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7770" firstSheet="2" activeTab="0"/>
  </bookViews>
  <sheets>
    <sheet name="10陸奥湾青森県水産様式３" sheetId="1" r:id="rId1"/>
    <sheet name="23女川湾宮城県様式３" sheetId="2" r:id="rId2"/>
    <sheet name="26小名浜湾福島県様式３" sheetId="3" r:id="rId3"/>
    <sheet name="27松川浦福島県様式３" sheetId="4" r:id="rId4"/>
  </sheets>
  <externalReferences>
    <externalReference r:id="rId7"/>
  </externalReferences>
  <definedNames>
    <definedName name="_xlnm.Print_Area" localSheetId="0">'10陸奥湾青森県水産様式３'!$A$1:$AE$1115</definedName>
    <definedName name="_xlnm.Print_Area" localSheetId="1">'23女川湾宮城県様式３'!$A$1:$S$213</definedName>
    <definedName name="_xlnm.Print_Area" localSheetId="2">'26小名浜湾福島県様式３'!$B$1:$M$1257</definedName>
    <definedName name="_xlnm.Print_Area" localSheetId="3">'27松川浦福島県様式３'!$A$1:$AA$612</definedName>
    <definedName name="_xlnm.Print_Titles" localSheetId="1">'23女川湾宮城県様式３'!$A:$I,'23女川湾宮城県様式３'!$1:$11</definedName>
    <definedName name="_xlnm.Print_Titles" localSheetId="3">'27松川浦福島県様式３'!$A:$J,'27松川浦福島県様式３'!$1:$9</definedName>
  </definedNames>
  <calcPr fullCalcOnLoad="1"/>
</workbook>
</file>

<file path=xl/sharedStrings.xml><?xml version="1.0" encoding="utf-8"?>
<sst xmlns="http://schemas.openxmlformats.org/spreadsheetml/2006/main" count="10782" uniqueCount="767">
  <si>
    <t>●底生生物調査結果</t>
  </si>
  <si>
    <t>年度</t>
  </si>
  <si>
    <t>平成12年度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</si>
  <si>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</si>
  <si>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</si>
  <si>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</si>
  <si>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</si>
  <si>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</si>
  <si>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</si>
  <si>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</si>
  <si>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備考</t>
  </si>
  <si>
    <t>地点名</t>
  </si>
  <si>
    <t>St.7</t>
  </si>
  <si>
    <t>測定方法</t>
  </si>
  <si>
    <t>採取年月日</t>
  </si>
  <si>
    <t>採取水深（m）</t>
  </si>
  <si>
    <t>-</t>
  </si>
  <si>
    <t>採取器具</t>
  </si>
  <si>
    <t>スミス・マッキンタイヤー採泥器</t>
  </si>
  <si>
    <t>No.</t>
  </si>
  <si>
    <t>門名</t>
  </si>
  <si>
    <t>綱名</t>
  </si>
  <si>
    <t>目名</t>
  </si>
  <si>
    <t>科名</t>
  </si>
  <si>
    <t>種名</t>
  </si>
  <si>
    <t>和名</t>
  </si>
  <si>
    <t>個体数</t>
  </si>
  <si>
    <t>湿重量</t>
  </si>
  <si>
    <t>個体数密度</t>
  </si>
  <si>
    <r>
      <t>（個体/0.1m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</si>
  <si>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（g/0.1m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</si>
  <si>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（個体/m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</si>
  <si>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（mg/m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</si>
  <si>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底生生物の種類と数</t>
  </si>
  <si>
    <t>多毛綱</t>
  </si>
  <si>
    <t>Harmothoe imbricata</t>
  </si>
  <si>
    <t>Micropodarke dubia</t>
  </si>
  <si>
    <t>Sigambra tentaculata</t>
  </si>
  <si>
    <t>Ehlersia cornuta</t>
  </si>
  <si>
    <r>
      <rPr>
        <i/>
        <sz val="10"/>
        <color indexed="8"/>
        <rFont val="ＭＳ Ｐゴシック"/>
        <family val="3"/>
      </rPr>
      <t>Neanthes</t>
    </r>
    <r>
      <rPr>
        <sz val="10"/>
        <color indexed="8"/>
        <rFont val="ＭＳ Ｐゴシック"/>
        <family val="3"/>
      </rPr>
      <t xml:space="preserve"> sp.</t>
    </r>
  </si>
  <si>
    <t>Tambalagamia fauveri</t>
  </si>
  <si>
    <t>Glycinde nipponica</t>
  </si>
  <si>
    <t>Lumbrineris latreilli</t>
  </si>
  <si>
    <t>Laonice cirrata</t>
  </si>
  <si>
    <r>
      <rPr>
        <i/>
        <sz val="10"/>
        <color indexed="8"/>
        <rFont val="ＭＳ Ｐゴシック"/>
        <family val="3"/>
      </rPr>
      <t>Paraprionospio</t>
    </r>
    <r>
      <rPr>
        <sz val="10"/>
        <color indexed="8"/>
        <rFont val="ＭＳ Ｐゴシック"/>
        <family val="3"/>
      </rPr>
      <t xml:space="preserve"> sp. type CI</t>
    </r>
  </si>
  <si>
    <t>Spiophanes kroeyeri</t>
  </si>
  <si>
    <t>Spiochaetopterus costarum</t>
  </si>
  <si>
    <t>Magelona japonica</t>
  </si>
  <si>
    <r>
      <rPr>
        <i/>
        <sz val="10"/>
        <color indexed="8"/>
        <rFont val="ＭＳ Ｐゴシック"/>
        <family val="3"/>
      </rPr>
      <t>Notomastus</t>
    </r>
    <r>
      <rPr>
        <sz val="10"/>
        <color indexed="8"/>
        <rFont val="ＭＳ Ｐゴシック"/>
        <family val="3"/>
      </rPr>
      <t xml:space="preserve"> sp. cf. </t>
    </r>
    <r>
      <rPr>
        <i/>
        <sz val="10"/>
        <color indexed="8"/>
        <rFont val="ＭＳ Ｐゴシック"/>
        <family val="3"/>
      </rPr>
      <t>luridus</t>
    </r>
  </si>
  <si>
    <t>Praxillella pacifica</t>
  </si>
  <si>
    <t>Praxillella gracilis</t>
  </si>
  <si>
    <t>Praxillella praetermissa</t>
  </si>
  <si>
    <t>Maldane cristata</t>
  </si>
  <si>
    <t>Maldane pigmentata</t>
  </si>
  <si>
    <r>
      <rPr>
        <i/>
        <sz val="10"/>
        <color indexed="8"/>
        <rFont val="ＭＳ Ｐゴシック"/>
        <family val="3"/>
      </rPr>
      <t>Terebellidae</t>
    </r>
    <r>
      <rPr>
        <sz val="10"/>
        <color indexed="8"/>
        <rFont val="ＭＳ Ｐゴシック"/>
        <family val="3"/>
      </rPr>
      <t xml:space="preserve"> sp.</t>
    </r>
  </si>
  <si>
    <r>
      <rPr>
        <i/>
        <sz val="10"/>
        <color indexed="8"/>
        <rFont val="ＭＳ Ｐゴシック"/>
        <family val="3"/>
      </rPr>
      <t>Euchone</t>
    </r>
    <r>
      <rPr>
        <sz val="10"/>
        <color indexed="8"/>
        <rFont val="ＭＳ Ｐゴシック"/>
        <family val="3"/>
      </rPr>
      <t xml:space="preserve"> sp. cf. </t>
    </r>
    <r>
      <rPr>
        <i/>
        <sz val="10"/>
        <color indexed="8"/>
        <rFont val="ＭＳ Ｐゴシック"/>
        <family val="3"/>
      </rPr>
      <t>rubrocincta</t>
    </r>
  </si>
  <si>
    <t>甲殻綱</t>
  </si>
  <si>
    <t>Pinnixa rathbuni</t>
  </si>
  <si>
    <t>軟体門</t>
  </si>
  <si>
    <t>Acharax japonicus</t>
  </si>
  <si>
    <t>Thyasira (Thyasira) tukunagai</t>
  </si>
  <si>
    <t>Nitidotellina nitidula</t>
  </si>
  <si>
    <t>その他</t>
  </si>
  <si>
    <r>
      <rPr>
        <i/>
        <sz val="10"/>
        <color indexed="8"/>
        <rFont val="ＭＳ Ｐゴシック"/>
        <family val="3"/>
      </rPr>
      <t>Haloclavidae</t>
    </r>
    <r>
      <rPr>
        <sz val="10"/>
        <color indexed="8"/>
        <rFont val="ＭＳ Ｐゴシック"/>
        <family val="3"/>
      </rPr>
      <t xml:space="preserve"> sp.</t>
    </r>
  </si>
  <si>
    <t>NEMERTINEA</t>
  </si>
  <si>
    <t>合計</t>
  </si>
  <si>
    <t>出現種数</t>
  </si>
  <si>
    <r>
      <t>採取面積（m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</si>
  <si>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オリジナルデータの合計値：個体数55、種類数30(1g以上1、1g未満29）</t>
  </si>
  <si>
    <t>種の同定に用いた参照文献等</t>
  </si>
  <si>
    <t>●底生生物調査結果</t>
  </si>
  <si>
    <t>St.8</t>
  </si>
  <si>
    <t>-</t>
  </si>
  <si>
    <t>No.</t>
  </si>
  <si>
    <r>
      <t>（g/0.1m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</si>
  <si>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（mg/m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</si>
  <si>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Aphrodita watasei</t>
  </si>
  <si>
    <t>Lepidonotus helotypus</t>
  </si>
  <si>
    <t>Chrysopetalum occidentale</t>
  </si>
  <si>
    <t>Eumida sanguinea</t>
  </si>
  <si>
    <t>Nereis multignatha</t>
  </si>
  <si>
    <t>Glycera chirori</t>
  </si>
  <si>
    <t>Goniada japonica</t>
  </si>
  <si>
    <t>Eunice medicina</t>
  </si>
  <si>
    <t>Schistomeringos japonica</t>
  </si>
  <si>
    <r>
      <rPr>
        <i/>
        <sz val="10"/>
        <color indexed="8"/>
        <rFont val="ＭＳ Ｐゴシック"/>
        <family val="3"/>
      </rPr>
      <t>Aricidea</t>
    </r>
    <r>
      <rPr>
        <sz val="10"/>
        <color indexed="8"/>
        <rFont val="ＭＳ Ｐゴシック"/>
        <family val="3"/>
      </rPr>
      <t xml:space="preserve"> sp.</t>
    </r>
  </si>
  <si>
    <t>Paraonis gracilis minuta</t>
  </si>
  <si>
    <t>Aonides oxycephala</t>
  </si>
  <si>
    <r>
      <rPr>
        <i/>
        <sz val="10"/>
        <color indexed="8"/>
        <rFont val="ＭＳ Ｐゴシック"/>
        <family val="3"/>
      </rPr>
      <t>Dioprocirrus</t>
    </r>
    <r>
      <rPr>
        <sz val="10"/>
        <color indexed="8"/>
        <rFont val="ＭＳ Ｐゴシック"/>
        <family val="3"/>
      </rPr>
      <t xml:space="preserve"> sp.</t>
    </r>
  </si>
  <si>
    <r>
      <rPr>
        <i/>
        <sz val="10"/>
        <color indexed="8"/>
        <rFont val="ＭＳ Ｐゴシック"/>
        <family val="3"/>
      </rPr>
      <t>Piromis</t>
    </r>
    <r>
      <rPr>
        <sz val="10"/>
        <color indexed="8"/>
        <rFont val="ＭＳ Ｐゴシック"/>
        <family val="3"/>
      </rPr>
      <t xml:space="preserve"> sp.</t>
    </r>
  </si>
  <si>
    <t>Owenia fusiformis</t>
  </si>
  <si>
    <t>Lagis bocki naikaiensis</t>
  </si>
  <si>
    <r>
      <rPr>
        <i/>
        <sz val="10"/>
        <color indexed="8"/>
        <rFont val="ＭＳ Ｐゴシック"/>
        <family val="3"/>
      </rPr>
      <t>Asabellides</t>
    </r>
    <r>
      <rPr>
        <sz val="10"/>
        <color indexed="8"/>
        <rFont val="ＭＳ Ｐゴシック"/>
        <family val="3"/>
      </rPr>
      <t xml:space="preserve"> sp.</t>
    </r>
  </si>
  <si>
    <t>Amphitrite oculata</t>
  </si>
  <si>
    <r>
      <rPr>
        <i/>
        <sz val="10"/>
        <color indexed="8"/>
        <rFont val="ＭＳ Ｐゴシック"/>
        <family val="3"/>
      </rPr>
      <t>Pista</t>
    </r>
    <r>
      <rPr>
        <sz val="10"/>
        <color indexed="8"/>
        <rFont val="ＭＳ Ｐゴシック"/>
        <family val="3"/>
      </rPr>
      <t xml:space="preserve"> sp.</t>
    </r>
  </si>
  <si>
    <r>
      <rPr>
        <i/>
        <sz val="10"/>
        <color indexed="8"/>
        <rFont val="ＭＳ Ｐゴシック"/>
        <family val="3"/>
      </rPr>
      <t>Chone</t>
    </r>
    <r>
      <rPr>
        <sz val="10"/>
        <color indexed="8"/>
        <rFont val="ＭＳ Ｐゴシック"/>
        <family val="3"/>
      </rPr>
      <t xml:space="preserve"> sp.</t>
    </r>
  </si>
  <si>
    <t>OSTRACODA sp.</t>
  </si>
  <si>
    <t>Acanthomysis japonica</t>
  </si>
  <si>
    <t>Ampelisca diadema</t>
  </si>
  <si>
    <r>
      <rPr>
        <i/>
        <sz val="10"/>
        <color indexed="8"/>
        <rFont val="ＭＳ Ｐゴシック"/>
        <family val="3"/>
      </rPr>
      <t>Aoroides</t>
    </r>
    <r>
      <rPr>
        <sz val="10"/>
        <color indexed="8"/>
        <rFont val="ＭＳ Ｐゴシック"/>
        <family val="3"/>
      </rPr>
      <t xml:space="preserve"> sp.</t>
    </r>
  </si>
  <si>
    <r>
      <rPr>
        <i/>
        <sz val="10"/>
        <color indexed="8"/>
        <rFont val="ＭＳ Ｐゴシック"/>
        <family val="3"/>
      </rPr>
      <t>Anonyx</t>
    </r>
    <r>
      <rPr>
        <sz val="10"/>
        <color indexed="8"/>
        <rFont val="ＭＳ Ｐゴシック"/>
        <family val="3"/>
      </rPr>
      <t xml:space="preserve"> sp.</t>
    </r>
  </si>
  <si>
    <t>Synchelidium lenorostralum</t>
  </si>
  <si>
    <t>Urothoe gelasina ambigua</t>
  </si>
  <si>
    <t>Caprella acanthogaster</t>
  </si>
  <si>
    <t>Natatolana japanensis</t>
  </si>
  <si>
    <t>棘皮門</t>
  </si>
  <si>
    <t>Ophiopholis mirabilis</t>
  </si>
  <si>
    <t>Ophiophragmus japonicus</t>
  </si>
  <si>
    <t>Ophiura kinbergi</t>
  </si>
  <si>
    <t>Pentathyone obunca</t>
  </si>
  <si>
    <t>Labidoplax dubia</t>
  </si>
  <si>
    <r>
      <rPr>
        <i/>
        <sz val="10"/>
        <color indexed="8"/>
        <rFont val="ＭＳ Ｐゴシック"/>
        <family val="3"/>
      </rPr>
      <t>Ischnochitonidae</t>
    </r>
    <r>
      <rPr>
        <sz val="10"/>
        <color indexed="8"/>
        <rFont val="ＭＳ Ｐゴシック"/>
        <family val="3"/>
      </rPr>
      <t xml:space="preserve"> sp.</t>
    </r>
  </si>
  <si>
    <t>Puncturella nobilis</t>
  </si>
  <si>
    <t>Philine argentata</t>
  </si>
  <si>
    <t>Acila insignis</t>
  </si>
  <si>
    <t>Wallucina striata</t>
  </si>
  <si>
    <t>Callista brevisiphonata</t>
  </si>
  <si>
    <t>オリジナルデータの合計値：種類数46</t>
  </si>
  <si>
    <t>St.9</t>
  </si>
  <si>
    <r>
      <rPr>
        <i/>
        <sz val="10"/>
        <color indexed="8"/>
        <rFont val="ＭＳ Ｐゴシック"/>
        <family val="3"/>
      </rPr>
      <t>Notomastus</t>
    </r>
    <r>
      <rPr>
        <sz val="10"/>
        <color indexed="8"/>
        <rFont val="ＭＳ Ｐゴシック"/>
        <family val="3"/>
      </rPr>
      <t xml:space="preserve"> sp. cf.</t>
    </r>
    <r>
      <rPr>
        <i/>
        <sz val="10"/>
        <color indexed="8"/>
        <rFont val="ＭＳ Ｐゴシック"/>
        <family val="3"/>
      </rPr>
      <t xml:space="preserve"> luridus</t>
    </r>
  </si>
  <si>
    <t>Praxillella pacifica</t>
  </si>
  <si>
    <t>Nippopisella nagatai</t>
  </si>
  <si>
    <t>Leptaxinus oyamai</t>
  </si>
  <si>
    <t>Thyasira (Thyasira) tukunagai</t>
  </si>
  <si>
    <t>平成13年度</t>
  </si>
  <si>
    <t>St.7</t>
  </si>
  <si>
    <t>ﾏﾀﾞﾗｻｼﾊﾞ</t>
  </si>
  <si>
    <t>ﾐｸﾛｵﾄﾋﾒ</t>
  </si>
  <si>
    <t>ｹﾅｶﾞｼﾘｽ</t>
  </si>
  <si>
    <t>ｶﾆｺﾞｶｲ</t>
  </si>
  <si>
    <t>ﾁﾛﾘ</t>
  </si>
  <si>
    <t>Lumbrineris latreilli</t>
  </si>
  <si>
    <t>Poecilochaetus trilobatus</t>
  </si>
  <si>
    <t>Magelona japonica</t>
  </si>
  <si>
    <t>ﾓﾛﾃｺﾞｶｲ</t>
  </si>
  <si>
    <t>Spiochaetopterus costarum</t>
  </si>
  <si>
    <t>ｱｼﾋﾞｷﾂﾊﾞｻｺﾞｶｲ</t>
  </si>
  <si>
    <r>
      <t xml:space="preserve">Tharyx </t>
    </r>
    <r>
      <rPr>
        <sz val="10"/>
        <color indexed="8"/>
        <rFont val="ＭＳ Ｐゴシック"/>
        <family val="3"/>
      </rPr>
      <t>sp.</t>
    </r>
  </si>
  <si>
    <t>ﾅｶﾞｵﾀｹﾌｼｺﾞｶｲ</t>
  </si>
  <si>
    <t>ﾅｶﾞﾊﾅﾀｹﾌｼｺﾞｶｲ</t>
  </si>
  <si>
    <t>d</t>
  </si>
  <si>
    <t>ｳﾘｻﾞﾈﾀｹﾌｼｺﾞｶｲ</t>
  </si>
  <si>
    <t>ﾎｿﾀｹﾌｼｺﾞｶｲ</t>
  </si>
  <si>
    <t>Maldane pigmentara</t>
  </si>
  <si>
    <t>ﾋｮｳﾓﾝﾀｹﾌｼｺﾞｶｲ</t>
  </si>
  <si>
    <r>
      <t xml:space="preserve">Asabellides </t>
    </r>
    <r>
      <rPr>
        <sz val="10"/>
        <color indexed="8"/>
        <rFont val="ＭＳ Ｐゴシック"/>
        <family val="3"/>
      </rPr>
      <t>sp.</t>
    </r>
  </si>
  <si>
    <t>Terebellides horikoshii</t>
  </si>
  <si>
    <t>ｲﾊﾞﾗﾜﾚｶﾗ</t>
  </si>
  <si>
    <t>ﾔﾏﾄｽﾅﾎﾘﾑｼ</t>
  </si>
  <si>
    <r>
      <t xml:space="preserve">Alpheus </t>
    </r>
    <r>
      <rPr>
        <sz val="10"/>
        <color indexed="8"/>
        <rFont val="ＭＳ Ｐゴシック"/>
        <family val="3"/>
      </rPr>
      <t>sp. (Edwardsii group)</t>
    </r>
  </si>
  <si>
    <t>ﾃｯﾎﾟｳｴﾋﾞ属の一種</t>
  </si>
  <si>
    <t>ﾊﾅｼｶﾞｲ</t>
  </si>
  <si>
    <t>紐形動物門</t>
  </si>
  <si>
    <t>Harmothoe imbricata</t>
  </si>
  <si>
    <t>ﾏﾀﾞﾗｳﾛｺﾑｼ</t>
  </si>
  <si>
    <t>ﾀﾝｻﾞｸｺﾞｶｲ</t>
  </si>
  <si>
    <t>Micropodarke dubia</t>
  </si>
  <si>
    <t>ﾐｸﾛｵﾄﾋﾒ</t>
  </si>
  <si>
    <t>ﾔﾏﾄｷｮｳｽﾁﾛﾘ</t>
  </si>
  <si>
    <t>Lumbrineris heteropoda</t>
  </si>
  <si>
    <t>ﾁﾖﾘ</t>
  </si>
  <si>
    <t>Phylo fimbriatus</t>
  </si>
  <si>
    <t>ﾔﾂﾃﾞﾎｺﾑｼ</t>
  </si>
  <si>
    <t>ｹﾝｻｷｽﾋﾟｵ</t>
  </si>
  <si>
    <t>ﾁﾏｷｺﾞｶｲ</t>
  </si>
  <si>
    <t>介形虫綱の一種</t>
  </si>
  <si>
    <t>Nebalia japonensis</t>
  </si>
  <si>
    <t>ｺﾉﾊｴﾋﾞ</t>
  </si>
  <si>
    <r>
      <rPr>
        <i/>
        <sz val="10"/>
        <color indexed="8"/>
        <rFont val="ＭＳ Ｐゴシック"/>
        <family val="3"/>
      </rPr>
      <t xml:space="preserve">Acanthomysis </t>
    </r>
    <r>
      <rPr>
        <sz val="10"/>
        <color indexed="8"/>
        <rFont val="ＭＳ Ｐゴシック"/>
        <family val="3"/>
      </rPr>
      <t>sp.</t>
    </r>
  </si>
  <si>
    <t>ﾊﾏｱﾐ属の一種</t>
  </si>
  <si>
    <t>Amepelisca diadema</t>
  </si>
  <si>
    <t>ｶｷﾞｽｶﾞﾒ</t>
  </si>
  <si>
    <t>ﾕﾝﾎﾞｿｺｴﾋﾞ属の一種</t>
  </si>
  <si>
    <t>ﾂﾉｱｹﾞｿｺｴﾋﾞ属の一種</t>
  </si>
  <si>
    <t>ﾎﾞﾝﾀｿｺｴﾋﾞ</t>
  </si>
  <si>
    <r>
      <t xml:space="preserve">Gnathia </t>
    </r>
    <r>
      <rPr>
        <sz val="10"/>
        <color indexed="8"/>
        <rFont val="ＭＳ Ｐゴシック"/>
        <family val="3"/>
      </rPr>
      <t>sp.</t>
    </r>
  </si>
  <si>
    <t>Zeuxo (Zeuxo) normani</t>
  </si>
  <si>
    <t>ﾉﾙﾏﾝﾀﾅｲｽ</t>
  </si>
  <si>
    <r>
      <t xml:space="preserve">Bodotriidae </t>
    </r>
    <r>
      <rPr>
        <sz val="10"/>
        <color indexed="8"/>
        <rFont val="ＭＳ Ｐゴシック"/>
        <family val="3"/>
      </rPr>
      <t>sp.</t>
    </r>
  </si>
  <si>
    <t>ﾅｷﾞｻｸｰﾏ属の一種</t>
  </si>
  <si>
    <t>Diastylis dalis</t>
  </si>
  <si>
    <t>ﾖﾂｽｼﾞｸｰﾏ</t>
  </si>
  <si>
    <t>Ophiopholis brachyactis</t>
  </si>
  <si>
    <t>ｼﾞｭｽﾞﾋﾓｸﾓﾋﾄﾃﾞ</t>
  </si>
  <si>
    <t>ｶｷｸﾓﾋﾄﾃﾞ</t>
  </si>
  <si>
    <t>ｸｼﾉﾊｸﾓﾋﾄﾃﾞ</t>
  </si>
  <si>
    <t>Synaptidae sp.</t>
  </si>
  <si>
    <t>ｲｶﾘﾅﾏｺ属の一種</t>
  </si>
  <si>
    <t>Ischnochitonidae sp.</t>
  </si>
  <si>
    <t>ｳｽﾋｻﾞﾗｶﾞｲ科の一種</t>
  </si>
  <si>
    <t>Eunaticina papilla</t>
  </si>
  <si>
    <t>ﾈｺｶﾞｲ</t>
  </si>
  <si>
    <t>ｷｾﾜﾀｶﾞｲ</t>
  </si>
  <si>
    <t>ｱｻﾋｷﾇﾀﾚｶﾞｲ</t>
  </si>
  <si>
    <t>ｷﾗﾗｶﾞｲ</t>
  </si>
  <si>
    <t>ﾁﾁﾞﾐｳﾒﾉﾊﾅｶﾞｲ</t>
  </si>
  <si>
    <t>ｻｸﾗｶﾞｲ</t>
  </si>
  <si>
    <t>Polycladida</t>
  </si>
  <si>
    <t>多岐腸目</t>
  </si>
  <si>
    <t>NEMERTINEA</t>
  </si>
  <si>
    <t>紐形動物門</t>
  </si>
  <si>
    <r>
      <t xml:space="preserve">Lingula </t>
    </r>
    <r>
      <rPr>
        <sz val="10"/>
        <color indexed="8"/>
        <rFont val="ＭＳ Ｐゴシック"/>
        <family val="3"/>
      </rPr>
      <t>sp.</t>
    </r>
  </si>
  <si>
    <t>Themiste (Themiste) blauda</t>
  </si>
  <si>
    <t>ｴﾀﾞﾎｼﾑｼ</t>
  </si>
  <si>
    <t>Echinocardium cordatum</t>
  </si>
  <si>
    <t>ｵｶﾒﾌﾞﾝﾌﾞｸ</t>
  </si>
  <si>
    <t>Pectinidae sp.</t>
  </si>
  <si>
    <t>ｲﾀﾔｶﾞｲ科の一種</t>
  </si>
  <si>
    <t>ﾏﾙﾊﾅｼｶﾞｲ</t>
  </si>
  <si>
    <t>Lucinoma annulata</t>
  </si>
  <si>
    <t>ﾂｷｶﾞｲﾓﾄﾞｷ</t>
  </si>
  <si>
    <t>Polycladida</t>
  </si>
  <si>
    <t>平成14年度</t>
  </si>
  <si>
    <t>Gyptis pacificus</t>
  </si>
  <si>
    <r>
      <t xml:space="preserve">Aricidea </t>
    </r>
    <r>
      <rPr>
        <sz val="10"/>
        <color indexed="8"/>
        <rFont val="ＭＳ Ｐゴシック"/>
        <family val="3"/>
      </rPr>
      <t>sp.</t>
    </r>
  </si>
  <si>
    <t>ｽｽﾞｴﾗﾅｼｽﾋﾟｵ</t>
  </si>
  <si>
    <t>Cirriformia tentaculata</t>
  </si>
  <si>
    <t>ﾐｽﾞﾋｷｺﾞｶｲ</t>
  </si>
  <si>
    <r>
      <t xml:space="preserve">Polycirrus </t>
    </r>
    <r>
      <rPr>
        <sz val="10"/>
        <color indexed="8"/>
        <rFont val="ＭＳ Ｐゴシック"/>
        <family val="3"/>
      </rPr>
      <t>sp.</t>
    </r>
  </si>
  <si>
    <t>Raeta pulchellus</t>
  </si>
  <si>
    <t>ﾁﾖﾉﾊﾅｶﾞｲ</t>
  </si>
  <si>
    <t>Golfingia vulgaris vulgaris</t>
  </si>
  <si>
    <t>ﾌｸﾛﾎｼﾑｼ</t>
  </si>
  <si>
    <r>
      <rPr>
        <i/>
        <sz val="10"/>
        <color indexed="8"/>
        <rFont val="ＭＳ Ｐゴシック"/>
        <family val="3"/>
      </rPr>
      <t>Ascidia</t>
    </r>
    <r>
      <rPr>
        <sz val="10"/>
        <color indexed="8"/>
        <rFont val="ＭＳ Ｐゴシック"/>
        <family val="3"/>
      </rPr>
      <t xml:space="preserve"> sp.</t>
    </r>
  </si>
  <si>
    <t>オリジナルデータの合計値：個体数72、種類数27(1g以上1、1g未満26）</t>
  </si>
  <si>
    <t>底生生物の種類と数</t>
  </si>
  <si>
    <r>
      <t xml:space="preserve">Anaitides </t>
    </r>
    <r>
      <rPr>
        <sz val="10"/>
        <color indexed="8"/>
        <rFont val="ＭＳ Ｐゴシック"/>
        <family val="3"/>
      </rPr>
      <t>sp.</t>
    </r>
  </si>
  <si>
    <r>
      <t xml:space="preserve">Pilargis </t>
    </r>
    <r>
      <rPr>
        <sz val="10"/>
        <color indexed="8"/>
        <rFont val="ＭＳ Ｐゴシック"/>
        <family val="3"/>
      </rPr>
      <t>sp.</t>
    </r>
  </si>
  <si>
    <r>
      <t xml:space="preserve">Neanthes </t>
    </r>
    <r>
      <rPr>
        <sz val="10"/>
        <color indexed="8"/>
        <rFont val="ＭＳ Ｐゴシック"/>
        <family val="3"/>
      </rPr>
      <t>sp.</t>
    </r>
  </si>
  <si>
    <t>Nephtys caeca</t>
  </si>
  <si>
    <t>ﾊﾔﾃｼﾛｶﾞﾈｺﾞｶｲ</t>
  </si>
  <si>
    <r>
      <rPr>
        <i/>
        <sz val="10"/>
        <color indexed="8"/>
        <rFont val="ＭＳ Ｐゴシック"/>
        <family val="3"/>
      </rPr>
      <t>Tharyx</t>
    </r>
    <r>
      <rPr>
        <sz val="10"/>
        <color indexed="8"/>
        <rFont val="ＭＳ Ｐゴシック"/>
        <family val="3"/>
      </rPr>
      <t xml:space="preserve"> sp.</t>
    </r>
  </si>
  <si>
    <r>
      <t xml:space="preserve">Potamilla </t>
    </r>
    <r>
      <rPr>
        <sz val="10"/>
        <color indexed="8"/>
        <rFont val="ＭＳ Ｐゴシック"/>
        <family val="3"/>
      </rPr>
      <t>sp.</t>
    </r>
  </si>
  <si>
    <r>
      <rPr>
        <i/>
        <sz val="10"/>
        <color indexed="8"/>
        <rFont val="ＭＳ Ｐゴシック"/>
        <family val="3"/>
      </rPr>
      <t>Ascorhynchus</t>
    </r>
    <r>
      <rPr>
        <sz val="10"/>
        <color indexed="8"/>
        <rFont val="ＭＳ Ｐゴシック"/>
        <family val="3"/>
      </rPr>
      <t xml:space="preserve"> sp.</t>
    </r>
  </si>
  <si>
    <t>ﾄｯｸﾘｳﾐｸﾞﾓ属の一種</t>
  </si>
  <si>
    <t>Byblis japonicus</t>
  </si>
  <si>
    <t>ﾆｯﾎﾟﾝｽｶﾞﾒ</t>
  </si>
  <si>
    <t>Corophium crassisorne</t>
  </si>
  <si>
    <t>ﾄｹﾞﾄﾞﾛｸﾀﾞﾑｼ</t>
  </si>
  <si>
    <r>
      <rPr>
        <i/>
        <sz val="10"/>
        <color indexed="8"/>
        <rFont val="ＭＳ Ｐゴシック"/>
        <family val="3"/>
      </rPr>
      <t>Melita</t>
    </r>
    <r>
      <rPr>
        <sz val="10"/>
        <color indexed="8"/>
        <rFont val="ＭＳ Ｐゴシック"/>
        <family val="3"/>
      </rPr>
      <t xml:space="preserve"> sp.</t>
    </r>
  </si>
  <si>
    <t>ﾒﾘﾀﾖｺｴﾋﾞ属の一種</t>
  </si>
  <si>
    <t>ﾄﾞﾛﾖｺｴﾋﾞ</t>
  </si>
  <si>
    <r>
      <rPr>
        <i/>
        <sz val="10"/>
        <color indexed="8"/>
        <rFont val="ＭＳ Ｐゴシック"/>
        <family val="3"/>
      </rPr>
      <t>Lysianassidae</t>
    </r>
    <r>
      <rPr>
        <sz val="10"/>
        <color indexed="8"/>
        <rFont val="ＭＳ Ｐゴシック"/>
        <family val="3"/>
      </rPr>
      <t xml:space="preserve"> sp.</t>
    </r>
  </si>
  <si>
    <t>ﾌﾄﾋｹﾞｿｺｴﾋﾞ科の一種</t>
  </si>
  <si>
    <t>ﾋﾗﾀﾏﾙｿｺｴﾋﾞ</t>
  </si>
  <si>
    <r>
      <t xml:space="preserve">Paranthura </t>
    </r>
    <r>
      <rPr>
        <sz val="10"/>
        <color indexed="8"/>
        <rFont val="ＭＳ Ｐゴシック"/>
        <family val="3"/>
      </rPr>
      <t>sp.</t>
    </r>
  </si>
  <si>
    <t>ｳﾐﾅﾅﾌｼ属の一種</t>
  </si>
  <si>
    <t>Cleantiella isopus</t>
  </si>
  <si>
    <t>ｲｿﾍﾗﾑｼ</t>
  </si>
  <si>
    <t>Crangon affinis</t>
  </si>
  <si>
    <t>ｴﾋﾞｼﾞｬｺ</t>
  </si>
  <si>
    <t>Puncturella nobillis</t>
  </si>
  <si>
    <t>ｺｳﾀﾞｶｽｶｼｶﾞｲ</t>
  </si>
  <si>
    <r>
      <t xml:space="preserve">Volutharpa </t>
    </r>
    <r>
      <rPr>
        <sz val="10"/>
        <color indexed="8"/>
        <rFont val="ＭＳ Ｐゴシック"/>
        <family val="3"/>
      </rPr>
      <t>sp.</t>
    </r>
  </si>
  <si>
    <t>Axinopsida subquatrata</t>
  </si>
  <si>
    <t>ﾕｷﾔﾅｷﾞｶﾞｲ</t>
  </si>
  <si>
    <t>オリジナルデータの合計値：個体数202.5、種類数63(1g以上2、1g未満61）</t>
  </si>
  <si>
    <r>
      <t xml:space="preserve">Armandia </t>
    </r>
    <r>
      <rPr>
        <sz val="10"/>
        <color indexed="8"/>
        <rFont val="ＭＳ Ｐゴシック"/>
        <family val="3"/>
      </rPr>
      <t>sp.</t>
    </r>
  </si>
  <si>
    <t>平成15年度</t>
  </si>
  <si>
    <r>
      <t xml:space="preserve">Dioprocirrus </t>
    </r>
    <r>
      <rPr>
        <sz val="10"/>
        <color indexed="8"/>
        <rFont val="ＭＳ Ｐゴシック"/>
        <family val="3"/>
      </rPr>
      <t>sp.</t>
    </r>
  </si>
  <si>
    <t>ﾏﾀﾞﾗｸﾓﾋﾄﾃﾞ</t>
  </si>
  <si>
    <r>
      <t xml:space="preserve">Chone </t>
    </r>
    <r>
      <rPr>
        <sz val="10"/>
        <color indexed="8"/>
        <rFont val="ＭＳ Ｐゴシック"/>
        <family val="3"/>
      </rPr>
      <t>sp.</t>
    </r>
  </si>
  <si>
    <r>
      <t xml:space="preserve">Acanthomysis </t>
    </r>
    <r>
      <rPr>
        <sz val="10"/>
        <color indexed="8"/>
        <rFont val="ＭＳ Ｐゴシック"/>
        <family val="3"/>
      </rPr>
      <t>sp.</t>
    </r>
  </si>
  <si>
    <t>Ophiopeltis sinicola</t>
  </si>
  <si>
    <t>ﾎｿﾒｶﾞﾈｸﾓﾋﾄﾃﾞ</t>
  </si>
  <si>
    <t>ｲｶﾘﾅﾏｺ科の一種</t>
  </si>
  <si>
    <t>Actiniaria</t>
  </si>
  <si>
    <t>ｲｿｷﾞﾝﾁｬｸ目</t>
  </si>
  <si>
    <t>Pholonis ijimai</t>
  </si>
  <si>
    <t>ﾋﾒﾎｳｷﾑｼ</t>
  </si>
  <si>
    <t>Branchiostomidae sp.</t>
  </si>
  <si>
    <t>ﾅﾒｸｼﾞｳｵ科の一種</t>
  </si>
  <si>
    <t>オリジナルデータの合計値：個体数160.5</t>
  </si>
  <si>
    <r>
      <rPr>
        <i/>
        <sz val="10"/>
        <color indexed="8"/>
        <rFont val="ＭＳ Ｐゴシック"/>
        <family val="3"/>
      </rPr>
      <t>Polydora</t>
    </r>
    <r>
      <rPr>
        <sz val="10"/>
        <color indexed="8"/>
        <rFont val="ＭＳ Ｐゴシック"/>
        <family val="3"/>
      </rPr>
      <t xml:space="preserve"> sp.</t>
    </r>
  </si>
  <si>
    <r>
      <rPr>
        <i/>
        <sz val="10"/>
        <color indexed="8"/>
        <rFont val="ＭＳ Ｐゴシック"/>
        <family val="3"/>
      </rPr>
      <t>Scolelepis</t>
    </r>
    <r>
      <rPr>
        <sz val="10"/>
        <color indexed="8"/>
        <rFont val="ＭＳ Ｐゴシック"/>
        <family val="3"/>
      </rPr>
      <t xml:space="preserve"> sp.</t>
    </r>
  </si>
  <si>
    <t>ｳﾁﾜｲｶﾘﾅﾏｺ</t>
  </si>
  <si>
    <t>平成16年度</t>
  </si>
  <si>
    <t>H167.6</t>
  </si>
  <si>
    <r>
      <t xml:space="preserve">Scolelepis </t>
    </r>
    <r>
      <rPr>
        <sz val="10"/>
        <color indexed="8"/>
        <rFont val="ＭＳ Ｐゴシック"/>
        <family val="3"/>
      </rPr>
      <t>sp.</t>
    </r>
  </si>
  <si>
    <t>Caprella penantis</t>
  </si>
  <si>
    <t>ﾏﾙｴﾗﾜﾚｶﾗ</t>
  </si>
  <si>
    <r>
      <t xml:space="preserve">Aphrodita </t>
    </r>
    <r>
      <rPr>
        <sz val="10"/>
        <color indexed="8"/>
        <rFont val="ＭＳ Ｐゴシック"/>
        <family val="3"/>
      </rPr>
      <t>sp.</t>
    </r>
  </si>
  <si>
    <t>Ampelisca cyclips iyoensis</t>
  </si>
  <si>
    <t>ﾋﾄﾂﾒｽｶﾞﾒ</t>
  </si>
  <si>
    <t>Lysianassidae sp.</t>
  </si>
  <si>
    <t>Paguroidae sp.</t>
  </si>
  <si>
    <t>ﾔﾄﾞｶﾘ科の一種</t>
  </si>
  <si>
    <t>Naticidae sp.</t>
  </si>
  <si>
    <t>ﾀﾏｶﾞｲ科の一種</t>
  </si>
  <si>
    <t>Yoldia (Cnesterium) johanni</t>
  </si>
  <si>
    <t>ｴｿﾞｿﾃﾞｶﾞｲ</t>
  </si>
  <si>
    <t>Themiste (Themiste) blauda</t>
  </si>
  <si>
    <t>ｴﾀﾞﾎｼﾑｼ</t>
  </si>
  <si>
    <t>Cottidae sp.</t>
  </si>
  <si>
    <t>ｶｼﾞｶ科の一種</t>
  </si>
  <si>
    <t>オリジナルデータの合計値：個体数179.5、種類数70(1g以上21、1g未満49)</t>
  </si>
  <si>
    <t>Micronephtys sphaerocirrata orientalis</t>
  </si>
  <si>
    <t>オリジナルデータの種類数：26(1g以上1、1g未満25</t>
  </si>
  <si>
    <t>平成17年度</t>
  </si>
  <si>
    <r>
      <t xml:space="preserve">Mediomastus </t>
    </r>
    <r>
      <rPr>
        <sz val="10"/>
        <color indexed="8"/>
        <rFont val="ＭＳ Ｐゴシック"/>
        <family val="3"/>
      </rPr>
      <t>sp.</t>
    </r>
  </si>
  <si>
    <r>
      <t xml:space="preserve">Notomastus </t>
    </r>
    <r>
      <rPr>
        <sz val="10"/>
        <color indexed="8"/>
        <rFont val="ＭＳ Ｐゴシック"/>
        <family val="3"/>
      </rPr>
      <t>sp.</t>
    </r>
  </si>
  <si>
    <t>Nicomache (Nicomache) lumbricalis</t>
  </si>
  <si>
    <t>Levinsenia gracilis</t>
  </si>
  <si>
    <r>
      <t xml:space="preserve">Neanthes </t>
    </r>
    <r>
      <rPr>
        <sz val="10"/>
        <color indexed="8"/>
        <rFont val="ＭＳ Ｐゴシック"/>
        <family val="3"/>
      </rPr>
      <t xml:space="preserve">sp. cf. </t>
    </r>
    <r>
      <rPr>
        <i/>
        <sz val="10"/>
        <color indexed="8"/>
        <rFont val="ＭＳ Ｐゴシック"/>
        <family val="3"/>
      </rPr>
      <t>flava</t>
    </r>
  </si>
  <si>
    <t>Sigambra phuketensis</t>
  </si>
  <si>
    <t>Glycera nicobarica</t>
  </si>
  <si>
    <r>
      <t xml:space="preserve">Paranaitis </t>
    </r>
    <r>
      <rPr>
        <sz val="10"/>
        <color indexed="8"/>
        <rFont val="ＭＳ Ｐゴシック"/>
        <family val="3"/>
      </rPr>
      <t>sp.</t>
    </r>
  </si>
  <si>
    <r>
      <t xml:space="preserve">Phyllodoce </t>
    </r>
    <r>
      <rPr>
        <sz val="10"/>
        <color indexed="8"/>
        <rFont val="ＭＳ Ｐゴシック"/>
        <family val="3"/>
      </rPr>
      <t>sp.</t>
    </r>
  </si>
  <si>
    <t>Scoletoma longifolia</t>
  </si>
  <si>
    <t>Loimia medusa</t>
  </si>
  <si>
    <t>Spio chaetopterus</t>
  </si>
  <si>
    <t>Scolelepis (Scolelepis) squamata</t>
  </si>
  <si>
    <t>Dendrochirotida</t>
  </si>
  <si>
    <t>Haloa japonica</t>
  </si>
  <si>
    <t>Nitidotellina hokkaidoensis</t>
  </si>
  <si>
    <t>Clymenella complanata</t>
  </si>
  <si>
    <t>Scalibregma inflatum</t>
  </si>
  <si>
    <r>
      <t xml:space="preserve">Euthalenessa </t>
    </r>
    <r>
      <rPr>
        <sz val="10"/>
        <color indexed="8"/>
        <rFont val="ＭＳ Ｐゴシック"/>
        <family val="3"/>
      </rPr>
      <t>sp.</t>
    </r>
  </si>
  <si>
    <t>Hesiospina similis</t>
  </si>
  <si>
    <t>Pilargis berkeleyae</t>
  </si>
  <si>
    <t>Blania clavata</t>
  </si>
  <si>
    <t>Typosyllis alternata</t>
  </si>
  <si>
    <r>
      <rPr>
        <i/>
        <sz val="10"/>
        <color indexed="8"/>
        <rFont val="ＭＳ Ｐゴシック"/>
        <family val="3"/>
      </rPr>
      <t>Typosyllis</t>
    </r>
    <r>
      <rPr>
        <sz val="10"/>
        <color indexed="8"/>
        <rFont val="ＭＳ Ｐゴシック"/>
        <family val="3"/>
      </rPr>
      <t xml:space="preserve"> sp.</t>
    </r>
  </si>
  <si>
    <t>Glycera capitata</t>
  </si>
  <si>
    <r>
      <t xml:space="preserve">Glycera </t>
    </r>
    <r>
      <rPr>
        <sz val="10"/>
        <color indexed="8"/>
        <rFont val="ＭＳ Ｐゴシック"/>
        <family val="3"/>
      </rPr>
      <t>sp.</t>
    </r>
  </si>
  <si>
    <t>Goniada maculata</t>
  </si>
  <si>
    <t>Nephtys longosetosa</t>
  </si>
  <si>
    <t>Nereiphylla hera</t>
  </si>
  <si>
    <t>Schistomeringos rudolphi</t>
  </si>
  <si>
    <t>Scoletoma nipponica</t>
  </si>
  <si>
    <r>
      <t xml:space="preserve">Euchone </t>
    </r>
    <r>
      <rPr>
        <sz val="10"/>
        <color indexed="8"/>
        <rFont val="ＭＳ Ｐゴシック"/>
        <family val="3"/>
      </rPr>
      <t>sp.</t>
    </r>
  </si>
  <si>
    <t>Potamilla acuminata</t>
  </si>
  <si>
    <t>Acrocirrus validus</t>
  </si>
  <si>
    <t>Aphelochaeta moniralis</t>
  </si>
  <si>
    <r>
      <t xml:space="preserve">Aphelochaeta </t>
    </r>
    <r>
      <rPr>
        <sz val="10"/>
        <color indexed="8"/>
        <rFont val="ＭＳ Ｐゴシック"/>
        <family val="3"/>
      </rPr>
      <t>sp.</t>
    </r>
  </si>
  <si>
    <r>
      <t xml:space="preserve">Cirriformia </t>
    </r>
    <r>
      <rPr>
        <sz val="10"/>
        <color indexed="8"/>
        <rFont val="ＭＳ Ｐゴシック"/>
        <family val="3"/>
      </rPr>
      <t>sp.</t>
    </r>
  </si>
  <si>
    <r>
      <t xml:space="preserve">Diprocirrus </t>
    </r>
    <r>
      <rPr>
        <sz val="10"/>
        <color indexed="8"/>
        <rFont val="ＭＳ Ｐゴシック"/>
        <family val="3"/>
      </rPr>
      <t>sp.</t>
    </r>
  </si>
  <si>
    <t>Amphisamytha japonica</t>
  </si>
  <si>
    <t>Melinna cristata</t>
  </si>
  <si>
    <t>Lagis bocki</t>
  </si>
  <si>
    <r>
      <t xml:space="preserve">Magelona </t>
    </r>
    <r>
      <rPr>
        <sz val="10"/>
        <color indexed="8"/>
        <rFont val="ＭＳ Ｐゴシック"/>
        <family val="3"/>
      </rPr>
      <t>sp.</t>
    </r>
  </si>
  <si>
    <t>Poecilochaetus ishikariensis</t>
  </si>
  <si>
    <t>Dipolydora socialis</t>
  </si>
  <si>
    <t>Prionospio (Minuspio) pulchra</t>
  </si>
  <si>
    <t>Polygordius ijimai</t>
  </si>
  <si>
    <t xml:space="preserve">Philomedes japonica </t>
  </si>
  <si>
    <t>Ampelisca brevicornis</t>
  </si>
  <si>
    <t>Amperisca diadema</t>
  </si>
  <si>
    <t>Ampithoe valida</t>
  </si>
  <si>
    <r>
      <t xml:space="preserve">Aoroides </t>
    </r>
    <r>
      <rPr>
        <sz val="10"/>
        <color indexed="8"/>
        <rFont val="ＭＳ Ｐゴシック"/>
        <family val="3"/>
      </rPr>
      <t>sp.</t>
    </r>
  </si>
  <si>
    <t>Corophium insidiosum</t>
  </si>
  <si>
    <t>Paradexamine setigera</t>
  </si>
  <si>
    <r>
      <t xml:space="preserve">Guernea </t>
    </r>
    <r>
      <rPr>
        <sz val="10"/>
        <color indexed="8"/>
        <rFont val="ＭＳ Ｐゴシック"/>
        <family val="3"/>
      </rPr>
      <t>sp.</t>
    </r>
  </si>
  <si>
    <t>Liljeborgia serrata</t>
  </si>
  <si>
    <t>Orchomene breviceps</t>
  </si>
  <si>
    <t>Synchelidium longisegmentum</t>
  </si>
  <si>
    <t>Pereionotus thomsoni japonicus</t>
  </si>
  <si>
    <t>Caprella (Caprella) carinata</t>
  </si>
  <si>
    <t xml:space="preserve">Caprella (Spinicephala) acanthogaster </t>
  </si>
  <si>
    <t>Leptochelia savignyi</t>
  </si>
  <si>
    <r>
      <t xml:space="preserve">Clibanarius </t>
    </r>
    <r>
      <rPr>
        <sz val="10"/>
        <color indexed="8"/>
        <rFont val="ＭＳ Ｐゴシック"/>
        <family val="3"/>
      </rPr>
      <t>sp.</t>
    </r>
  </si>
  <si>
    <t>Ophiopeltis vadicola</t>
  </si>
  <si>
    <t>Spatangidae</t>
  </si>
  <si>
    <t>Leptochiton assimilis</t>
  </si>
  <si>
    <t>Cryptobranchia kuragiensis</t>
  </si>
  <si>
    <t>Punctrella fastigiata</t>
  </si>
  <si>
    <t>Vitreolina aurata</t>
  </si>
  <si>
    <t>Pleurobranchaea japonica</t>
  </si>
  <si>
    <t>Patinopecten yessoensis</t>
  </si>
  <si>
    <t>Anodontia stearnsiana</t>
  </si>
  <si>
    <t>Macoma calcarea</t>
  </si>
  <si>
    <t>Macoma incongrua</t>
  </si>
  <si>
    <t>NEMATODA</t>
  </si>
  <si>
    <t>オリジナルデータの合計値：種類数1g以上4、1g未満86</t>
  </si>
  <si>
    <t>Aricidea (Aricidea) wassi</t>
  </si>
  <si>
    <t>Apistobranchus tullbergi</t>
  </si>
  <si>
    <t>Prionospio (Aquilaspio) sexoculata</t>
  </si>
  <si>
    <t>Nebalia japanensis</t>
  </si>
  <si>
    <r>
      <t xml:space="preserve">Eudorella </t>
    </r>
    <r>
      <rPr>
        <sz val="10"/>
        <color indexed="8"/>
        <rFont val="ＭＳ Ｐゴシック"/>
        <family val="3"/>
      </rPr>
      <t>sp.</t>
    </r>
  </si>
  <si>
    <t>Molgula tectiformis</t>
  </si>
  <si>
    <t>オリジナルデータの種類数：39(1g以上1、1g未満38</t>
  </si>
  <si>
    <t>平成18年度</t>
  </si>
  <si>
    <t>ｸｼｶｷﾞｺﾞｶｲ</t>
  </si>
  <si>
    <t>ﾌﾂｳｷﾞﾎﾞｼｲｿﾒ</t>
  </si>
  <si>
    <t>ｶﾀﾏｶﾞﾘｷﾞﾎﾞｼｲｿﾒ</t>
  </si>
  <si>
    <r>
      <t xml:space="preserve">Spiochaetopterus </t>
    </r>
    <r>
      <rPr>
        <sz val="10"/>
        <color indexed="8"/>
        <rFont val="ＭＳ Ｐゴシック"/>
        <family val="3"/>
      </rPr>
      <t>spp.</t>
    </r>
  </si>
  <si>
    <t>Cirrophorus miyakoensis</t>
  </si>
  <si>
    <t>ﾄﾉｻﾏｺﾞｶｲ</t>
  </si>
  <si>
    <t>Capitellidae</t>
  </si>
  <si>
    <t>ｲﾄｺﾞｶｲ科</t>
  </si>
  <si>
    <t>Maldanidae sp., fragment</t>
  </si>
  <si>
    <t>ﾀｹﾌｼｺﾞｶｲ科　破片</t>
  </si>
  <si>
    <t>+</t>
  </si>
  <si>
    <r>
      <t xml:space="preserve">Pista </t>
    </r>
    <r>
      <rPr>
        <sz val="10"/>
        <color indexed="8"/>
        <rFont val="ＭＳ Ｐゴシック"/>
        <family val="3"/>
      </rPr>
      <t>sp.</t>
    </r>
  </si>
  <si>
    <r>
      <rPr>
        <i/>
        <sz val="10"/>
        <color indexed="8"/>
        <rFont val="ＭＳ Ｐゴシック"/>
        <family val="3"/>
      </rPr>
      <t>Euchone</t>
    </r>
    <r>
      <rPr>
        <sz val="10"/>
        <color indexed="8"/>
        <rFont val="ＭＳ Ｐゴシック"/>
        <family val="3"/>
      </rPr>
      <t xml:space="preserve"> sp.</t>
    </r>
  </si>
  <si>
    <t>Lysianassidae</t>
  </si>
  <si>
    <t>ﾌﾄﾋｹﾞｿｺｴﾋﾞ科</t>
  </si>
  <si>
    <t>ｳﾃﾞﾅｶﾞﾒｶﾞﾈｸﾓﾋﾄﾃﾞ</t>
  </si>
  <si>
    <t>Montacutidae</t>
  </si>
  <si>
    <t>ﾌﾞﾝﾌﾞｸﾔﾄﾞﾘ科</t>
  </si>
  <si>
    <t>Edwardsiidae</t>
  </si>
  <si>
    <t>ﾑｼﾓﾄﾞｷｷﾞﾝﾁｬｸ科</t>
  </si>
  <si>
    <r>
      <t xml:space="preserve">Eunoe </t>
    </r>
    <r>
      <rPr>
        <sz val="10"/>
        <color indexed="8"/>
        <rFont val="ＭＳ Ｐゴシック"/>
        <family val="3"/>
      </rPr>
      <t>sp.</t>
    </r>
  </si>
  <si>
    <r>
      <t xml:space="preserve">Euphrosine </t>
    </r>
    <r>
      <rPr>
        <sz val="10"/>
        <color indexed="8"/>
        <rFont val="ＭＳ Ｐゴシック"/>
        <family val="3"/>
      </rPr>
      <t>sp.</t>
    </r>
  </si>
  <si>
    <t>Phyllodoce maculata</t>
  </si>
  <si>
    <t>ﾗｲﾉｻｼﾊﾞ</t>
  </si>
  <si>
    <r>
      <t xml:space="preserve">Ｇｙｐｔｉｓ </t>
    </r>
    <r>
      <rPr>
        <sz val="10"/>
        <color indexed="8"/>
        <rFont val="ＭＳ Ｐゴシック"/>
        <family val="3"/>
      </rPr>
      <t>sp.</t>
    </r>
  </si>
  <si>
    <t>Platynereis bicanaliculata</t>
  </si>
  <si>
    <t>ﾂﾙﾋｹﾞｺﾞｶｲ</t>
  </si>
  <si>
    <r>
      <t xml:space="preserve">Nereis </t>
    </r>
    <r>
      <rPr>
        <sz val="10"/>
        <color indexed="8"/>
        <rFont val="ＭＳ Ｐゴシック"/>
        <family val="3"/>
      </rPr>
      <t>sp.</t>
    </r>
  </si>
  <si>
    <t>ﾊﾔﾃｼﾛｶﾈｺﾞｶｲ</t>
  </si>
  <si>
    <t>ｷｮｳｽﾁﾛﾘ</t>
  </si>
  <si>
    <t>ｺｱｼｷﾞﾎﾞｼｲｿﾒ</t>
  </si>
  <si>
    <t>ﾙﾄﾞﾙﾌｲｿﾒ</t>
  </si>
  <si>
    <t>ｲﾄｴﾗｽﾋﾟｵ</t>
  </si>
  <si>
    <t>Chaetopterus cautus</t>
  </si>
  <si>
    <t>ﾂﾊﾞｻｺﾞｶｲ</t>
  </si>
  <si>
    <r>
      <t xml:space="preserve">Piromis </t>
    </r>
    <r>
      <rPr>
        <sz val="10"/>
        <color indexed="8"/>
        <rFont val="ＭＳ Ｐゴシック"/>
        <family val="3"/>
      </rPr>
      <t>sp.</t>
    </r>
  </si>
  <si>
    <r>
      <t xml:space="preserve">Diplocirrus </t>
    </r>
    <r>
      <rPr>
        <sz val="10"/>
        <color indexed="8"/>
        <rFont val="ＭＳ Ｐゴシック"/>
        <family val="3"/>
      </rPr>
      <t>sp.</t>
    </r>
  </si>
  <si>
    <t>ｳﾐｲｻｺﾞﾑｼ</t>
  </si>
  <si>
    <t>ﾌﾄｸﾋﾞﾀﾏｸﾞｼﾌｻｺﾞｶｲ</t>
  </si>
  <si>
    <t>Polycirrinae</t>
  </si>
  <si>
    <r>
      <t xml:space="preserve">Thelepus </t>
    </r>
    <r>
      <rPr>
        <sz val="10"/>
        <color indexed="8"/>
        <rFont val="ＭＳ Ｐゴシック"/>
        <family val="3"/>
      </rPr>
      <t>sp.</t>
    </r>
  </si>
  <si>
    <r>
      <t xml:space="preserve">Sabella </t>
    </r>
    <r>
      <rPr>
        <sz val="10"/>
        <color indexed="8"/>
        <rFont val="ＭＳ Ｐゴシック"/>
        <family val="3"/>
      </rPr>
      <t>sp.</t>
    </r>
  </si>
  <si>
    <t>Cypridininae</t>
  </si>
  <si>
    <t>ｳﾐﾎﾀﾙ亜科</t>
  </si>
  <si>
    <t>ｳﾐﾎﾀﾙﾓﾄﾞｷ</t>
  </si>
  <si>
    <t>Sarsiella misakiensis</t>
  </si>
  <si>
    <t>Dimorphostylis asiatica</t>
  </si>
  <si>
    <t>ﾄｳﾖｳｻｻﾞﾅﾐｸｰﾏ</t>
  </si>
  <si>
    <t>Natatolana japonensis</t>
  </si>
  <si>
    <r>
      <t>平成1</t>
    </r>
    <r>
      <rPr>
        <sz val="10"/>
        <color theme="1"/>
        <rFont val="Calibri"/>
        <family val="3"/>
      </rPr>
      <t>8</t>
    </r>
    <r>
      <rPr>
        <sz val="10"/>
        <color indexed="8"/>
        <rFont val="ＭＳ Ｐゴシック"/>
        <family val="3"/>
      </rPr>
      <t>年度</t>
    </r>
  </si>
  <si>
    <t>平成18年度</t>
  </si>
  <si>
    <t>記録無し</t>
  </si>
  <si>
    <t>記録無し</t>
  </si>
  <si>
    <t>ｽﾐｽ･ﾏｯｷﾝﾀｲﾔ型採泥器</t>
  </si>
  <si>
    <t>ｽﾐｽ･ﾏｯｷﾝﾀｲﾔ型採泥器</t>
  </si>
  <si>
    <t>（個体/0.15m2)</t>
  </si>
  <si>
    <t>環形動物</t>
  </si>
  <si>
    <t>－</t>
  </si>
  <si>
    <t>－</t>
  </si>
  <si>
    <t>軟体動物</t>
  </si>
  <si>
    <t>節足動物</t>
  </si>
  <si>
    <t>棘皮動物</t>
  </si>
  <si>
    <r>
      <t>平成1</t>
    </r>
    <r>
      <rPr>
        <sz val="10"/>
        <color theme="1"/>
        <rFont val="Calibri"/>
        <family val="3"/>
      </rPr>
      <t>9</t>
    </r>
    <r>
      <rPr>
        <sz val="10"/>
        <color indexed="8"/>
        <rFont val="ＭＳ Ｐゴシック"/>
        <family val="3"/>
      </rPr>
      <t>年度</t>
    </r>
  </si>
  <si>
    <t>平成19年度</t>
  </si>
  <si>
    <t>平成19年8月</t>
  </si>
  <si>
    <t>平成20年2月</t>
  </si>
  <si>
    <r>
      <t>平成2</t>
    </r>
    <r>
      <rPr>
        <sz val="10"/>
        <color theme="1"/>
        <rFont val="Calibri"/>
        <family val="3"/>
      </rPr>
      <t>0</t>
    </r>
    <r>
      <rPr>
        <sz val="10"/>
        <color indexed="8"/>
        <rFont val="ＭＳ Ｐゴシック"/>
        <family val="3"/>
      </rPr>
      <t>年度</t>
    </r>
  </si>
  <si>
    <t>平成20年度</t>
  </si>
  <si>
    <t>平成21年8月</t>
  </si>
  <si>
    <t>平成22年2月</t>
  </si>
  <si>
    <t>No.1</t>
  </si>
  <si>
    <t>No.3</t>
  </si>
  <si>
    <r>
      <t>（個体/0.05m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</si>
  <si>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r>
      <t>（g/0.05m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</si>
  <si>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t>刺胞動物門</t>
  </si>
  <si>
    <t>花虫網</t>
  </si>
  <si>
    <t>ウミエラ目</t>
  </si>
  <si>
    <t>ヤナギウミエラ科</t>
  </si>
  <si>
    <t>Virgulariidae</t>
  </si>
  <si>
    <t>マヒルノヤナギウミエラ</t>
  </si>
  <si>
    <t>紐形動物門</t>
  </si>
  <si>
    <t>無針網</t>
  </si>
  <si>
    <t>異紐虫目</t>
  </si>
  <si>
    <t>－</t>
  </si>
  <si>
    <t>Heteronemertini</t>
  </si>
  <si>
    <t>NEMERTINEA</t>
  </si>
  <si>
    <t>環形動物門</t>
  </si>
  <si>
    <t>ゴカイ網</t>
  </si>
  <si>
    <t>サシバゴカイ目</t>
  </si>
  <si>
    <t>ウロコムシ科</t>
  </si>
  <si>
    <t>Harmothoe</t>
  </si>
  <si>
    <t>サシバゴカイ科</t>
  </si>
  <si>
    <t>Anaitides　sp.</t>
  </si>
  <si>
    <t>オトヒメゴカイ科</t>
  </si>
  <si>
    <t>Gyptis lobata</t>
  </si>
  <si>
    <t>シライトオトヒメ</t>
  </si>
  <si>
    <t>カギゴカイ科</t>
  </si>
  <si>
    <t>Sigambra tentacukata</t>
  </si>
  <si>
    <t>ハナオカカギゴカイ</t>
  </si>
  <si>
    <t>シロガネゴカイ科</t>
  </si>
  <si>
    <t>Nephtys　caloforniensis</t>
  </si>
  <si>
    <t>コクチョウシロガネゴカイ</t>
  </si>
  <si>
    <t>Nephtys　polybranchia</t>
  </si>
  <si>
    <t>ミナミシロガネゴカイ</t>
  </si>
  <si>
    <t>チロリ科</t>
  </si>
  <si>
    <t>Glycera chirori</t>
  </si>
  <si>
    <t>チロリ</t>
  </si>
  <si>
    <t>ニカイチロリ科</t>
  </si>
  <si>
    <t>Glycinde sp.</t>
  </si>
  <si>
    <t>Goniada sp.</t>
  </si>
  <si>
    <t>ゴカイ網</t>
  </si>
  <si>
    <t>イソメ目</t>
  </si>
  <si>
    <t>ギボシイソメ科</t>
  </si>
  <si>
    <t>Lumbrineris longifolia</t>
  </si>
  <si>
    <t>不明</t>
  </si>
  <si>
    <t>Apistobranchus tullbergi</t>
  </si>
  <si>
    <t>トサカハグルマゴカイ</t>
  </si>
  <si>
    <t>スピオ目</t>
  </si>
  <si>
    <t>スピオ科</t>
  </si>
  <si>
    <t>Apoprionospio dayi japonica</t>
  </si>
  <si>
    <t>イタスピオ</t>
  </si>
  <si>
    <t>polydora sp.</t>
  </si>
  <si>
    <t>Paraprionospio sp. Type C1</t>
  </si>
  <si>
    <t>ヨツバネスピオC1型</t>
  </si>
  <si>
    <t>Prionospio aucklandica</t>
  </si>
  <si>
    <t>ミツバネスピオ</t>
  </si>
  <si>
    <t>Prionospio sexoculata</t>
  </si>
  <si>
    <t>フタエラスピオ</t>
  </si>
  <si>
    <t>Pseudopolydora sp.</t>
  </si>
  <si>
    <t>Spiophanes bombyx</t>
  </si>
  <si>
    <t>エラナシスピオ</t>
  </si>
  <si>
    <t>モロテゴカイ目</t>
  </si>
  <si>
    <t>モロテゴカイ科</t>
  </si>
  <si>
    <t>モロテゴカイ</t>
  </si>
  <si>
    <t>ミズヒキゴカイ目</t>
  </si>
  <si>
    <t>ミズヒキゴカイ科</t>
  </si>
  <si>
    <t>Chａｅｔｏｚｏｎｅ setosa</t>
  </si>
  <si>
    <t>Tharyx sp.</t>
  </si>
  <si>
    <t>ダルマゴカイ目</t>
  </si>
  <si>
    <t>ダルマゴカイ科</t>
  </si>
  <si>
    <t>Sternaspis scutata</t>
  </si>
  <si>
    <t>ダルマゴカイ</t>
  </si>
  <si>
    <t>イトゴカイ目</t>
  </si>
  <si>
    <t>イトゴカイ科</t>
  </si>
  <si>
    <t>Leiochrides sp.</t>
  </si>
  <si>
    <t>Mediomastus sp.</t>
  </si>
  <si>
    <t>タケフシゴカイ科</t>
  </si>
  <si>
    <t>Clymenella sp.</t>
  </si>
  <si>
    <t>カザリゴカイ科</t>
  </si>
  <si>
    <t>Melinna sp.</t>
  </si>
  <si>
    <t>フサゴカイ目</t>
  </si>
  <si>
    <t>フサゴカイ科</t>
  </si>
  <si>
    <t>Artacama proboscidea</t>
  </si>
  <si>
    <t>Streblosoma sp.</t>
  </si>
  <si>
    <t>Trichobranchus bibranchiatus</t>
  </si>
  <si>
    <t>ヒモエラタマグシフサゴカイ</t>
  </si>
  <si>
    <t>軟体動物門</t>
  </si>
  <si>
    <t>腹足網</t>
  </si>
  <si>
    <t>頭楯</t>
  </si>
  <si>
    <t>キセワタガイ科</t>
  </si>
  <si>
    <t>Philine argenatata</t>
  </si>
  <si>
    <t>キセワタガイ</t>
  </si>
  <si>
    <t>二枚貝網</t>
  </si>
  <si>
    <t>クルミガイ目</t>
  </si>
  <si>
    <t>マメクルミガイ科</t>
  </si>
  <si>
    <t>Acila insignis</t>
  </si>
  <si>
    <t>キララガイ</t>
  </si>
  <si>
    <t>ハマグリ目</t>
  </si>
  <si>
    <t>ハナシガイ科</t>
  </si>
  <si>
    <t>Thyasira tokunagai</t>
  </si>
  <si>
    <t>ハナシガイ</t>
  </si>
  <si>
    <t>バカガイ科</t>
  </si>
  <si>
    <t>Raeta pulchellus</t>
  </si>
  <si>
    <t>チヨノハナガイ</t>
  </si>
  <si>
    <t>アサジガイ科</t>
  </si>
  <si>
    <t>Theora lubrica</t>
  </si>
  <si>
    <t>シズクガイ</t>
  </si>
  <si>
    <t>ニッコウガイ科</t>
  </si>
  <si>
    <t>Moerella jedoensis</t>
  </si>
  <si>
    <t>モモノハナガイ</t>
  </si>
  <si>
    <t>Tellinidae</t>
  </si>
  <si>
    <t>オオノガイ目</t>
  </si>
  <si>
    <t>キヌマトイガイ科</t>
  </si>
  <si>
    <t>Hiatella orientalis</t>
  </si>
  <si>
    <t>キヌマトガイ</t>
  </si>
  <si>
    <t>節足動物門</t>
  </si>
  <si>
    <t>軟甲網</t>
  </si>
  <si>
    <t>ヨコエビ目</t>
  </si>
  <si>
    <t>スガメソコエビ科</t>
  </si>
  <si>
    <t>Ampelisca brevicornis</t>
  </si>
  <si>
    <t>クビナガスガメ</t>
  </si>
  <si>
    <t>エビ目</t>
  </si>
  <si>
    <t>ツノメエビ科</t>
  </si>
  <si>
    <t>Ogyrides orientalis</t>
  </si>
  <si>
    <t>ツノメエビ</t>
  </si>
  <si>
    <t>甲殻網</t>
  </si>
  <si>
    <t>Protomima initatrix</t>
  </si>
  <si>
    <t>ワカシワレカラ</t>
  </si>
  <si>
    <t>エビジャコ科</t>
  </si>
  <si>
    <t>Crangon affinis</t>
  </si>
  <si>
    <t>エビジャコ</t>
  </si>
  <si>
    <t>脊椎動物</t>
  </si>
  <si>
    <t>硬骨魚網</t>
  </si>
  <si>
    <t>スズキ目</t>
  </si>
  <si>
    <t>ハゼ科</t>
  </si>
  <si>
    <t>Acentrogobius pflaumi</t>
  </si>
  <si>
    <t>スジハゼ</t>
  </si>
  <si>
    <t>口径22cm×22cm</t>
  </si>
  <si>
    <t>No.10</t>
  </si>
  <si>
    <r>
      <t>平成1</t>
    </r>
    <r>
      <rPr>
        <sz val="10"/>
        <color theme="1"/>
        <rFont val="Calibri"/>
        <family val="3"/>
      </rPr>
      <t>5</t>
    </r>
    <r>
      <rPr>
        <sz val="10"/>
        <color indexed="8"/>
        <rFont val="ＭＳ Ｐゴシック"/>
        <family val="3"/>
      </rPr>
      <t>年度</t>
    </r>
  </si>
  <si>
    <r>
      <t>O</t>
    </r>
    <r>
      <rPr>
        <sz val="10"/>
        <color theme="1"/>
        <rFont val="Calibri"/>
        <family val="3"/>
      </rPr>
      <t>1</t>
    </r>
  </si>
  <si>
    <r>
      <t>O</t>
    </r>
    <r>
      <rPr>
        <sz val="10"/>
        <color theme="1"/>
        <rFont val="Calibri"/>
        <family val="3"/>
      </rPr>
      <t>2</t>
    </r>
  </si>
  <si>
    <r>
      <t>O</t>
    </r>
    <r>
      <rPr>
        <sz val="10"/>
        <color theme="1"/>
        <rFont val="Calibri"/>
        <family val="3"/>
      </rPr>
      <t>3</t>
    </r>
  </si>
  <si>
    <r>
      <t>O</t>
    </r>
    <r>
      <rPr>
        <sz val="10"/>
        <color theme="1"/>
        <rFont val="Calibri"/>
        <family val="3"/>
      </rPr>
      <t>4</t>
    </r>
  </si>
  <si>
    <t>ｽﾐｽ･ﾏｯｷﾝﾀｲﾔ型採泥器</t>
  </si>
  <si>
    <t>扁形動物</t>
  </si>
  <si>
    <t>紐形動物</t>
  </si>
  <si>
    <t>星口動物</t>
  </si>
  <si>
    <t>オカメブンブク</t>
  </si>
  <si>
    <t>多毛</t>
  </si>
  <si>
    <t>イトゴカイ</t>
  </si>
  <si>
    <t>ウミイサゴムシ</t>
  </si>
  <si>
    <t>ウミケムシ</t>
  </si>
  <si>
    <t>オトヒメゴカイ</t>
  </si>
  <si>
    <t>カギゴカイ</t>
  </si>
  <si>
    <t>カザリゴカイ</t>
  </si>
  <si>
    <t>ギボシイソメ</t>
  </si>
  <si>
    <t>ケヤリムシ</t>
  </si>
  <si>
    <t>サシバゴカイ</t>
  </si>
  <si>
    <t>シロガネゴカイ</t>
  </si>
  <si>
    <t>スピオ</t>
  </si>
  <si>
    <t>ヨコバネスピオCⅡ型</t>
  </si>
  <si>
    <t>タケフシゴカイ</t>
  </si>
  <si>
    <t>ナナテイソメ</t>
  </si>
  <si>
    <t>ヒトエラゴカイ</t>
  </si>
  <si>
    <t>フサゴカイ</t>
  </si>
  <si>
    <t>ホコサキゴカイ</t>
  </si>
  <si>
    <t>ミズヒキゴカイ</t>
  </si>
  <si>
    <t>モロテゴカイ</t>
  </si>
  <si>
    <t>イタヤガイ</t>
  </si>
  <si>
    <t>オキナガイ</t>
  </si>
  <si>
    <t>シラトリガイ類</t>
  </si>
  <si>
    <t>ニッコウガイ</t>
  </si>
  <si>
    <t>ムラサキガイ</t>
  </si>
  <si>
    <t>その他二枚貝</t>
  </si>
  <si>
    <t>コメツブガイ類</t>
  </si>
  <si>
    <t>甲殻</t>
  </si>
  <si>
    <t>ヨコエビ類</t>
  </si>
  <si>
    <t>テッポウエビ類</t>
  </si>
  <si>
    <t>その他エビ類</t>
  </si>
  <si>
    <t>ラスバンマメガニ</t>
  </si>
  <si>
    <t>イソギンチャク類</t>
  </si>
  <si>
    <r>
      <t>合計（</t>
    </r>
    <r>
      <rPr>
        <sz val="10"/>
        <color indexed="8"/>
        <rFont val="ＭＳ Ｐゴシック"/>
        <family val="3"/>
      </rPr>
      <t>H17～19年度は湿重量：</t>
    </r>
    <r>
      <rPr>
        <sz val="10"/>
        <color theme="1"/>
        <rFont val="Calibri"/>
        <family val="3"/>
      </rPr>
      <t>g/m2</t>
    </r>
    <r>
      <rPr>
        <sz val="10"/>
        <color indexed="8"/>
        <rFont val="ＭＳ Ｐゴシック"/>
        <family val="3"/>
      </rPr>
      <t>）</t>
    </r>
  </si>
  <si>
    <r>
      <t>O</t>
    </r>
    <r>
      <rPr>
        <sz val="10"/>
        <color theme="1"/>
        <rFont val="Calibri"/>
        <family val="3"/>
      </rPr>
      <t>5</t>
    </r>
  </si>
  <si>
    <t>小型SM採泥器</t>
  </si>
  <si>
    <t>オカメブンブク</t>
  </si>
  <si>
    <t>イトゴカイ</t>
  </si>
  <si>
    <t>ウミイサゴムシ</t>
  </si>
  <si>
    <t>ウミケムシ</t>
  </si>
  <si>
    <t>オトヒメゴカイ</t>
  </si>
  <si>
    <t>カギゴカイ</t>
  </si>
  <si>
    <t>カザリゴカイ</t>
  </si>
  <si>
    <t>ギボシイソメ</t>
  </si>
  <si>
    <t>ケヤリムシ</t>
  </si>
  <si>
    <t>サシバゴカイ</t>
  </si>
  <si>
    <t>シロガネゴカイ</t>
  </si>
  <si>
    <t>スピオ</t>
  </si>
  <si>
    <t>タケフシゴカイ</t>
  </si>
  <si>
    <t>チロリ</t>
  </si>
  <si>
    <t>ナナテイソメ</t>
  </si>
  <si>
    <t>ヒトエラゴカイ</t>
  </si>
  <si>
    <t>フサゴカイ</t>
  </si>
  <si>
    <t>ホコサキゴカイ</t>
  </si>
  <si>
    <t>ミズヒキゴカイ</t>
  </si>
  <si>
    <t>モロテゴカイ</t>
  </si>
  <si>
    <t>イタヤガイ</t>
  </si>
  <si>
    <t>オキナガイ</t>
  </si>
  <si>
    <t>シズクガイ</t>
  </si>
  <si>
    <t>ニッコウガイ</t>
  </si>
  <si>
    <t>ラスバンマメガニ</t>
  </si>
  <si>
    <t>－</t>
  </si>
  <si>
    <r>
      <t>O</t>
    </r>
    <r>
      <rPr>
        <sz val="10"/>
        <color theme="1"/>
        <rFont val="Calibri"/>
        <family val="3"/>
      </rPr>
      <t>1</t>
    </r>
  </si>
  <si>
    <r>
      <t>O</t>
    </r>
    <r>
      <rPr>
        <sz val="10"/>
        <color theme="1"/>
        <rFont val="Calibri"/>
        <family val="3"/>
      </rPr>
      <t>2</t>
    </r>
  </si>
  <si>
    <r>
      <t>O</t>
    </r>
    <r>
      <rPr>
        <sz val="10"/>
        <color theme="1"/>
        <rFont val="Calibri"/>
        <family val="3"/>
      </rPr>
      <t>3</t>
    </r>
  </si>
  <si>
    <t>ｴｸﾏﾝﾊﾞｰｼﾞ採泥器</t>
  </si>
  <si>
    <t>No.</t>
  </si>
  <si>
    <r>
      <t>（個体/0.0225m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</si>
  <si>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r>
      <t>O</t>
    </r>
    <r>
      <rPr>
        <sz val="10"/>
        <color theme="1"/>
        <rFont val="Calibri"/>
        <family val="3"/>
      </rPr>
      <t>4</t>
    </r>
  </si>
  <si>
    <r>
      <t>O</t>
    </r>
    <r>
      <rPr>
        <sz val="10"/>
        <color theme="1"/>
        <rFont val="Calibri"/>
        <family val="3"/>
      </rPr>
      <t>5</t>
    </r>
  </si>
  <si>
    <t>一部、小型SM採泥器（0.05m2）</t>
  </si>
  <si>
    <t>O3</t>
  </si>
  <si>
    <r>
      <t>H</t>
    </r>
    <r>
      <rPr>
        <sz val="10"/>
        <color theme="1"/>
        <rFont val="Calibri"/>
        <family val="3"/>
      </rPr>
      <t>8</t>
    </r>
  </si>
  <si>
    <t>H9</t>
  </si>
  <si>
    <r>
      <t>H</t>
    </r>
    <r>
      <rPr>
        <sz val="10"/>
        <color theme="1"/>
        <rFont val="Calibri"/>
        <family val="3"/>
      </rPr>
      <t>10</t>
    </r>
  </si>
  <si>
    <t>M2</t>
  </si>
  <si>
    <t>M3</t>
  </si>
  <si>
    <t>M4</t>
  </si>
  <si>
    <t>M5</t>
  </si>
  <si>
    <r>
      <t>M</t>
    </r>
    <r>
      <rPr>
        <sz val="10"/>
        <color theme="1"/>
        <rFont val="Calibri"/>
        <family val="3"/>
      </rPr>
      <t>2</t>
    </r>
  </si>
  <si>
    <t>春</t>
  </si>
  <si>
    <t>秋</t>
  </si>
  <si>
    <t>スコップ</t>
  </si>
  <si>
    <t>下目名</t>
  </si>
  <si>
    <t>亜目名</t>
  </si>
  <si>
    <t>(個体/0.075m2)</t>
  </si>
  <si>
    <t>イソメ</t>
  </si>
  <si>
    <t>ゴカイ</t>
  </si>
  <si>
    <t>キャピテラ</t>
  </si>
  <si>
    <t>オフェリアゴカイ</t>
  </si>
  <si>
    <t>ハボウキゴカイ</t>
  </si>
  <si>
    <r>
      <t>C</t>
    </r>
    <r>
      <rPr>
        <sz val="10"/>
        <color theme="1"/>
        <rFont val="Calibri"/>
        <family val="3"/>
      </rPr>
      <t>apitella capitata</t>
    </r>
  </si>
  <si>
    <r>
      <t>P</t>
    </r>
    <r>
      <rPr>
        <sz val="10"/>
        <color theme="1"/>
        <rFont val="Calibri"/>
        <family val="3"/>
      </rPr>
      <t>rionospio sp.</t>
    </r>
  </si>
  <si>
    <t>ニカイチロリ</t>
  </si>
  <si>
    <t>ケヤリ</t>
  </si>
  <si>
    <t>腹足</t>
  </si>
  <si>
    <t>巻貝A</t>
  </si>
  <si>
    <t>巻貝B</t>
  </si>
  <si>
    <t>ウミニナ</t>
  </si>
  <si>
    <t>ウミニナ類</t>
  </si>
  <si>
    <t>キサゴ類</t>
  </si>
  <si>
    <t>ヘコミツララガイ</t>
  </si>
  <si>
    <t>サキグロタマツメタ</t>
  </si>
  <si>
    <t>ムシロガイ</t>
  </si>
  <si>
    <t>ムシロガイ類</t>
  </si>
  <si>
    <t>チグサガイ類</t>
  </si>
  <si>
    <t>カサガイ類</t>
  </si>
  <si>
    <t>その他巻貝</t>
  </si>
  <si>
    <t>二枚貝</t>
  </si>
  <si>
    <t>イガイ類</t>
  </si>
  <si>
    <t>イガイ</t>
  </si>
  <si>
    <t>ホトトギスガイ</t>
  </si>
  <si>
    <t>ソトオリガイ</t>
  </si>
  <si>
    <t>アサリ(15mm以上)</t>
  </si>
  <si>
    <t>アサリ(15mm未満)</t>
  </si>
  <si>
    <t>アサリ(稚貝)</t>
  </si>
  <si>
    <t>アサリ</t>
  </si>
  <si>
    <t>ヌノメアサリ類</t>
  </si>
  <si>
    <t>ヒメシラトリ</t>
  </si>
  <si>
    <r>
      <t>M</t>
    </r>
    <r>
      <rPr>
        <sz val="10"/>
        <color theme="1"/>
        <rFont val="Calibri"/>
        <family val="3"/>
      </rPr>
      <t>acoma spp.</t>
    </r>
  </si>
  <si>
    <t>シオサザナミガイ</t>
  </si>
  <si>
    <t>イソシジミ</t>
  </si>
  <si>
    <t>アサジガイ</t>
  </si>
  <si>
    <t>バカガイ</t>
  </si>
  <si>
    <r>
      <t>L</t>
    </r>
    <r>
      <rPr>
        <sz val="10"/>
        <color theme="1"/>
        <rFont val="Calibri"/>
        <family val="3"/>
      </rPr>
      <t>utraria sp.</t>
    </r>
  </si>
  <si>
    <t>アナジャコ</t>
  </si>
  <si>
    <t>イソガニ類</t>
  </si>
  <si>
    <t>ウミナナフシ</t>
  </si>
  <si>
    <t>クマ類</t>
  </si>
  <si>
    <t>タナイス</t>
  </si>
  <si>
    <t>端脚</t>
  </si>
  <si>
    <t>ヨコエビ</t>
  </si>
  <si>
    <t>フトヒゲソコエビ</t>
  </si>
  <si>
    <t>ヨコエビ類A</t>
  </si>
  <si>
    <t>ヨコエビ類B</t>
  </si>
  <si>
    <t>テッポウエビ</t>
  </si>
  <si>
    <t>エビ類</t>
  </si>
  <si>
    <t>ヤドカリ類</t>
  </si>
  <si>
    <t>ドロクダムシ</t>
  </si>
  <si>
    <t>クモガニ</t>
  </si>
  <si>
    <t>ケフサイソガニ</t>
  </si>
  <si>
    <t>スナガニ</t>
  </si>
  <si>
    <t>ヤマトオサガニ</t>
  </si>
  <si>
    <t>十脚</t>
  </si>
  <si>
    <t>異尾</t>
  </si>
  <si>
    <t>ヤドカリ</t>
  </si>
  <si>
    <t>アナゴ</t>
  </si>
  <si>
    <t>合計（H8～9年度、H17～19年度は生息密度：個体/m2）</t>
  </si>
  <si>
    <r>
      <t>H</t>
    </r>
    <r>
      <rPr>
        <sz val="10"/>
        <color theme="1"/>
        <rFont val="Calibri"/>
        <family val="3"/>
      </rPr>
      <t>11</t>
    </r>
  </si>
  <si>
    <t>H13</t>
  </si>
  <si>
    <r>
      <t>M</t>
    </r>
    <r>
      <rPr>
        <sz val="10"/>
        <color theme="1"/>
        <rFont val="Calibri"/>
        <family val="3"/>
      </rPr>
      <t>3</t>
    </r>
  </si>
  <si>
    <r>
      <t>M</t>
    </r>
    <r>
      <rPr>
        <sz val="10"/>
        <color theme="1"/>
        <rFont val="Calibri"/>
        <family val="3"/>
      </rPr>
      <t>4</t>
    </r>
  </si>
  <si>
    <r>
      <t>M</t>
    </r>
    <r>
      <rPr>
        <sz val="10"/>
        <color theme="1"/>
        <rFont val="Calibri"/>
        <family val="3"/>
      </rPr>
      <t>5</t>
    </r>
  </si>
  <si>
    <t>スコップ</t>
  </si>
  <si>
    <t>個体数</t>
  </si>
  <si>
    <t>(個体/0.075m2)</t>
  </si>
  <si>
    <t>(-)</t>
  </si>
  <si>
    <r>
      <t>H</t>
    </r>
    <r>
      <rPr>
        <sz val="10"/>
        <color theme="1"/>
        <rFont val="Calibri"/>
        <family val="3"/>
      </rPr>
      <t>14</t>
    </r>
  </si>
  <si>
    <r>
      <t>H</t>
    </r>
    <r>
      <rPr>
        <sz val="10"/>
        <color theme="1"/>
        <rFont val="Calibri"/>
        <family val="3"/>
      </rPr>
      <t>15</t>
    </r>
  </si>
  <si>
    <t>(個体/0.0625m2)</t>
  </si>
  <si>
    <t>(個体/0.0625m2)</t>
  </si>
  <si>
    <t>欠測</t>
  </si>
  <si>
    <t>H16</t>
  </si>
  <si>
    <t>H17年度</t>
  </si>
  <si>
    <t>H18年度</t>
  </si>
  <si>
    <t>H19年度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</si>
</sst>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"/>
    <numFmt numFmtId="179" formatCode="#,##0.00_ "/>
    <numFmt numFmtId="180" formatCode="#,##0_ "/>
    <numFmt numFmtId="181" formatCode="&quot;St.&quot;General"/>
    <numFmt numFmtId="182" formatCode="[$-411]ge\.m\.d;@"/>
    <numFmt numFmtId="183" formatCode="0.00_ "/>
    <numFmt numFmtId="184" formatCode="0\ "/>
    <numFmt numFmtId="185" formatCode="#,##0.000_ "/>
    <numFmt numFmtId="186" formatCode="#,##0.0000_ "/>
    <numFmt numFmtId="187" formatCode="0.0000\ "/>
  </numFmts>
  <fonts count="49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 style="medium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double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8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476">
    <xf numFmtId="0" fontId="0" fillId="0" borderId="0" xfId="0" applyFont="1" applyAlignment="1">
      <alignment vertical="center"/>
    </xf>
    <xf numFmtId="0" fontId="18" fillId="33" borderId="0" xfId="62" applyFont="1" applyFill="1">
      <alignment vertical="center"/>
      <protection/>
    </xf>
    <xf numFmtId="0" fontId="20" fillId="33" borderId="0" xfId="62" applyFont="1" applyFill="1">
      <alignment vertical="center"/>
      <protection/>
    </xf>
    <xf numFmtId="0" fontId="1" fillId="33" borderId="0" xfId="61" applyFont="1" applyFill="1" applyAlignment="1">
      <alignment horizontal="right" vertical="center"/>
      <protection/>
    </xf>
    <xf numFmtId="0" fontId="1" fillId="33" borderId="0" xfId="68" applyFont="1" applyFill="1" applyAlignment="1">
      <alignment horizontal="right" vertical="center"/>
      <protection/>
    </xf>
    <xf numFmtId="0" fontId="18" fillId="33" borderId="0" xfId="62" applyFont="1" applyFill="1" applyAlignment="1">
      <alignment horizontal="right" vertical="center"/>
      <protection/>
    </xf>
    <xf numFmtId="0" fontId="18" fillId="33" borderId="0" xfId="61" applyFill="1" applyAlignment="1">
      <alignment horizontal="right" vertical="center"/>
      <protection/>
    </xf>
    <xf numFmtId="0" fontId="18" fillId="33" borderId="0" xfId="62" applyFont="1" applyFill="1" applyBorder="1" applyAlignment="1">
      <alignment horizontal="center" vertical="center"/>
      <protection/>
    </xf>
    <xf numFmtId="0" fontId="18" fillId="33" borderId="10" xfId="62" applyFont="1" applyFill="1" applyBorder="1" applyAlignment="1">
      <alignment horizontal="left" vertical="center"/>
      <protection/>
    </xf>
    <xf numFmtId="0" fontId="18" fillId="33" borderId="11" xfId="62" applyFont="1" applyFill="1" applyBorder="1" applyAlignment="1">
      <alignment horizontal="left" vertical="center"/>
      <protection/>
    </xf>
    <xf numFmtId="0" fontId="18" fillId="33" borderId="12" xfId="62" applyFont="1" applyFill="1" applyBorder="1" applyAlignment="1">
      <alignment horizontal="left" vertical="center"/>
      <protection/>
    </xf>
    <xf numFmtId="0" fontId="18" fillId="33" borderId="13" xfId="62" applyFont="1" applyFill="1" applyBorder="1" applyAlignment="1">
      <alignment horizontal="left" vertical="center" shrinkToFit="1"/>
      <protection/>
    </xf>
    <xf numFmtId="0" fontId="18" fillId="33" borderId="11" xfId="62" applyFont="1" applyFill="1" applyBorder="1" applyAlignment="1">
      <alignment horizontal="left" vertical="center" shrinkToFit="1"/>
      <protection/>
    </xf>
    <xf numFmtId="0" fontId="18" fillId="33" borderId="14" xfId="62" applyFont="1" applyFill="1" applyBorder="1" applyAlignment="1">
      <alignment horizontal="left" vertical="center" shrinkToFit="1"/>
      <protection/>
    </xf>
    <xf numFmtId="0" fontId="18" fillId="33" borderId="15" xfId="62" applyFont="1" applyFill="1" applyBorder="1" applyAlignment="1">
      <alignment horizontal="left" vertical="center"/>
      <protection/>
    </xf>
    <xf numFmtId="0" fontId="18" fillId="33" borderId="0" xfId="62" applyFont="1" applyFill="1" applyAlignment="1">
      <alignment horizontal="left" vertical="center"/>
      <protection/>
    </xf>
    <xf numFmtId="0" fontId="18" fillId="33" borderId="16" xfId="62" applyFont="1" applyFill="1" applyBorder="1" applyAlignment="1">
      <alignment horizontal="left" vertical="center"/>
      <protection/>
    </xf>
    <xf numFmtId="0" fontId="18" fillId="33" borderId="17" xfId="62" applyFont="1" applyFill="1" applyBorder="1" applyAlignment="1">
      <alignment horizontal="left" vertical="center"/>
      <protection/>
    </xf>
    <xf numFmtId="0" fontId="18" fillId="33" borderId="18" xfId="62" applyFont="1" applyFill="1" applyBorder="1" applyAlignment="1">
      <alignment horizontal="left" vertical="center"/>
      <protection/>
    </xf>
    <xf numFmtId="0" fontId="18" fillId="33" borderId="19" xfId="62" applyFont="1" applyFill="1" applyBorder="1" applyAlignment="1">
      <alignment horizontal="center" vertical="center"/>
      <protection/>
    </xf>
    <xf numFmtId="0" fontId="18" fillId="33" borderId="17" xfId="62" applyFont="1" applyFill="1" applyBorder="1" applyAlignment="1">
      <alignment horizontal="center" vertical="center"/>
      <protection/>
    </xf>
    <xf numFmtId="0" fontId="18" fillId="33" borderId="20" xfId="62" applyFont="1" applyFill="1" applyBorder="1" applyAlignment="1">
      <alignment horizontal="left" vertical="center"/>
      <protection/>
    </xf>
    <xf numFmtId="0" fontId="18" fillId="33" borderId="21" xfId="62" applyFont="1" applyFill="1" applyBorder="1" applyAlignment="1">
      <alignment horizontal="left" vertical="center"/>
      <protection/>
    </xf>
    <xf numFmtId="0" fontId="18" fillId="33" borderId="22" xfId="62" applyFont="1" applyFill="1" applyBorder="1" applyAlignment="1">
      <alignment horizontal="left" vertical="center" textRotation="255"/>
      <protection/>
    </xf>
    <xf numFmtId="0" fontId="18" fillId="33" borderId="23" xfId="62" applyFont="1" applyFill="1" applyBorder="1" applyAlignment="1">
      <alignment horizontal="left" vertical="center"/>
      <protection/>
    </xf>
    <xf numFmtId="0" fontId="18" fillId="33" borderId="24" xfId="62" applyFont="1" applyFill="1" applyBorder="1" applyAlignment="1">
      <alignment horizontal="left" vertical="center"/>
      <protection/>
    </xf>
    <xf numFmtId="0" fontId="18" fillId="33" borderId="25" xfId="62" applyFont="1" applyFill="1" applyBorder="1" applyAlignment="1">
      <alignment horizontal="left" vertical="center"/>
      <protection/>
    </xf>
    <xf numFmtId="57" fontId="18" fillId="33" borderId="23" xfId="62" applyNumberFormat="1" applyFont="1" applyFill="1" applyBorder="1" applyAlignment="1">
      <alignment horizontal="center" vertical="center"/>
      <protection/>
    </xf>
    <xf numFmtId="0" fontId="18" fillId="33" borderId="24" xfId="62" applyFont="1" applyFill="1" applyBorder="1" applyAlignment="1">
      <alignment horizontal="center" vertical="center"/>
      <protection/>
    </xf>
    <xf numFmtId="0" fontId="18" fillId="33" borderId="26" xfId="62" applyFont="1" applyFill="1" applyBorder="1" applyAlignment="1">
      <alignment horizontal="left" vertical="center"/>
      <protection/>
    </xf>
    <xf numFmtId="0" fontId="18" fillId="33" borderId="27" xfId="62" applyFont="1" applyFill="1" applyBorder="1" applyAlignment="1">
      <alignment horizontal="left" vertical="center"/>
      <protection/>
    </xf>
    <xf numFmtId="0" fontId="18" fillId="33" borderId="28" xfId="62" applyFont="1" applyFill="1" applyBorder="1" applyAlignment="1">
      <alignment horizontal="left" vertical="center" textRotation="255"/>
      <protection/>
    </xf>
    <xf numFmtId="0" fontId="18" fillId="33" borderId="29" xfId="62" applyFont="1" applyFill="1" applyBorder="1" applyAlignment="1">
      <alignment horizontal="left" vertical="center"/>
      <protection/>
    </xf>
    <xf numFmtId="0" fontId="18" fillId="33" borderId="30" xfId="62" applyFont="1" applyFill="1" applyBorder="1" applyAlignment="1">
      <alignment horizontal="left" vertical="center"/>
      <protection/>
    </xf>
    <xf numFmtId="0" fontId="18" fillId="33" borderId="31" xfId="62" applyFont="1" applyFill="1" applyBorder="1" applyAlignment="1">
      <alignment horizontal="left" vertical="center"/>
      <protection/>
    </xf>
    <xf numFmtId="176" fontId="18" fillId="33" borderId="32" xfId="62" applyNumberFormat="1" applyFont="1" applyFill="1" applyBorder="1" applyAlignment="1">
      <alignment horizontal="center" vertical="center"/>
      <protection/>
    </xf>
    <xf numFmtId="176" fontId="18" fillId="33" borderId="29" xfId="62" applyNumberFormat="1" applyFont="1" applyFill="1" applyBorder="1" applyAlignment="1">
      <alignment horizontal="center" vertical="center"/>
      <protection/>
    </xf>
    <xf numFmtId="176" fontId="18" fillId="33" borderId="30" xfId="62" applyNumberFormat="1" applyFont="1" applyFill="1" applyBorder="1" applyAlignment="1">
      <alignment vertical="center"/>
      <protection/>
    </xf>
    <xf numFmtId="176" fontId="18" fillId="33" borderId="33" xfId="62" applyNumberFormat="1" applyFont="1" applyFill="1" applyBorder="1" applyAlignment="1">
      <alignment vertical="center"/>
      <protection/>
    </xf>
    <xf numFmtId="0" fontId="18" fillId="33" borderId="34" xfId="62" applyFont="1" applyFill="1" applyBorder="1" applyAlignment="1">
      <alignment horizontal="left" vertical="center"/>
      <protection/>
    </xf>
    <xf numFmtId="0" fontId="18" fillId="33" borderId="35" xfId="62" applyFont="1" applyFill="1" applyBorder="1" applyAlignment="1">
      <alignment horizontal="left" vertical="center" textRotation="255"/>
      <protection/>
    </xf>
    <xf numFmtId="0" fontId="18" fillId="33" borderId="36" xfId="62" applyFont="1" applyFill="1" applyBorder="1" applyAlignment="1">
      <alignment horizontal="left" vertical="center"/>
      <protection/>
    </xf>
    <xf numFmtId="0" fontId="18" fillId="33" borderId="37" xfId="62" applyFont="1" applyFill="1" applyBorder="1" applyAlignment="1">
      <alignment horizontal="left" vertical="center"/>
      <protection/>
    </xf>
    <xf numFmtId="0" fontId="18" fillId="33" borderId="38" xfId="62" applyFont="1" applyFill="1" applyBorder="1" applyAlignment="1">
      <alignment horizontal="left" vertical="center"/>
      <protection/>
    </xf>
    <xf numFmtId="0" fontId="18" fillId="33" borderId="36" xfId="62" applyFont="1" applyFill="1" applyBorder="1" applyAlignment="1">
      <alignment horizontal="left" vertical="center" shrinkToFit="1"/>
      <protection/>
    </xf>
    <xf numFmtId="0" fontId="18" fillId="33" borderId="37" xfId="62" applyFont="1" applyFill="1" applyBorder="1" applyAlignment="1">
      <alignment horizontal="left" vertical="center" shrinkToFit="1"/>
      <protection/>
    </xf>
    <xf numFmtId="0" fontId="18" fillId="33" borderId="39" xfId="62" applyFont="1" applyFill="1" applyBorder="1" applyAlignment="1">
      <alignment horizontal="left" vertical="center" shrinkToFit="1"/>
      <protection/>
    </xf>
    <xf numFmtId="0" fontId="18" fillId="33" borderId="40" xfId="62" applyFont="1" applyFill="1" applyBorder="1" applyAlignment="1">
      <alignment horizontal="left" vertical="center"/>
      <protection/>
    </xf>
    <xf numFmtId="0" fontId="18" fillId="33" borderId="41" xfId="62" applyFont="1" applyFill="1" applyBorder="1" applyAlignment="1">
      <alignment horizontal="center" vertical="center" textRotation="255"/>
      <protection/>
    </xf>
    <xf numFmtId="0" fontId="18" fillId="33" borderId="42" xfId="62" applyFont="1" applyFill="1" applyBorder="1" applyAlignment="1">
      <alignment horizontal="center" vertical="center"/>
      <protection/>
    </xf>
    <xf numFmtId="0" fontId="18" fillId="33" borderId="43" xfId="62" applyFont="1" applyFill="1" applyBorder="1" applyAlignment="1">
      <alignment horizontal="center" vertical="center"/>
      <protection/>
    </xf>
    <xf numFmtId="0" fontId="18" fillId="33" borderId="44" xfId="62" applyFont="1" applyFill="1" applyBorder="1" applyAlignment="1">
      <alignment horizontal="center" vertical="center"/>
      <protection/>
    </xf>
    <xf numFmtId="0" fontId="18" fillId="33" borderId="42" xfId="62" applyFont="1" applyFill="1" applyBorder="1" applyAlignment="1">
      <alignment horizontal="center" vertical="center" shrinkToFit="1"/>
      <protection/>
    </xf>
    <xf numFmtId="0" fontId="18" fillId="33" borderId="43" xfId="62" applyFont="1" applyFill="1" applyBorder="1" applyAlignment="1">
      <alignment horizontal="center" vertical="center" shrinkToFit="1"/>
      <protection/>
    </xf>
    <xf numFmtId="0" fontId="18" fillId="33" borderId="45" xfId="62" applyFont="1" applyFill="1" applyBorder="1" applyAlignment="1">
      <alignment horizontal="center" vertical="center" shrinkToFit="1"/>
      <protection/>
    </xf>
    <xf numFmtId="0" fontId="18" fillId="33" borderId="27" xfId="62" applyFont="1" applyFill="1" applyBorder="1" applyAlignment="1">
      <alignment horizontal="center" vertical="center"/>
      <protection/>
    </xf>
    <xf numFmtId="0" fontId="18" fillId="33" borderId="46" xfId="62" applyFont="1" applyFill="1" applyBorder="1" applyAlignment="1">
      <alignment horizontal="center" vertical="center" textRotation="255"/>
      <protection/>
    </xf>
    <xf numFmtId="0" fontId="18" fillId="33" borderId="29" xfId="62" applyFont="1" applyFill="1" applyBorder="1" applyAlignment="1">
      <alignment horizontal="center" vertical="center"/>
      <protection/>
    </xf>
    <xf numFmtId="0" fontId="18" fillId="33" borderId="30" xfId="62" applyFont="1" applyFill="1" applyBorder="1" applyAlignment="1">
      <alignment horizontal="center" vertical="center"/>
      <protection/>
    </xf>
    <xf numFmtId="0" fontId="18" fillId="33" borderId="31" xfId="62" applyFont="1" applyFill="1" applyBorder="1" applyAlignment="1">
      <alignment horizontal="center" vertical="center"/>
      <protection/>
    </xf>
    <xf numFmtId="0" fontId="18" fillId="33" borderId="29" xfId="62" applyFont="1" applyFill="1" applyBorder="1" applyAlignment="1">
      <alignment horizontal="center" vertical="center" shrinkToFit="1"/>
      <protection/>
    </xf>
    <xf numFmtId="0" fontId="18" fillId="33" borderId="30" xfId="62" applyFont="1" applyFill="1" applyBorder="1" applyAlignment="1">
      <alignment horizontal="center" vertical="center" shrinkToFit="1"/>
      <protection/>
    </xf>
    <xf numFmtId="0" fontId="18" fillId="33" borderId="33" xfId="62" applyFont="1" applyFill="1" applyBorder="1" applyAlignment="1">
      <alignment horizontal="center" vertical="center" shrinkToFit="1"/>
      <protection/>
    </xf>
    <xf numFmtId="0" fontId="18" fillId="33" borderId="34" xfId="62" applyFont="1" applyFill="1" applyBorder="1" applyAlignment="1">
      <alignment horizontal="center" vertical="center"/>
      <protection/>
    </xf>
    <xf numFmtId="0" fontId="18" fillId="33" borderId="47" xfId="62" applyFont="1" applyFill="1" applyBorder="1" applyAlignment="1">
      <alignment horizontal="center" vertical="center" textRotation="255"/>
      <protection/>
    </xf>
    <xf numFmtId="177" fontId="18" fillId="33" borderId="29" xfId="62" applyNumberFormat="1" applyFont="1" applyFill="1" applyBorder="1">
      <alignment vertical="center"/>
      <protection/>
    </xf>
    <xf numFmtId="0" fontId="18" fillId="33" borderId="30" xfId="62" applyFont="1" applyFill="1" applyBorder="1" applyAlignment="1">
      <alignment vertical="center" shrinkToFit="1"/>
      <protection/>
    </xf>
    <xf numFmtId="0" fontId="22" fillId="33" borderId="30" xfId="62" applyFont="1" applyFill="1" applyBorder="1" applyAlignment="1">
      <alignment vertical="center" shrinkToFit="1"/>
      <protection/>
    </xf>
    <xf numFmtId="0" fontId="18" fillId="33" borderId="31" xfId="62" applyFont="1" applyFill="1" applyBorder="1" applyAlignment="1">
      <alignment vertical="center" shrinkToFit="1"/>
      <protection/>
    </xf>
    <xf numFmtId="178" fontId="18" fillId="33" borderId="29" xfId="62" applyNumberFormat="1" applyFont="1" applyFill="1" applyBorder="1" applyAlignment="1">
      <alignment vertical="center" shrinkToFit="1"/>
      <protection/>
    </xf>
    <xf numFmtId="178" fontId="18" fillId="33" borderId="30" xfId="62" applyNumberFormat="1" applyFont="1" applyFill="1" applyBorder="1" applyAlignment="1">
      <alignment vertical="center" shrinkToFit="1"/>
      <protection/>
    </xf>
    <xf numFmtId="178" fontId="18" fillId="33" borderId="33" xfId="62" applyNumberFormat="1" applyFont="1" applyFill="1" applyBorder="1" applyAlignment="1">
      <alignment vertical="center" shrinkToFit="1"/>
      <protection/>
    </xf>
    <xf numFmtId="0" fontId="18" fillId="33" borderId="34" xfId="62" applyFont="1" applyFill="1" applyBorder="1">
      <alignment vertical="center"/>
      <protection/>
    </xf>
    <xf numFmtId="0" fontId="18" fillId="33" borderId="48" xfId="62" applyFont="1" applyFill="1" applyBorder="1" applyAlignment="1">
      <alignment horizontal="center" vertical="center" textRotation="255"/>
      <protection/>
    </xf>
    <xf numFmtId="177" fontId="18" fillId="33" borderId="49" xfId="62" applyNumberFormat="1" applyFont="1" applyFill="1" applyBorder="1">
      <alignment vertical="center"/>
      <protection/>
    </xf>
    <xf numFmtId="0" fontId="18" fillId="33" borderId="50" xfId="62" applyFont="1" applyFill="1" applyBorder="1" applyAlignment="1">
      <alignment vertical="center" shrinkToFit="1"/>
      <protection/>
    </xf>
    <xf numFmtId="0" fontId="22" fillId="33" borderId="50" xfId="62" applyFont="1" applyFill="1" applyBorder="1" applyAlignment="1">
      <alignment vertical="center" shrinkToFit="1"/>
      <protection/>
    </xf>
    <xf numFmtId="0" fontId="18" fillId="33" borderId="51" xfId="62" applyFont="1" applyFill="1" applyBorder="1" applyAlignment="1">
      <alignment vertical="center" shrinkToFit="1"/>
      <protection/>
    </xf>
    <xf numFmtId="178" fontId="18" fillId="33" borderId="49" xfId="62" applyNumberFormat="1" applyFont="1" applyFill="1" applyBorder="1" applyAlignment="1">
      <alignment vertical="center" shrinkToFit="1"/>
      <protection/>
    </xf>
    <xf numFmtId="178" fontId="18" fillId="33" borderId="50" xfId="62" applyNumberFormat="1" applyFont="1" applyFill="1" applyBorder="1" applyAlignment="1">
      <alignment vertical="center" shrinkToFit="1"/>
      <protection/>
    </xf>
    <xf numFmtId="178" fontId="18" fillId="33" borderId="52" xfId="62" applyNumberFormat="1" applyFont="1" applyFill="1" applyBorder="1" applyAlignment="1">
      <alignment vertical="center" shrinkToFit="1"/>
      <protection/>
    </xf>
    <xf numFmtId="0" fontId="18" fillId="33" borderId="53" xfId="62" applyFont="1" applyFill="1" applyBorder="1">
      <alignment vertical="center"/>
      <protection/>
    </xf>
    <xf numFmtId="177" fontId="18" fillId="33" borderId="54" xfId="62" applyNumberFormat="1" applyFont="1" applyFill="1" applyBorder="1">
      <alignment vertical="center"/>
      <protection/>
    </xf>
    <xf numFmtId="0" fontId="18" fillId="33" borderId="55" xfId="62" applyFont="1" applyFill="1" applyBorder="1" applyAlignment="1">
      <alignment vertical="center" shrinkToFit="1"/>
      <protection/>
    </xf>
    <xf numFmtId="0" fontId="18" fillId="33" borderId="56" xfId="62" applyFont="1" applyFill="1" applyBorder="1" applyAlignment="1">
      <alignment vertical="center" shrinkToFit="1"/>
      <protection/>
    </xf>
    <xf numFmtId="178" fontId="18" fillId="33" borderId="54" xfId="62" applyNumberFormat="1" applyFont="1" applyFill="1" applyBorder="1" applyAlignment="1">
      <alignment vertical="center" shrinkToFit="1"/>
      <protection/>
    </xf>
    <xf numFmtId="178" fontId="18" fillId="33" borderId="55" xfId="62" applyNumberFormat="1" applyFont="1" applyFill="1" applyBorder="1" applyAlignment="1">
      <alignment vertical="center" shrinkToFit="1"/>
      <protection/>
    </xf>
    <xf numFmtId="178" fontId="18" fillId="33" borderId="57" xfId="62" applyNumberFormat="1" applyFont="1" applyFill="1" applyBorder="1" applyAlignment="1">
      <alignment vertical="center" shrinkToFit="1"/>
      <protection/>
    </xf>
    <xf numFmtId="0" fontId="18" fillId="33" borderId="58" xfId="62" applyFont="1" applyFill="1" applyBorder="1">
      <alignment vertical="center"/>
      <protection/>
    </xf>
    <xf numFmtId="0" fontId="18" fillId="33" borderId="42" xfId="62" applyFont="1" applyFill="1" applyBorder="1" applyAlignment="1">
      <alignment horizontal="left" vertical="center"/>
      <protection/>
    </xf>
    <xf numFmtId="0" fontId="18" fillId="33" borderId="43" xfId="62" applyFont="1" applyFill="1" applyBorder="1" applyAlignment="1">
      <alignment horizontal="left" vertical="center"/>
      <protection/>
    </xf>
    <xf numFmtId="0" fontId="18" fillId="33" borderId="44" xfId="62" applyFont="1" applyFill="1" applyBorder="1" applyAlignment="1">
      <alignment horizontal="left" vertical="center"/>
      <protection/>
    </xf>
    <xf numFmtId="178" fontId="18" fillId="33" borderId="42" xfId="62" applyNumberFormat="1" applyFont="1" applyFill="1" applyBorder="1" applyAlignment="1">
      <alignment vertical="center" shrinkToFit="1"/>
      <protection/>
    </xf>
    <xf numFmtId="179" fontId="18" fillId="33" borderId="43" xfId="62" applyNumberFormat="1" applyFont="1" applyFill="1" applyBorder="1" applyAlignment="1">
      <alignment vertical="center" shrinkToFit="1"/>
      <protection/>
    </xf>
    <xf numFmtId="178" fontId="18" fillId="33" borderId="43" xfId="62" applyNumberFormat="1" applyFont="1" applyFill="1" applyBorder="1" applyAlignment="1">
      <alignment vertical="center" shrinkToFit="1"/>
      <protection/>
    </xf>
    <xf numFmtId="178" fontId="18" fillId="33" borderId="45" xfId="62" applyNumberFormat="1" applyFont="1" applyFill="1" applyBorder="1" applyAlignment="1">
      <alignment vertical="center" shrinkToFit="1"/>
      <protection/>
    </xf>
    <xf numFmtId="0" fontId="18" fillId="33" borderId="59" xfId="62" applyFont="1" applyFill="1" applyBorder="1">
      <alignment vertical="center"/>
      <protection/>
    </xf>
    <xf numFmtId="0" fontId="18" fillId="33" borderId="60" xfId="62" applyFont="1" applyFill="1" applyBorder="1" applyAlignment="1">
      <alignment horizontal="left" vertical="center"/>
      <protection/>
    </xf>
    <xf numFmtId="180" fontId="18" fillId="33" borderId="36" xfId="62" applyNumberFormat="1" applyFont="1" applyFill="1" applyBorder="1" applyAlignment="1">
      <alignment vertical="center" shrinkToFit="1"/>
      <protection/>
    </xf>
    <xf numFmtId="180" fontId="18" fillId="33" borderId="37" xfId="62" applyNumberFormat="1" applyFont="1" applyFill="1" applyBorder="1" applyAlignment="1">
      <alignment vertical="center" shrinkToFit="1"/>
      <protection/>
    </xf>
    <xf numFmtId="180" fontId="18" fillId="33" borderId="39" xfId="62" applyNumberFormat="1" applyFont="1" applyFill="1" applyBorder="1" applyAlignment="1">
      <alignment vertical="center" shrinkToFit="1"/>
      <protection/>
    </xf>
    <xf numFmtId="0" fontId="18" fillId="33" borderId="40" xfId="62" applyFont="1" applyFill="1" applyBorder="1">
      <alignment vertical="center"/>
      <protection/>
    </xf>
    <xf numFmtId="0" fontId="18" fillId="33" borderId="61" xfId="62" applyFont="1" applyFill="1" applyBorder="1" applyAlignment="1">
      <alignment horizontal="center" vertical="center" textRotation="255"/>
      <protection/>
    </xf>
    <xf numFmtId="0" fontId="18" fillId="33" borderId="62" xfId="62" applyFont="1" applyFill="1" applyBorder="1" applyAlignment="1">
      <alignment horizontal="left" vertical="center"/>
      <protection/>
    </xf>
    <xf numFmtId="0" fontId="18" fillId="33" borderId="63" xfId="62" applyFont="1" applyFill="1" applyBorder="1" applyAlignment="1">
      <alignment horizontal="left" vertical="center"/>
      <protection/>
    </xf>
    <xf numFmtId="0" fontId="18" fillId="33" borderId="64" xfId="62" applyFont="1" applyFill="1" applyBorder="1" applyAlignment="1">
      <alignment horizontal="left" vertical="center"/>
      <protection/>
    </xf>
    <xf numFmtId="179" fontId="18" fillId="33" borderId="65" xfId="62" applyNumberFormat="1" applyFont="1" applyFill="1" applyBorder="1" applyAlignment="1">
      <alignment vertical="center" shrinkToFit="1"/>
      <protection/>
    </xf>
    <xf numFmtId="179" fontId="18" fillId="33" borderId="63" xfId="62" applyNumberFormat="1" applyFont="1" applyFill="1" applyBorder="1" applyAlignment="1">
      <alignment vertical="center" shrinkToFit="1"/>
      <protection/>
    </xf>
    <xf numFmtId="179" fontId="18" fillId="33" borderId="66" xfId="62" applyNumberFormat="1" applyFont="1" applyFill="1" applyBorder="1" applyAlignment="1">
      <alignment vertical="center" shrinkToFit="1"/>
      <protection/>
    </xf>
    <xf numFmtId="0" fontId="18" fillId="33" borderId="67" xfId="62" applyFont="1" applyFill="1" applyBorder="1">
      <alignment vertical="center"/>
      <protection/>
    </xf>
    <xf numFmtId="0" fontId="18" fillId="33" borderId="68" xfId="62" applyFont="1" applyFill="1" applyBorder="1" applyAlignment="1">
      <alignment horizontal="left" vertical="center"/>
      <protection/>
    </xf>
    <xf numFmtId="0" fontId="18" fillId="33" borderId="69" xfId="62" applyFont="1" applyFill="1" applyBorder="1" applyAlignment="1">
      <alignment horizontal="left" vertical="center"/>
      <protection/>
    </xf>
    <xf numFmtId="0" fontId="18" fillId="33" borderId="70" xfId="62" applyFont="1" applyFill="1" applyBorder="1" applyAlignment="1">
      <alignment horizontal="left" vertical="center"/>
      <protection/>
    </xf>
    <xf numFmtId="179" fontId="18" fillId="33" borderId="71" xfId="62" applyNumberFormat="1" applyFont="1" applyFill="1" applyBorder="1" applyAlignment="1">
      <alignment vertical="center" wrapText="1"/>
      <protection/>
    </xf>
    <xf numFmtId="179" fontId="18" fillId="33" borderId="72" xfId="62" applyNumberFormat="1" applyFont="1" applyFill="1" applyBorder="1" applyAlignment="1">
      <alignment vertical="center" shrinkToFit="1"/>
      <protection/>
    </xf>
    <xf numFmtId="179" fontId="18" fillId="33" borderId="73" xfId="62" applyNumberFormat="1" applyFont="1" applyFill="1" applyBorder="1" applyAlignment="1">
      <alignment vertical="center" shrinkToFit="1"/>
      <protection/>
    </xf>
    <xf numFmtId="0" fontId="18" fillId="33" borderId="74" xfId="62" applyFont="1" applyFill="1" applyBorder="1">
      <alignment vertical="center"/>
      <protection/>
    </xf>
    <xf numFmtId="0" fontId="18" fillId="33" borderId="75" xfId="62" applyFont="1" applyFill="1" applyBorder="1" applyAlignment="1">
      <alignment horizontal="left" vertical="center"/>
      <protection/>
    </xf>
    <xf numFmtId="0" fontId="18" fillId="33" borderId="68" xfId="62" applyFont="1" applyFill="1" applyBorder="1" applyAlignment="1">
      <alignment horizontal="left" vertical="center" wrapText="1"/>
      <protection/>
    </xf>
    <xf numFmtId="0" fontId="18" fillId="33" borderId="69" xfId="62" applyFont="1" applyFill="1" applyBorder="1" applyAlignment="1">
      <alignment horizontal="left" vertical="center" wrapText="1"/>
      <protection/>
    </xf>
    <xf numFmtId="0" fontId="18" fillId="33" borderId="0" xfId="62" applyFont="1" applyFill="1" applyBorder="1" applyAlignment="1">
      <alignment vertical="center"/>
      <protection/>
    </xf>
    <xf numFmtId="0" fontId="18" fillId="33" borderId="75" xfId="62" applyFont="1" applyFill="1" applyBorder="1">
      <alignment vertical="center"/>
      <protection/>
    </xf>
    <xf numFmtId="0" fontId="18" fillId="33" borderId="0" xfId="62" applyFont="1" applyFill="1" applyBorder="1" applyAlignment="1">
      <alignment horizontal="left" vertical="center"/>
      <protection/>
    </xf>
    <xf numFmtId="0" fontId="18" fillId="33" borderId="0" xfId="62" applyFont="1" applyFill="1" applyBorder="1" applyAlignment="1">
      <alignment horizontal="left" vertical="center" wrapText="1"/>
      <protection/>
    </xf>
    <xf numFmtId="0" fontId="18" fillId="33" borderId="0" xfId="62" applyFont="1" applyFill="1" applyBorder="1">
      <alignment vertical="center"/>
      <protection/>
    </xf>
    <xf numFmtId="0" fontId="22" fillId="33" borderId="55" xfId="62" applyFont="1" applyFill="1" applyBorder="1" applyAlignment="1">
      <alignment vertical="center" shrinkToFit="1"/>
      <protection/>
    </xf>
    <xf numFmtId="179" fontId="18" fillId="33" borderId="76" xfId="62" applyNumberFormat="1" applyFont="1" applyFill="1" applyBorder="1" applyAlignment="1">
      <alignment vertical="center" wrapText="1"/>
      <protection/>
    </xf>
    <xf numFmtId="179" fontId="18" fillId="33" borderId="77" xfId="62" applyNumberFormat="1" applyFont="1" applyFill="1" applyBorder="1" applyAlignment="1">
      <alignment vertical="center" wrapText="1"/>
      <protection/>
    </xf>
    <xf numFmtId="0" fontId="20" fillId="33" borderId="0" xfId="62" applyFont="1" applyFill="1" applyAlignment="1">
      <alignment horizontal="right" vertical="center"/>
      <protection/>
    </xf>
    <xf numFmtId="0" fontId="20" fillId="33" borderId="0" xfId="62" applyFont="1" applyFill="1" applyBorder="1">
      <alignment vertical="center"/>
      <protection/>
    </xf>
    <xf numFmtId="0" fontId="1" fillId="33" borderId="0" xfId="0" applyFont="1" applyFill="1" applyBorder="1" applyAlignment="1">
      <alignment horizontal="right" vertical="center"/>
    </xf>
    <xf numFmtId="0" fontId="20" fillId="33" borderId="0" xfId="62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horizontal="right" vertical="center"/>
    </xf>
    <xf numFmtId="0" fontId="18" fillId="33" borderId="11" xfId="62" applyFont="1" applyFill="1" applyBorder="1" applyAlignment="1">
      <alignment horizontal="left" vertical="center" shrinkToFit="1"/>
      <protection/>
    </xf>
    <xf numFmtId="0" fontId="18" fillId="33" borderId="78" xfId="62" applyFont="1" applyFill="1" applyBorder="1" applyAlignment="1">
      <alignment horizontal="left" vertical="center" shrinkToFit="1"/>
      <protection/>
    </xf>
    <xf numFmtId="181" fontId="18" fillId="33" borderId="17" xfId="62" applyNumberFormat="1" applyFont="1" applyFill="1" applyBorder="1" applyAlignment="1">
      <alignment horizontal="left" vertical="center"/>
      <protection/>
    </xf>
    <xf numFmtId="181" fontId="18" fillId="33" borderId="20" xfId="62" applyNumberFormat="1" applyFont="1" applyFill="1" applyBorder="1" applyAlignment="1">
      <alignment horizontal="left" vertical="center"/>
      <protection/>
    </xf>
    <xf numFmtId="181" fontId="18" fillId="33" borderId="79" xfId="62" applyNumberFormat="1" applyFont="1" applyFill="1" applyBorder="1" applyAlignment="1">
      <alignment horizontal="left" vertical="center"/>
      <protection/>
    </xf>
    <xf numFmtId="182" fontId="18" fillId="33" borderId="24" xfId="62" applyNumberFormat="1" applyFont="1" applyFill="1" applyBorder="1" applyAlignment="1">
      <alignment horizontal="left" vertical="center" shrinkToFit="1"/>
      <protection/>
    </xf>
    <xf numFmtId="182" fontId="18" fillId="33" borderId="80" xfId="62" applyNumberFormat="1" applyFont="1" applyFill="1" applyBorder="1" applyAlignment="1">
      <alignment horizontal="left" vertical="center" shrinkToFit="1"/>
      <protection/>
    </xf>
    <xf numFmtId="176" fontId="18" fillId="33" borderId="30" xfId="62" applyNumberFormat="1" applyFont="1" applyFill="1" applyBorder="1" applyAlignment="1">
      <alignment vertical="center"/>
      <protection/>
    </xf>
    <xf numFmtId="176" fontId="18" fillId="33" borderId="81" xfId="62" applyNumberFormat="1" applyFont="1" applyFill="1" applyBorder="1" applyAlignment="1">
      <alignment vertical="center"/>
      <protection/>
    </xf>
    <xf numFmtId="0" fontId="23" fillId="33" borderId="37" xfId="62" applyFont="1" applyFill="1" applyBorder="1" applyAlignment="1">
      <alignment horizontal="left" vertical="center" wrapText="1"/>
      <protection/>
    </xf>
    <xf numFmtId="0" fontId="23" fillId="33" borderId="82" xfId="62" applyFont="1" applyFill="1" applyBorder="1" applyAlignment="1">
      <alignment horizontal="left" vertical="center" wrapText="1"/>
      <protection/>
    </xf>
    <xf numFmtId="0" fontId="18" fillId="33" borderId="83" xfId="62" applyFont="1" applyFill="1" applyBorder="1" applyAlignment="1">
      <alignment horizontal="center" vertical="center" shrinkToFit="1"/>
      <protection/>
    </xf>
    <xf numFmtId="0" fontId="24" fillId="33" borderId="29" xfId="62" applyFont="1" applyFill="1" applyBorder="1" applyAlignment="1">
      <alignment horizontal="center" vertical="center" shrinkToFit="1"/>
      <protection/>
    </xf>
    <xf numFmtId="0" fontId="24" fillId="33" borderId="84" xfId="62" applyFont="1" applyFill="1" applyBorder="1" applyAlignment="1">
      <alignment horizontal="center" vertical="center" shrinkToFit="1"/>
      <protection/>
    </xf>
    <xf numFmtId="180" fontId="24" fillId="33" borderId="30" xfId="62" applyNumberFormat="1" applyFont="1" applyFill="1" applyBorder="1" applyAlignment="1">
      <alignment vertical="center" shrinkToFit="1"/>
      <protection/>
    </xf>
    <xf numFmtId="180" fontId="18" fillId="33" borderId="30" xfId="62" applyNumberFormat="1" applyFont="1" applyFill="1" applyBorder="1" applyAlignment="1">
      <alignment vertical="center" shrinkToFit="1"/>
      <protection/>
    </xf>
    <xf numFmtId="180" fontId="18" fillId="33" borderId="81" xfId="62" applyNumberFormat="1" applyFont="1" applyFill="1" applyBorder="1" applyAlignment="1">
      <alignment vertical="center" shrinkToFit="1"/>
      <protection/>
    </xf>
    <xf numFmtId="180" fontId="18" fillId="33" borderId="50" xfId="62" applyNumberFormat="1" applyFont="1" applyFill="1" applyBorder="1" applyAlignment="1">
      <alignment vertical="center" shrinkToFit="1"/>
      <protection/>
    </xf>
    <xf numFmtId="180" fontId="18" fillId="33" borderId="85" xfId="62" applyNumberFormat="1" applyFont="1" applyFill="1" applyBorder="1" applyAlignment="1">
      <alignment vertical="center" shrinkToFit="1"/>
      <protection/>
    </xf>
    <xf numFmtId="0" fontId="18" fillId="33" borderId="86" xfId="62" applyFont="1" applyFill="1" applyBorder="1" applyAlignment="1">
      <alignment horizontal="left" vertical="center"/>
      <protection/>
    </xf>
    <xf numFmtId="0" fontId="18" fillId="33" borderId="87" xfId="62" applyFont="1" applyFill="1" applyBorder="1" applyAlignment="1">
      <alignment horizontal="left" vertical="center"/>
      <protection/>
    </xf>
    <xf numFmtId="0" fontId="18" fillId="33" borderId="88" xfId="62" applyFont="1" applyFill="1" applyBorder="1" applyAlignment="1">
      <alignment horizontal="left" vertical="center"/>
      <protection/>
    </xf>
    <xf numFmtId="180" fontId="18" fillId="33" borderId="87" xfId="62" applyNumberFormat="1" applyFont="1" applyFill="1" applyBorder="1" applyAlignment="1">
      <alignment vertical="center" shrinkToFit="1"/>
      <protection/>
    </xf>
    <xf numFmtId="180" fontId="18" fillId="33" borderId="89" xfId="62" applyNumberFormat="1" applyFont="1" applyFill="1" applyBorder="1" applyAlignment="1">
      <alignment vertical="center" shrinkToFit="1"/>
      <protection/>
    </xf>
    <xf numFmtId="180" fontId="18" fillId="33" borderId="82" xfId="62" applyNumberFormat="1" applyFont="1" applyFill="1" applyBorder="1" applyAlignment="1">
      <alignment vertical="center" shrinkToFit="1"/>
      <protection/>
    </xf>
    <xf numFmtId="179" fontId="18" fillId="33" borderId="90" xfId="62" applyNumberFormat="1" applyFont="1" applyFill="1" applyBorder="1" applyAlignment="1">
      <alignment vertical="center" shrinkToFit="1"/>
      <protection/>
    </xf>
    <xf numFmtId="179" fontId="18" fillId="33" borderId="91" xfId="62" applyNumberFormat="1" applyFont="1" applyFill="1" applyBorder="1" applyAlignment="1">
      <alignment vertical="center" shrinkToFit="1"/>
      <protection/>
    </xf>
    <xf numFmtId="0" fontId="18" fillId="33" borderId="69" xfId="62" applyFont="1" applyFill="1" applyBorder="1" applyAlignment="1">
      <alignment vertical="center"/>
      <protection/>
    </xf>
    <xf numFmtId="0" fontId="18" fillId="33" borderId="75" xfId="62" applyFont="1" applyFill="1" applyBorder="1" applyAlignment="1">
      <alignment vertical="center"/>
      <protection/>
    </xf>
    <xf numFmtId="0" fontId="18" fillId="33" borderId="92" xfId="62" applyFont="1" applyFill="1" applyBorder="1">
      <alignment vertical="center"/>
      <protection/>
    </xf>
    <xf numFmtId="182" fontId="18" fillId="33" borderId="26" xfId="62" applyNumberFormat="1" applyFont="1" applyFill="1" applyBorder="1" applyAlignment="1">
      <alignment horizontal="left" vertical="center" shrinkToFit="1"/>
      <protection/>
    </xf>
    <xf numFmtId="176" fontId="18" fillId="33" borderId="33" xfId="62" applyNumberFormat="1" applyFont="1" applyFill="1" applyBorder="1" applyAlignment="1">
      <alignment vertical="center"/>
      <protection/>
    </xf>
    <xf numFmtId="0" fontId="23" fillId="33" borderId="39" xfId="62" applyFont="1" applyFill="1" applyBorder="1" applyAlignment="1">
      <alignment horizontal="left" vertical="center" wrapText="1"/>
      <protection/>
    </xf>
    <xf numFmtId="0" fontId="20" fillId="33" borderId="0" xfId="63" applyFont="1" applyFill="1">
      <alignment vertical="center"/>
      <protection/>
    </xf>
    <xf numFmtId="0" fontId="0" fillId="0" borderId="0" xfId="0" applyBorder="1" applyAlignment="1">
      <alignment vertical="center"/>
    </xf>
    <xf numFmtId="0" fontId="18" fillId="33" borderId="0" xfId="63" applyFont="1" applyFill="1">
      <alignment vertical="center"/>
      <protection/>
    </xf>
    <xf numFmtId="0" fontId="18" fillId="33" borderId="0" xfId="63" applyFont="1" applyFill="1" applyBorder="1" applyAlignment="1">
      <alignment horizontal="center" vertical="center"/>
      <protection/>
    </xf>
    <xf numFmtId="0" fontId="18" fillId="33" borderId="10" xfId="63" applyFont="1" applyFill="1" applyBorder="1" applyAlignment="1">
      <alignment horizontal="left" vertical="center"/>
      <protection/>
    </xf>
    <xf numFmtId="0" fontId="18" fillId="33" borderId="11" xfId="63" applyFont="1" applyFill="1" applyBorder="1" applyAlignment="1">
      <alignment horizontal="left" vertical="center"/>
      <protection/>
    </xf>
    <xf numFmtId="0" fontId="18" fillId="33" borderId="12" xfId="63" applyFont="1" applyFill="1" applyBorder="1" applyAlignment="1">
      <alignment horizontal="left" vertical="center"/>
      <protection/>
    </xf>
    <xf numFmtId="0" fontId="18" fillId="33" borderId="11" xfId="63" applyFont="1" applyFill="1" applyBorder="1" applyAlignment="1">
      <alignment horizontal="left" vertical="center" shrinkToFit="1"/>
      <protection/>
    </xf>
    <xf numFmtId="0" fontId="18" fillId="33" borderId="78" xfId="63" applyFont="1" applyFill="1" applyBorder="1" applyAlignment="1">
      <alignment horizontal="left" vertical="center" shrinkToFit="1"/>
      <protection/>
    </xf>
    <xf numFmtId="0" fontId="18" fillId="33" borderId="0" xfId="63" applyFont="1" applyFill="1" applyAlignment="1">
      <alignment horizontal="left" vertical="center"/>
      <protection/>
    </xf>
    <xf numFmtId="0" fontId="18" fillId="33" borderId="16" xfId="63" applyFont="1" applyFill="1" applyBorder="1" applyAlignment="1">
      <alignment horizontal="left" vertical="center"/>
      <protection/>
    </xf>
    <xf numFmtId="0" fontId="18" fillId="33" borderId="17" xfId="63" applyFont="1" applyFill="1" applyBorder="1" applyAlignment="1">
      <alignment horizontal="left" vertical="center"/>
      <protection/>
    </xf>
    <xf numFmtId="0" fontId="18" fillId="33" borderId="18" xfId="63" applyFont="1" applyFill="1" applyBorder="1" applyAlignment="1">
      <alignment horizontal="left" vertical="center"/>
      <protection/>
    </xf>
    <xf numFmtId="0" fontId="18" fillId="33" borderId="17" xfId="63" applyFont="1" applyFill="1" applyBorder="1" applyAlignment="1">
      <alignment horizontal="left" vertical="center"/>
      <protection/>
    </xf>
    <xf numFmtId="0" fontId="18" fillId="33" borderId="79" xfId="63" applyFont="1" applyFill="1" applyBorder="1" applyAlignment="1">
      <alignment horizontal="left" vertical="center"/>
      <protection/>
    </xf>
    <xf numFmtId="0" fontId="18" fillId="33" borderId="22" xfId="63" applyFont="1" applyFill="1" applyBorder="1" applyAlignment="1">
      <alignment horizontal="left" vertical="center" textRotation="255"/>
      <protection/>
    </xf>
    <xf numFmtId="0" fontId="18" fillId="33" borderId="23" xfId="63" applyFont="1" applyFill="1" applyBorder="1" applyAlignment="1">
      <alignment horizontal="left" vertical="center"/>
      <protection/>
    </xf>
    <xf numFmtId="0" fontId="18" fillId="33" borderId="24" xfId="63" applyFont="1" applyFill="1" applyBorder="1" applyAlignment="1">
      <alignment horizontal="left" vertical="center"/>
      <protection/>
    </xf>
    <xf numFmtId="0" fontId="18" fillId="33" borderId="25" xfId="63" applyFont="1" applyFill="1" applyBorder="1" applyAlignment="1">
      <alignment horizontal="left" vertical="center"/>
      <protection/>
    </xf>
    <xf numFmtId="182" fontId="18" fillId="33" borderId="24" xfId="63" applyNumberFormat="1" applyFont="1" applyFill="1" applyBorder="1" applyAlignment="1">
      <alignment horizontal="left" vertical="center"/>
      <protection/>
    </xf>
    <xf numFmtId="182" fontId="18" fillId="33" borderId="80" xfId="63" applyNumberFormat="1" applyFont="1" applyFill="1" applyBorder="1" applyAlignment="1">
      <alignment horizontal="left" vertical="center"/>
      <protection/>
    </xf>
    <xf numFmtId="0" fontId="18" fillId="33" borderId="28" xfId="63" applyFont="1" applyFill="1" applyBorder="1" applyAlignment="1">
      <alignment horizontal="left" vertical="center" textRotation="255"/>
      <protection/>
    </xf>
    <xf numFmtId="0" fontId="18" fillId="33" borderId="29" xfId="63" applyFont="1" applyFill="1" applyBorder="1" applyAlignment="1">
      <alignment horizontal="left" vertical="center"/>
      <protection/>
    </xf>
    <xf numFmtId="0" fontId="18" fillId="33" borderId="30" xfId="63" applyFont="1" applyFill="1" applyBorder="1" applyAlignment="1">
      <alignment horizontal="left" vertical="center"/>
      <protection/>
    </xf>
    <xf numFmtId="0" fontId="18" fillId="33" borderId="31" xfId="63" applyFont="1" applyFill="1" applyBorder="1" applyAlignment="1">
      <alignment horizontal="left" vertical="center"/>
      <protection/>
    </xf>
    <xf numFmtId="176" fontId="18" fillId="33" borderId="30" xfId="63" applyNumberFormat="1" applyFont="1" applyFill="1" applyBorder="1" applyAlignment="1">
      <alignment vertical="center"/>
      <protection/>
    </xf>
    <xf numFmtId="176" fontId="18" fillId="33" borderId="81" xfId="63" applyNumberFormat="1" applyFont="1" applyFill="1" applyBorder="1" applyAlignment="1">
      <alignment vertical="center"/>
      <protection/>
    </xf>
    <xf numFmtId="0" fontId="18" fillId="33" borderId="35" xfId="63" applyFont="1" applyFill="1" applyBorder="1" applyAlignment="1">
      <alignment horizontal="left" vertical="center" textRotation="255"/>
      <protection/>
    </xf>
    <xf numFmtId="0" fontId="18" fillId="33" borderId="36" xfId="63" applyFont="1" applyFill="1" applyBorder="1" applyAlignment="1">
      <alignment horizontal="left" vertical="center"/>
      <protection/>
    </xf>
    <xf numFmtId="0" fontId="18" fillId="33" borderId="37" xfId="63" applyFont="1" applyFill="1" applyBorder="1" applyAlignment="1">
      <alignment horizontal="left" vertical="center"/>
      <protection/>
    </xf>
    <xf numFmtId="0" fontId="18" fillId="33" borderId="38" xfId="63" applyFont="1" applyFill="1" applyBorder="1" applyAlignment="1">
      <alignment horizontal="left" vertical="center"/>
      <protection/>
    </xf>
    <xf numFmtId="0" fontId="18" fillId="33" borderId="37" xfId="63" applyFont="1" applyFill="1" applyBorder="1" applyAlignment="1">
      <alignment horizontal="left" vertical="center" shrinkToFit="1"/>
      <protection/>
    </xf>
    <xf numFmtId="0" fontId="18" fillId="33" borderId="82" xfId="63" applyFont="1" applyFill="1" applyBorder="1" applyAlignment="1">
      <alignment horizontal="left" vertical="center" shrinkToFit="1"/>
      <protection/>
    </xf>
    <xf numFmtId="0" fontId="18" fillId="33" borderId="41" xfId="63" applyFont="1" applyFill="1" applyBorder="1" applyAlignment="1">
      <alignment horizontal="center" vertical="center" textRotation="255"/>
      <protection/>
    </xf>
    <xf numFmtId="0" fontId="18" fillId="33" borderId="42" xfId="63" applyFont="1" applyFill="1" applyBorder="1" applyAlignment="1">
      <alignment horizontal="center" vertical="center"/>
      <protection/>
    </xf>
    <xf numFmtId="0" fontId="18" fillId="33" borderId="43" xfId="63" applyFont="1" applyFill="1" applyBorder="1" applyAlignment="1">
      <alignment horizontal="center" vertical="center"/>
      <protection/>
    </xf>
    <xf numFmtId="0" fontId="18" fillId="33" borderId="44" xfId="63" applyFont="1" applyFill="1" applyBorder="1" applyAlignment="1">
      <alignment horizontal="center" vertical="center"/>
      <protection/>
    </xf>
    <xf numFmtId="0" fontId="18" fillId="33" borderId="43" xfId="63" applyFont="1" applyFill="1" applyBorder="1" applyAlignment="1">
      <alignment horizontal="center" vertical="center" shrinkToFit="1"/>
      <protection/>
    </xf>
    <xf numFmtId="0" fontId="18" fillId="33" borderId="83" xfId="63" applyFont="1" applyFill="1" applyBorder="1" applyAlignment="1">
      <alignment horizontal="center" vertical="center" shrinkToFit="1"/>
      <protection/>
    </xf>
    <xf numFmtId="0" fontId="18" fillId="33" borderId="46" xfId="63" applyFont="1" applyFill="1" applyBorder="1" applyAlignment="1">
      <alignment horizontal="center" vertical="center" textRotation="255"/>
      <protection/>
    </xf>
    <xf numFmtId="0" fontId="18" fillId="33" borderId="29" xfId="63" applyFont="1" applyFill="1" applyBorder="1" applyAlignment="1">
      <alignment horizontal="center" vertical="center"/>
      <protection/>
    </xf>
    <xf numFmtId="0" fontId="18" fillId="33" borderId="30" xfId="63" applyFont="1" applyFill="1" applyBorder="1" applyAlignment="1">
      <alignment horizontal="center" vertical="center"/>
      <protection/>
    </xf>
    <xf numFmtId="0" fontId="18" fillId="33" borderId="31" xfId="63" applyFont="1" applyFill="1" applyBorder="1" applyAlignment="1">
      <alignment horizontal="center" vertical="center"/>
      <protection/>
    </xf>
    <xf numFmtId="0" fontId="24" fillId="33" borderId="29" xfId="63" applyFont="1" applyFill="1" applyBorder="1" applyAlignment="1">
      <alignment horizontal="center" vertical="center" shrinkToFit="1"/>
      <protection/>
    </xf>
    <xf numFmtId="0" fontId="24" fillId="33" borderId="30" xfId="63" applyFont="1" applyFill="1" applyBorder="1" applyAlignment="1">
      <alignment horizontal="center" vertical="center" shrinkToFit="1"/>
      <protection/>
    </xf>
    <xf numFmtId="0" fontId="24" fillId="33" borderId="81" xfId="63" applyFont="1" applyFill="1" applyBorder="1" applyAlignment="1">
      <alignment horizontal="center" vertical="center" shrinkToFit="1"/>
      <protection/>
    </xf>
    <xf numFmtId="0" fontId="24" fillId="33" borderId="0" xfId="63" applyFont="1" applyFill="1">
      <alignment vertical="center"/>
      <protection/>
    </xf>
    <xf numFmtId="0" fontId="18" fillId="33" borderId="47" xfId="63" applyFont="1" applyFill="1" applyBorder="1" applyAlignment="1">
      <alignment horizontal="center" vertical="center" textRotation="255"/>
      <protection/>
    </xf>
    <xf numFmtId="177" fontId="18" fillId="33" borderId="29" xfId="63" applyNumberFormat="1" applyFont="1" applyFill="1" applyBorder="1">
      <alignment vertical="center"/>
      <protection/>
    </xf>
    <xf numFmtId="0" fontId="18" fillId="33" borderId="30" xfId="63" applyFont="1" applyFill="1" applyBorder="1" applyAlignment="1">
      <alignment vertical="center" shrinkToFit="1"/>
      <protection/>
    </xf>
    <xf numFmtId="0" fontId="18" fillId="33" borderId="31" xfId="63" applyFont="1" applyFill="1" applyBorder="1" applyAlignment="1">
      <alignment vertical="center" shrinkToFit="1"/>
      <protection/>
    </xf>
    <xf numFmtId="180" fontId="18" fillId="33" borderId="30" xfId="63" applyNumberFormat="1" applyFont="1" applyFill="1" applyBorder="1" applyAlignment="1">
      <alignment vertical="center" shrinkToFit="1"/>
      <protection/>
    </xf>
    <xf numFmtId="179" fontId="18" fillId="33" borderId="30" xfId="63" applyNumberFormat="1" applyFont="1" applyFill="1" applyBorder="1" applyAlignment="1">
      <alignment vertical="center" shrinkToFit="1"/>
      <protection/>
    </xf>
    <xf numFmtId="179" fontId="18" fillId="33" borderId="81" xfId="63" applyNumberFormat="1" applyFont="1" applyFill="1" applyBorder="1" applyAlignment="1">
      <alignment vertical="center" shrinkToFit="1"/>
      <protection/>
    </xf>
    <xf numFmtId="0" fontId="18" fillId="33" borderId="48" xfId="63" applyFont="1" applyFill="1" applyBorder="1" applyAlignment="1">
      <alignment horizontal="center" vertical="center" textRotation="255"/>
      <protection/>
    </xf>
    <xf numFmtId="0" fontId="18" fillId="33" borderId="50" xfId="63" applyFont="1" applyFill="1" applyBorder="1" applyAlignment="1">
      <alignment vertical="center" shrinkToFit="1"/>
      <protection/>
    </xf>
    <xf numFmtId="0" fontId="18" fillId="33" borderId="51" xfId="63" applyFont="1" applyFill="1" applyBorder="1" applyAlignment="1">
      <alignment vertical="center" shrinkToFit="1"/>
      <protection/>
    </xf>
    <xf numFmtId="180" fontId="18" fillId="33" borderId="50" xfId="63" applyNumberFormat="1" applyFont="1" applyFill="1" applyBorder="1" applyAlignment="1">
      <alignment vertical="center" shrinkToFit="1"/>
      <protection/>
    </xf>
    <xf numFmtId="179" fontId="18" fillId="33" borderId="50" xfId="63" applyNumberFormat="1" applyFont="1" applyFill="1" applyBorder="1" applyAlignment="1">
      <alignment vertical="center" shrinkToFit="1"/>
      <protection/>
    </xf>
    <xf numFmtId="179" fontId="18" fillId="33" borderId="85" xfId="63" applyNumberFormat="1" applyFont="1" applyFill="1" applyBorder="1" applyAlignment="1">
      <alignment vertical="center" shrinkToFit="1"/>
      <protection/>
    </xf>
    <xf numFmtId="177" fontId="18" fillId="33" borderId="49" xfId="63" applyNumberFormat="1" applyFont="1" applyFill="1" applyBorder="1">
      <alignment vertical="center"/>
      <protection/>
    </xf>
    <xf numFmtId="177" fontId="18" fillId="33" borderId="54" xfId="63" applyNumberFormat="1" applyFont="1" applyFill="1" applyBorder="1">
      <alignment vertical="center"/>
      <protection/>
    </xf>
    <xf numFmtId="0" fontId="18" fillId="33" borderId="55" xfId="63" applyFont="1" applyFill="1" applyBorder="1" applyAlignment="1">
      <alignment vertical="center" shrinkToFit="1"/>
      <protection/>
    </xf>
    <xf numFmtId="0" fontId="18" fillId="33" borderId="56" xfId="63" applyFont="1" applyFill="1" applyBorder="1" applyAlignment="1">
      <alignment vertical="center" shrinkToFit="1"/>
      <protection/>
    </xf>
    <xf numFmtId="180" fontId="18" fillId="33" borderId="55" xfId="63" applyNumberFormat="1" applyFont="1" applyFill="1" applyBorder="1" applyAlignment="1">
      <alignment vertical="center" shrinkToFit="1"/>
      <protection/>
    </xf>
    <xf numFmtId="179" fontId="18" fillId="33" borderId="55" xfId="63" applyNumberFormat="1" applyFont="1" applyFill="1" applyBorder="1" applyAlignment="1">
      <alignment vertical="center" shrinkToFit="1"/>
      <protection/>
    </xf>
    <xf numFmtId="179" fontId="18" fillId="33" borderId="93" xfId="63" applyNumberFormat="1" applyFont="1" applyFill="1" applyBorder="1" applyAlignment="1">
      <alignment vertical="center" shrinkToFit="1"/>
      <protection/>
    </xf>
    <xf numFmtId="0" fontId="18" fillId="33" borderId="42" xfId="63" applyFont="1" applyFill="1" applyBorder="1" applyAlignment="1">
      <alignment horizontal="left" vertical="center"/>
      <protection/>
    </xf>
    <xf numFmtId="0" fontId="18" fillId="33" borderId="43" xfId="63" applyFont="1" applyFill="1" applyBorder="1" applyAlignment="1">
      <alignment horizontal="left" vertical="center"/>
      <protection/>
    </xf>
    <xf numFmtId="0" fontId="18" fillId="33" borderId="44" xfId="63" applyFont="1" applyFill="1" applyBorder="1" applyAlignment="1">
      <alignment horizontal="left" vertical="center"/>
      <protection/>
    </xf>
    <xf numFmtId="180" fontId="18" fillId="33" borderId="43" xfId="63" applyNumberFormat="1" applyFont="1" applyFill="1" applyBorder="1" applyAlignment="1">
      <alignment vertical="center" shrinkToFit="1"/>
      <protection/>
    </xf>
    <xf numFmtId="179" fontId="18" fillId="33" borderId="43" xfId="63" applyNumberFormat="1" applyFont="1" applyFill="1" applyBorder="1" applyAlignment="1">
      <alignment vertical="center" shrinkToFit="1"/>
      <protection/>
    </xf>
    <xf numFmtId="179" fontId="18" fillId="33" borderId="83" xfId="63" applyNumberFormat="1" applyFont="1" applyFill="1" applyBorder="1" applyAlignment="1">
      <alignment vertical="center" shrinkToFit="1"/>
      <protection/>
    </xf>
    <xf numFmtId="0" fontId="18" fillId="33" borderId="60" xfId="63" applyFont="1" applyFill="1" applyBorder="1" applyAlignment="1">
      <alignment horizontal="left" vertical="center"/>
      <protection/>
    </xf>
    <xf numFmtId="180" fontId="18" fillId="33" borderId="37" xfId="63" applyNumberFormat="1" applyFont="1" applyFill="1" applyBorder="1" applyAlignment="1">
      <alignment vertical="center" shrinkToFit="1"/>
      <protection/>
    </xf>
    <xf numFmtId="180" fontId="18" fillId="33" borderId="82" xfId="63" applyNumberFormat="1" applyFont="1" applyFill="1" applyBorder="1" applyAlignment="1">
      <alignment vertical="center" shrinkToFit="1"/>
      <protection/>
    </xf>
    <xf numFmtId="0" fontId="18" fillId="33" borderId="61" xfId="63" applyFont="1" applyFill="1" applyBorder="1" applyAlignment="1">
      <alignment horizontal="center" vertical="center" textRotation="255"/>
      <protection/>
    </xf>
    <xf numFmtId="0" fontId="18" fillId="33" borderId="62" xfId="63" applyFont="1" applyFill="1" applyBorder="1" applyAlignment="1">
      <alignment horizontal="left" vertical="center"/>
      <protection/>
    </xf>
    <xf numFmtId="0" fontId="18" fillId="33" borderId="63" xfId="63" applyFont="1" applyFill="1" applyBorder="1" applyAlignment="1">
      <alignment horizontal="left" vertical="center"/>
      <protection/>
    </xf>
    <xf numFmtId="0" fontId="18" fillId="33" borderId="64" xfId="63" applyFont="1" applyFill="1" applyBorder="1" applyAlignment="1">
      <alignment horizontal="left" vertical="center"/>
      <protection/>
    </xf>
    <xf numFmtId="179" fontId="18" fillId="33" borderId="63" xfId="63" applyNumberFormat="1" applyFont="1" applyFill="1" applyBorder="1" applyAlignment="1">
      <alignment vertical="center" shrinkToFit="1"/>
      <protection/>
    </xf>
    <xf numFmtId="179" fontId="18" fillId="33" borderId="90" xfId="63" applyNumberFormat="1" applyFont="1" applyFill="1" applyBorder="1" applyAlignment="1">
      <alignment vertical="center" shrinkToFit="1"/>
      <protection/>
    </xf>
    <xf numFmtId="0" fontId="18" fillId="33" borderId="68" xfId="63" applyFont="1" applyFill="1" applyBorder="1" applyAlignment="1">
      <alignment horizontal="left" vertical="center"/>
      <protection/>
    </xf>
    <xf numFmtId="0" fontId="18" fillId="33" borderId="69" xfId="63" applyFont="1" applyFill="1" applyBorder="1" applyAlignment="1">
      <alignment horizontal="left" vertical="center"/>
      <protection/>
    </xf>
    <xf numFmtId="0" fontId="18" fillId="33" borderId="70" xfId="63" applyFont="1" applyFill="1" applyBorder="1" applyAlignment="1">
      <alignment horizontal="left" vertical="center"/>
      <protection/>
    </xf>
    <xf numFmtId="179" fontId="18" fillId="33" borderId="71" xfId="63" applyNumberFormat="1" applyFont="1" applyFill="1" applyBorder="1" applyAlignment="1">
      <alignment vertical="center" wrapText="1"/>
      <protection/>
    </xf>
    <xf numFmtId="179" fontId="18" fillId="33" borderId="72" xfId="63" applyNumberFormat="1" applyFont="1" applyFill="1" applyBorder="1" applyAlignment="1">
      <alignment vertical="center" wrapText="1"/>
      <protection/>
    </xf>
    <xf numFmtId="179" fontId="18" fillId="33" borderId="91" xfId="63" applyNumberFormat="1" applyFont="1" applyFill="1" applyBorder="1" applyAlignment="1">
      <alignment vertical="center" wrapText="1"/>
      <protection/>
    </xf>
    <xf numFmtId="0" fontId="18" fillId="33" borderId="0" xfId="63" applyFont="1" applyFill="1" applyBorder="1">
      <alignment vertical="center"/>
      <protection/>
    </xf>
    <xf numFmtId="0" fontId="18" fillId="33" borderId="75" xfId="63" applyFont="1" applyFill="1" applyBorder="1" applyAlignment="1">
      <alignment horizontal="left" vertical="center"/>
      <protection/>
    </xf>
    <xf numFmtId="0" fontId="18" fillId="33" borderId="68" xfId="63" applyFont="1" applyFill="1" applyBorder="1" applyAlignment="1">
      <alignment vertical="center" wrapText="1"/>
      <protection/>
    </xf>
    <xf numFmtId="0" fontId="18" fillId="33" borderId="69" xfId="63" applyFont="1" applyFill="1" applyBorder="1" applyAlignment="1">
      <alignment vertical="center" wrapText="1"/>
      <protection/>
    </xf>
    <xf numFmtId="0" fontId="18" fillId="33" borderId="75" xfId="63" applyFont="1" applyFill="1" applyBorder="1" applyAlignment="1">
      <alignment vertical="center" wrapText="1"/>
      <protection/>
    </xf>
    <xf numFmtId="0" fontId="18" fillId="33" borderId="0" xfId="63" applyFont="1" applyFill="1" applyBorder="1" applyAlignment="1">
      <alignment horizontal="left" vertical="center" wrapText="1"/>
      <protection/>
    </xf>
    <xf numFmtId="0" fontId="20" fillId="33" borderId="0" xfId="63" applyFont="1" applyFill="1" applyAlignment="1">
      <alignment horizontal="right" vertical="center"/>
      <protection/>
    </xf>
    <xf numFmtId="182" fontId="18" fillId="33" borderId="26" xfId="63" applyNumberFormat="1" applyFont="1" applyFill="1" applyBorder="1" applyAlignment="1">
      <alignment horizontal="left" vertical="center"/>
      <protection/>
    </xf>
    <xf numFmtId="183" fontId="18" fillId="33" borderId="30" xfId="63" applyNumberFormat="1" applyFont="1" applyFill="1" applyBorder="1" applyAlignment="1">
      <alignment vertical="center"/>
      <protection/>
    </xf>
    <xf numFmtId="183" fontId="18" fillId="33" borderId="81" xfId="63" applyNumberFormat="1" applyFont="1" applyFill="1" applyBorder="1" applyAlignment="1">
      <alignment vertical="center"/>
      <protection/>
    </xf>
    <xf numFmtId="0" fontId="23" fillId="33" borderId="37" xfId="63" applyFont="1" applyFill="1" applyBorder="1" applyAlignment="1">
      <alignment horizontal="left" vertical="center" wrapText="1"/>
      <protection/>
    </xf>
    <xf numFmtId="0" fontId="26" fillId="33" borderId="37" xfId="63" applyFont="1" applyFill="1" applyBorder="1" applyAlignment="1">
      <alignment horizontal="left" vertical="center" wrapText="1"/>
      <protection/>
    </xf>
    <xf numFmtId="0" fontId="26" fillId="33" borderId="82" xfId="63" applyFont="1" applyFill="1" applyBorder="1" applyAlignment="1">
      <alignment horizontal="left" vertical="center" wrapText="1"/>
      <protection/>
    </xf>
    <xf numFmtId="0" fontId="18" fillId="33" borderId="45" xfId="63" applyFont="1" applyFill="1" applyBorder="1" applyAlignment="1">
      <alignment horizontal="center" vertical="center"/>
      <protection/>
    </xf>
    <xf numFmtId="0" fontId="18" fillId="33" borderId="83" xfId="63" applyFont="1" applyFill="1" applyBorder="1" applyAlignment="1">
      <alignment horizontal="center" vertical="center"/>
      <protection/>
    </xf>
    <xf numFmtId="0" fontId="18" fillId="33" borderId="94" xfId="63" applyFont="1" applyFill="1" applyBorder="1" applyAlignment="1">
      <alignment horizontal="center" vertical="center"/>
      <protection/>
    </xf>
    <xf numFmtId="0" fontId="18" fillId="33" borderId="30" xfId="63" applyFont="1" applyFill="1" applyBorder="1" applyAlignment="1">
      <alignment horizontal="center" vertical="center"/>
      <protection/>
    </xf>
    <xf numFmtId="0" fontId="18" fillId="33" borderId="81" xfId="63" applyFont="1" applyFill="1" applyBorder="1" applyAlignment="1">
      <alignment horizontal="center" vertical="center"/>
      <protection/>
    </xf>
    <xf numFmtId="0" fontId="18" fillId="33" borderId="33" xfId="63" applyFont="1" applyFill="1" applyBorder="1" applyAlignment="1">
      <alignment vertical="center" shrinkToFit="1"/>
      <protection/>
    </xf>
    <xf numFmtId="0" fontId="18" fillId="33" borderId="81" xfId="63" applyFont="1" applyFill="1" applyBorder="1" applyAlignment="1">
      <alignment vertical="center" shrinkToFit="1"/>
      <protection/>
    </xf>
    <xf numFmtId="0" fontId="18" fillId="33" borderId="95" xfId="63" applyFont="1" applyFill="1" applyBorder="1" applyAlignment="1">
      <alignment vertical="center" shrinkToFit="1"/>
      <protection/>
    </xf>
    <xf numFmtId="0" fontId="18" fillId="33" borderId="29" xfId="63" applyFont="1" applyFill="1" applyBorder="1" applyAlignment="1">
      <alignment vertical="center" shrinkToFit="1"/>
      <protection/>
    </xf>
    <xf numFmtId="0" fontId="18" fillId="33" borderId="57" xfId="63" applyFont="1" applyFill="1" applyBorder="1" applyAlignment="1">
      <alignment vertical="center" shrinkToFit="1"/>
      <protection/>
    </xf>
    <xf numFmtId="0" fontId="18" fillId="33" borderId="93" xfId="63" applyFont="1" applyFill="1" applyBorder="1" applyAlignment="1">
      <alignment vertical="center" shrinkToFit="1"/>
      <protection/>
    </xf>
    <xf numFmtId="0" fontId="18" fillId="33" borderId="45" xfId="63" applyFont="1" applyFill="1" applyBorder="1" applyAlignment="1">
      <alignment horizontal="left" vertical="center"/>
      <protection/>
    </xf>
    <xf numFmtId="0" fontId="18" fillId="33" borderId="83" xfId="63" applyFont="1" applyFill="1" applyBorder="1" applyAlignment="1">
      <alignment horizontal="left" vertical="center"/>
      <protection/>
    </xf>
    <xf numFmtId="0" fontId="18" fillId="33" borderId="39" xfId="63" applyFont="1" applyFill="1" applyBorder="1" applyAlignment="1">
      <alignment vertical="center"/>
      <protection/>
    </xf>
    <xf numFmtId="0" fontId="18" fillId="33" borderId="82" xfId="63" applyFont="1" applyFill="1" applyBorder="1" applyAlignment="1">
      <alignment vertical="center"/>
      <protection/>
    </xf>
    <xf numFmtId="0" fontId="18" fillId="33" borderId="66" xfId="63" applyFont="1" applyFill="1" applyBorder="1" applyAlignment="1">
      <alignment horizontal="center" vertical="center"/>
      <protection/>
    </xf>
    <xf numFmtId="0" fontId="18" fillId="33" borderId="90" xfId="63" applyFont="1" applyFill="1" applyBorder="1" applyAlignment="1">
      <alignment horizontal="center" vertical="center"/>
      <protection/>
    </xf>
    <xf numFmtId="0" fontId="18" fillId="33" borderId="71" xfId="63" applyFont="1" applyFill="1" applyBorder="1" applyAlignment="1">
      <alignment horizontal="left" vertical="center"/>
      <protection/>
    </xf>
    <xf numFmtId="0" fontId="18" fillId="33" borderId="72" xfId="63" applyFont="1" applyFill="1" applyBorder="1" applyAlignment="1">
      <alignment horizontal="left" vertical="center"/>
      <protection/>
    </xf>
    <xf numFmtId="0" fontId="18" fillId="33" borderId="91" xfId="63" applyFont="1" applyFill="1" applyBorder="1" applyAlignment="1">
      <alignment horizontal="left" vertical="center"/>
      <protection/>
    </xf>
    <xf numFmtId="0" fontId="18" fillId="33" borderId="68" xfId="63" applyFont="1" applyFill="1" applyBorder="1" applyAlignment="1">
      <alignment horizontal="left" vertical="center" wrapText="1"/>
      <protection/>
    </xf>
    <xf numFmtId="0" fontId="18" fillId="33" borderId="69" xfId="63" applyFont="1" applyFill="1" applyBorder="1" applyAlignment="1">
      <alignment horizontal="left" vertical="center" wrapText="1"/>
      <protection/>
    </xf>
    <xf numFmtId="0" fontId="18" fillId="33" borderId="75" xfId="63" applyFont="1" applyFill="1" applyBorder="1" applyAlignment="1">
      <alignment horizontal="left" vertical="center" wrapText="1"/>
      <protection/>
    </xf>
    <xf numFmtId="0" fontId="18" fillId="33" borderId="79" xfId="63" applyFont="1" applyFill="1" applyBorder="1" applyAlignment="1">
      <alignment vertical="center"/>
      <protection/>
    </xf>
    <xf numFmtId="184" fontId="18" fillId="33" borderId="81" xfId="63" applyNumberFormat="1" applyFont="1" applyFill="1" applyBorder="1" applyAlignment="1">
      <alignment vertical="center" shrinkToFit="1"/>
      <protection/>
    </xf>
    <xf numFmtId="184" fontId="18" fillId="33" borderId="93" xfId="63" applyNumberFormat="1" applyFont="1" applyFill="1" applyBorder="1" applyAlignment="1">
      <alignment vertical="center" shrinkToFit="1"/>
      <protection/>
    </xf>
    <xf numFmtId="184" fontId="18" fillId="33" borderId="83" xfId="63" applyNumberFormat="1" applyFont="1" applyFill="1" applyBorder="1" applyAlignment="1">
      <alignment vertical="center" shrinkToFit="1"/>
      <protection/>
    </xf>
    <xf numFmtId="0" fontId="18" fillId="33" borderId="90" xfId="63" applyNumberFormat="1" applyFont="1" applyFill="1" applyBorder="1" applyAlignment="1">
      <alignment horizontal="center" vertical="center" shrinkToFit="1"/>
      <protection/>
    </xf>
    <xf numFmtId="179" fontId="18" fillId="33" borderId="91" xfId="63" applyNumberFormat="1" applyFont="1" applyFill="1" applyBorder="1" applyAlignment="1">
      <alignment vertical="center" shrinkToFit="1"/>
      <protection/>
    </xf>
    <xf numFmtId="0" fontId="18" fillId="33" borderId="75" xfId="63" applyFont="1" applyFill="1" applyBorder="1" applyAlignment="1">
      <alignment vertical="center"/>
      <protection/>
    </xf>
    <xf numFmtId="0" fontId="18" fillId="33" borderId="20" xfId="63" applyFont="1" applyFill="1" applyBorder="1" applyAlignment="1">
      <alignment vertical="center"/>
      <protection/>
    </xf>
    <xf numFmtId="184" fontId="18" fillId="33" borderId="30" xfId="63" applyNumberFormat="1" applyFont="1" applyFill="1" applyBorder="1" applyAlignment="1">
      <alignment vertical="center" shrinkToFit="1"/>
      <protection/>
    </xf>
    <xf numFmtId="184" fontId="18" fillId="33" borderId="29" xfId="63" applyNumberFormat="1" applyFont="1" applyFill="1" applyBorder="1" applyAlignment="1">
      <alignment vertical="center" shrinkToFit="1"/>
      <protection/>
    </xf>
    <xf numFmtId="184" fontId="18" fillId="33" borderId="55" xfId="63" applyNumberFormat="1" applyFont="1" applyFill="1" applyBorder="1" applyAlignment="1">
      <alignment vertical="center" shrinkToFit="1"/>
      <protection/>
    </xf>
    <xf numFmtId="184" fontId="18" fillId="33" borderId="43" xfId="63" applyNumberFormat="1" applyFont="1" applyFill="1" applyBorder="1" applyAlignment="1">
      <alignment vertical="center" shrinkToFit="1"/>
      <protection/>
    </xf>
    <xf numFmtId="0" fontId="18" fillId="33" borderId="63" xfId="63" applyNumberFormat="1" applyFont="1" applyFill="1" applyBorder="1" applyAlignment="1">
      <alignment horizontal="center" vertical="center" shrinkToFit="1"/>
      <protection/>
    </xf>
    <xf numFmtId="179" fontId="18" fillId="33" borderId="72" xfId="63" applyNumberFormat="1" applyFont="1" applyFill="1" applyBorder="1" applyAlignment="1">
      <alignment vertical="center" shrinkToFit="1"/>
      <protection/>
    </xf>
    <xf numFmtId="0" fontId="18" fillId="33" borderId="69" xfId="63" applyFont="1" applyFill="1" applyBorder="1" applyAlignment="1">
      <alignment vertical="center"/>
      <protection/>
    </xf>
    <xf numFmtId="0" fontId="24" fillId="33" borderId="84" xfId="63" applyFont="1" applyFill="1" applyBorder="1" applyAlignment="1">
      <alignment horizontal="center" vertical="center" shrinkToFit="1"/>
      <protection/>
    </xf>
    <xf numFmtId="0" fontId="18" fillId="33" borderId="20" xfId="63" applyFont="1" applyFill="1" applyBorder="1" applyAlignment="1">
      <alignment horizontal="left" vertical="center"/>
      <protection/>
    </xf>
    <xf numFmtId="0" fontId="18" fillId="33" borderId="19" xfId="63" applyFont="1" applyFill="1" applyBorder="1" applyAlignment="1">
      <alignment horizontal="left" vertical="center"/>
      <protection/>
    </xf>
    <xf numFmtId="0" fontId="20" fillId="33" borderId="0" xfId="63" applyFont="1" applyFill="1" applyBorder="1">
      <alignment vertical="center"/>
      <protection/>
    </xf>
    <xf numFmtId="0" fontId="18" fillId="33" borderId="0" xfId="63" applyFont="1" applyFill="1" applyBorder="1" applyAlignment="1">
      <alignment horizontal="left" vertical="center"/>
      <protection/>
    </xf>
    <xf numFmtId="0" fontId="24" fillId="33" borderId="0" xfId="63" applyFont="1" applyFill="1" applyBorder="1">
      <alignment vertical="center"/>
      <protection/>
    </xf>
    <xf numFmtId="184" fontId="18" fillId="33" borderId="84" xfId="63" applyNumberFormat="1" applyFont="1" applyFill="1" applyBorder="1" applyAlignment="1">
      <alignment vertical="center" shrinkToFit="1"/>
      <protection/>
    </xf>
    <xf numFmtId="0" fontId="18" fillId="33" borderId="96" xfId="63" applyNumberFormat="1" applyFont="1" applyFill="1" applyBorder="1" applyAlignment="1">
      <alignment vertical="center" shrinkToFit="1"/>
      <protection/>
    </xf>
    <xf numFmtId="0" fontId="18" fillId="33" borderId="97" xfId="63" applyNumberFormat="1" applyFont="1" applyFill="1" applyBorder="1" applyAlignment="1">
      <alignment vertical="center" shrinkToFit="1"/>
      <protection/>
    </xf>
    <xf numFmtId="0" fontId="18" fillId="33" borderId="13" xfId="63" applyFont="1" applyFill="1" applyBorder="1" applyAlignment="1">
      <alignment horizontal="left" vertical="center" shrinkToFit="1"/>
      <protection/>
    </xf>
    <xf numFmtId="182" fontId="18" fillId="33" borderId="98" xfId="63" applyNumberFormat="1" applyFont="1" applyFill="1" applyBorder="1" applyAlignment="1">
      <alignment horizontal="left" vertical="center"/>
      <protection/>
    </xf>
    <xf numFmtId="176" fontId="18" fillId="33" borderId="29" xfId="63" applyNumberFormat="1" applyFont="1" applyFill="1" applyBorder="1" applyAlignment="1">
      <alignment vertical="center"/>
      <protection/>
    </xf>
    <xf numFmtId="0" fontId="26" fillId="33" borderId="36" xfId="63" applyFont="1" applyFill="1" applyBorder="1" applyAlignment="1">
      <alignment horizontal="left" vertical="center" wrapText="1"/>
      <protection/>
    </xf>
    <xf numFmtId="0" fontId="18" fillId="33" borderId="42" xfId="63" applyFont="1" applyFill="1" applyBorder="1" applyAlignment="1">
      <alignment horizontal="center" vertical="center" shrinkToFit="1"/>
      <protection/>
    </xf>
    <xf numFmtId="184" fontId="18" fillId="33" borderId="54" xfId="63" applyNumberFormat="1" applyFont="1" applyFill="1" applyBorder="1" applyAlignment="1">
      <alignment vertical="center" shrinkToFit="1"/>
      <protection/>
    </xf>
    <xf numFmtId="184" fontId="18" fillId="33" borderId="42" xfId="63" applyNumberFormat="1" applyFont="1" applyFill="1" applyBorder="1" applyAlignment="1">
      <alignment vertical="center" shrinkToFit="1"/>
      <protection/>
    </xf>
    <xf numFmtId="180" fontId="18" fillId="33" borderId="36" xfId="63" applyNumberFormat="1" applyFont="1" applyFill="1" applyBorder="1" applyAlignment="1">
      <alignment vertical="center" shrinkToFit="1"/>
      <protection/>
    </xf>
    <xf numFmtId="0" fontId="18" fillId="33" borderId="99" xfId="63" applyNumberFormat="1" applyFont="1" applyFill="1" applyBorder="1" applyAlignment="1">
      <alignment vertical="center" shrinkToFit="1"/>
      <protection/>
    </xf>
    <xf numFmtId="0" fontId="24" fillId="33" borderId="96" xfId="63" applyNumberFormat="1" applyFont="1" applyFill="1" applyBorder="1" applyAlignment="1">
      <alignment vertical="center" shrinkToFit="1"/>
      <protection/>
    </xf>
    <xf numFmtId="0" fontId="24" fillId="33" borderId="97" xfId="63" applyNumberFormat="1" applyFont="1" applyFill="1" applyBorder="1" applyAlignment="1">
      <alignment vertical="center" shrinkToFit="1"/>
      <protection/>
    </xf>
    <xf numFmtId="179" fontId="18" fillId="33" borderId="77" xfId="63" applyNumberFormat="1" applyFont="1" applyFill="1" applyBorder="1" applyAlignment="1">
      <alignment vertical="center" shrinkToFit="1"/>
      <protection/>
    </xf>
    <xf numFmtId="179" fontId="18" fillId="33" borderId="73" xfId="63" applyNumberFormat="1" applyFont="1" applyFill="1" applyBorder="1" applyAlignment="1">
      <alignment vertical="center" wrapText="1"/>
      <protection/>
    </xf>
    <xf numFmtId="0" fontId="24" fillId="33" borderId="99" xfId="63" applyNumberFormat="1" applyFont="1" applyFill="1" applyBorder="1" applyAlignment="1">
      <alignment vertical="center" shrinkToFit="1"/>
      <protection/>
    </xf>
    <xf numFmtId="179" fontId="18" fillId="33" borderId="69" xfId="63" applyNumberFormat="1" applyFont="1" applyFill="1" applyBorder="1" applyAlignment="1">
      <alignment vertical="center" wrapText="1"/>
      <protection/>
    </xf>
    <xf numFmtId="0" fontId="18" fillId="33" borderId="0" xfId="63" applyFont="1" applyFill="1" applyAlignment="1">
      <alignment horizontal="right" vertical="center"/>
      <protection/>
    </xf>
    <xf numFmtId="179" fontId="18" fillId="33" borderId="97" xfId="63" applyNumberFormat="1" applyFont="1" applyFill="1" applyBorder="1" applyAlignment="1">
      <alignment vertical="center" shrinkToFit="1"/>
      <protection/>
    </xf>
    <xf numFmtId="0" fontId="18" fillId="33" borderId="75" xfId="63" applyFont="1" applyFill="1" applyBorder="1">
      <alignment vertical="center"/>
      <protection/>
    </xf>
    <xf numFmtId="0" fontId="20" fillId="33" borderId="0" xfId="64" applyFont="1" applyFill="1">
      <alignment vertical="center"/>
      <protection/>
    </xf>
    <xf numFmtId="0" fontId="20" fillId="33" borderId="0" xfId="64" applyFont="1" applyFill="1" applyBorder="1">
      <alignment vertical="center"/>
      <protection/>
    </xf>
    <xf numFmtId="0" fontId="18" fillId="33" borderId="0" xfId="64" applyFont="1" applyFill="1">
      <alignment vertical="center"/>
      <protection/>
    </xf>
    <xf numFmtId="0" fontId="18" fillId="33" borderId="0" xfId="64" applyFont="1" applyFill="1" applyBorder="1" applyAlignment="1">
      <alignment horizontal="center" vertical="center"/>
      <protection/>
    </xf>
    <xf numFmtId="0" fontId="18" fillId="33" borderId="0" xfId="64" applyFont="1" applyFill="1" applyBorder="1">
      <alignment vertical="center"/>
      <protection/>
    </xf>
    <xf numFmtId="0" fontId="18" fillId="33" borderId="10" xfId="64" applyFont="1" applyFill="1" applyBorder="1" applyAlignment="1">
      <alignment horizontal="left" vertical="center"/>
      <protection/>
    </xf>
    <xf numFmtId="0" fontId="18" fillId="33" borderId="11" xfId="64" applyFont="1" applyFill="1" applyBorder="1" applyAlignment="1">
      <alignment horizontal="left" vertical="center"/>
      <protection/>
    </xf>
    <xf numFmtId="0" fontId="18" fillId="33" borderId="12" xfId="64" applyFont="1" applyFill="1" applyBorder="1" applyAlignment="1">
      <alignment horizontal="left" vertical="center"/>
      <protection/>
    </xf>
    <xf numFmtId="0" fontId="18" fillId="33" borderId="13" xfId="64" applyFont="1" applyFill="1" applyBorder="1" applyAlignment="1">
      <alignment horizontal="left" vertical="center" shrinkToFit="1"/>
      <protection/>
    </xf>
    <xf numFmtId="0" fontId="18" fillId="33" borderId="11" xfId="64" applyFont="1" applyFill="1" applyBorder="1" applyAlignment="1">
      <alignment horizontal="left" vertical="center" shrinkToFit="1"/>
      <protection/>
    </xf>
    <xf numFmtId="0" fontId="18" fillId="33" borderId="78" xfId="64" applyFont="1" applyFill="1" applyBorder="1" applyAlignment="1">
      <alignment horizontal="left" vertical="center" shrinkToFit="1"/>
      <protection/>
    </xf>
    <xf numFmtId="0" fontId="18" fillId="33" borderId="0" xfId="64" applyFont="1" applyFill="1" applyBorder="1" applyAlignment="1">
      <alignment horizontal="left" vertical="center"/>
      <protection/>
    </xf>
    <xf numFmtId="0" fontId="18" fillId="33" borderId="0" xfId="64" applyFont="1" applyFill="1" applyAlignment="1">
      <alignment horizontal="left" vertical="center"/>
      <protection/>
    </xf>
    <xf numFmtId="0" fontId="18" fillId="33" borderId="16" xfId="64" applyFont="1" applyFill="1" applyBorder="1" applyAlignment="1">
      <alignment horizontal="left" vertical="center"/>
      <protection/>
    </xf>
    <xf numFmtId="0" fontId="18" fillId="33" borderId="17" xfId="64" applyFont="1" applyFill="1" applyBorder="1" applyAlignment="1">
      <alignment horizontal="left" vertical="center"/>
      <protection/>
    </xf>
    <xf numFmtId="0" fontId="18" fillId="33" borderId="18" xfId="64" applyFont="1" applyFill="1" applyBorder="1" applyAlignment="1">
      <alignment horizontal="left" vertical="center"/>
      <protection/>
    </xf>
    <xf numFmtId="0" fontId="18" fillId="33" borderId="19" xfId="64" applyFont="1" applyFill="1" applyBorder="1" applyAlignment="1">
      <alignment horizontal="left" vertical="center"/>
      <protection/>
    </xf>
    <xf numFmtId="0" fontId="18" fillId="33" borderId="17" xfId="64" applyFont="1" applyFill="1" applyBorder="1" applyAlignment="1">
      <alignment horizontal="left" vertical="center"/>
      <protection/>
    </xf>
    <xf numFmtId="0" fontId="18" fillId="33" borderId="79" xfId="64" applyFont="1" applyFill="1" applyBorder="1" applyAlignment="1">
      <alignment horizontal="left" vertical="center"/>
      <protection/>
    </xf>
    <xf numFmtId="0" fontId="18" fillId="33" borderId="22" xfId="64" applyFont="1" applyFill="1" applyBorder="1" applyAlignment="1">
      <alignment horizontal="left" vertical="center" textRotation="255"/>
      <protection/>
    </xf>
    <xf numFmtId="0" fontId="18" fillId="33" borderId="23" xfId="64" applyFont="1" applyFill="1" applyBorder="1" applyAlignment="1">
      <alignment horizontal="left" vertical="center"/>
      <protection/>
    </xf>
    <xf numFmtId="0" fontId="18" fillId="33" borderId="24" xfId="64" applyFont="1" applyFill="1" applyBorder="1" applyAlignment="1">
      <alignment horizontal="left" vertical="center"/>
      <protection/>
    </xf>
    <xf numFmtId="0" fontId="18" fillId="33" borderId="25" xfId="64" applyFont="1" applyFill="1" applyBorder="1" applyAlignment="1">
      <alignment horizontal="left" vertical="center"/>
      <protection/>
    </xf>
    <xf numFmtId="182" fontId="18" fillId="33" borderId="23" xfId="64" applyNumberFormat="1" applyFont="1" applyFill="1" applyBorder="1" applyAlignment="1">
      <alignment horizontal="center" vertical="center"/>
      <protection/>
    </xf>
    <xf numFmtId="182" fontId="18" fillId="33" borderId="24" xfId="64" applyNumberFormat="1" applyFont="1" applyFill="1" applyBorder="1" applyAlignment="1">
      <alignment horizontal="center" vertical="center"/>
      <protection/>
    </xf>
    <xf numFmtId="182" fontId="18" fillId="33" borderId="80" xfId="64" applyNumberFormat="1" applyFont="1" applyFill="1" applyBorder="1" applyAlignment="1">
      <alignment horizontal="center" vertical="center"/>
      <protection/>
    </xf>
    <xf numFmtId="0" fontId="18" fillId="33" borderId="28" xfId="64" applyFont="1" applyFill="1" applyBorder="1" applyAlignment="1">
      <alignment horizontal="left" vertical="center" textRotation="255"/>
      <protection/>
    </xf>
    <xf numFmtId="0" fontId="18" fillId="33" borderId="29" xfId="64" applyFont="1" applyFill="1" applyBorder="1" applyAlignment="1">
      <alignment horizontal="left" vertical="center"/>
      <protection/>
    </xf>
    <xf numFmtId="0" fontId="18" fillId="33" borderId="30" xfId="64" applyFont="1" applyFill="1" applyBorder="1" applyAlignment="1">
      <alignment horizontal="left" vertical="center"/>
      <protection/>
    </xf>
    <xf numFmtId="0" fontId="18" fillId="33" borderId="31" xfId="64" applyFont="1" applyFill="1" applyBorder="1" applyAlignment="1">
      <alignment horizontal="left" vertical="center"/>
      <protection/>
    </xf>
    <xf numFmtId="176" fontId="18" fillId="33" borderId="29" xfId="64" applyNumberFormat="1" applyFont="1" applyFill="1" applyBorder="1" applyAlignment="1">
      <alignment vertical="center"/>
      <protection/>
    </xf>
    <xf numFmtId="176" fontId="18" fillId="33" borderId="30" xfId="64" applyNumberFormat="1" applyFont="1" applyFill="1" applyBorder="1" applyAlignment="1">
      <alignment vertical="center"/>
      <protection/>
    </xf>
    <xf numFmtId="183" fontId="18" fillId="33" borderId="81" xfId="64" applyNumberFormat="1" applyFont="1" applyFill="1" applyBorder="1" applyAlignment="1">
      <alignment vertical="center"/>
      <protection/>
    </xf>
    <xf numFmtId="0" fontId="18" fillId="33" borderId="35" xfId="64" applyFont="1" applyFill="1" applyBorder="1" applyAlignment="1">
      <alignment horizontal="left" vertical="center" textRotation="255"/>
      <protection/>
    </xf>
    <xf numFmtId="0" fontId="18" fillId="33" borderId="36" xfId="64" applyFont="1" applyFill="1" applyBorder="1" applyAlignment="1">
      <alignment horizontal="left" vertical="center"/>
      <protection/>
    </xf>
    <xf numFmtId="0" fontId="18" fillId="33" borderId="37" xfId="64" applyFont="1" applyFill="1" applyBorder="1" applyAlignment="1">
      <alignment horizontal="left" vertical="center"/>
      <protection/>
    </xf>
    <xf numFmtId="0" fontId="18" fillId="33" borderId="38" xfId="64" applyFont="1" applyFill="1" applyBorder="1" applyAlignment="1">
      <alignment horizontal="left" vertical="center"/>
      <protection/>
    </xf>
    <xf numFmtId="0" fontId="27" fillId="33" borderId="36" xfId="64" applyFont="1" applyFill="1" applyBorder="1" applyAlignment="1">
      <alignment horizontal="left" vertical="center" wrapText="1"/>
      <protection/>
    </xf>
    <xf numFmtId="0" fontId="27" fillId="33" borderId="37" xfId="64" applyFont="1" applyFill="1" applyBorder="1" applyAlignment="1">
      <alignment horizontal="left" vertical="center" wrapText="1"/>
      <protection/>
    </xf>
    <xf numFmtId="0" fontId="18" fillId="33" borderId="82" xfId="64" applyFont="1" applyFill="1" applyBorder="1" applyAlignment="1">
      <alignment horizontal="left" vertical="center" wrapText="1"/>
      <protection/>
    </xf>
    <xf numFmtId="0" fontId="18" fillId="33" borderId="41" xfId="64" applyFont="1" applyFill="1" applyBorder="1" applyAlignment="1">
      <alignment horizontal="center" vertical="center" textRotation="255"/>
      <protection/>
    </xf>
    <xf numFmtId="0" fontId="18" fillId="33" borderId="42" xfId="64" applyFont="1" applyFill="1" applyBorder="1" applyAlignment="1">
      <alignment horizontal="center" vertical="center"/>
      <protection/>
    </xf>
    <xf numFmtId="0" fontId="18" fillId="33" borderId="43" xfId="64" applyFont="1" applyFill="1" applyBorder="1" applyAlignment="1">
      <alignment horizontal="center" vertical="center"/>
      <protection/>
    </xf>
    <xf numFmtId="0" fontId="18" fillId="33" borderId="100" xfId="64" applyFont="1" applyFill="1" applyBorder="1" applyAlignment="1">
      <alignment horizontal="center" vertical="center"/>
      <protection/>
    </xf>
    <xf numFmtId="0" fontId="18" fillId="33" borderId="44" xfId="64" applyFont="1" applyFill="1" applyBorder="1" applyAlignment="1">
      <alignment horizontal="center" vertical="center"/>
      <protection/>
    </xf>
    <xf numFmtId="0" fontId="18" fillId="33" borderId="42" xfId="64" applyFont="1" applyFill="1" applyBorder="1" applyAlignment="1">
      <alignment horizontal="center" vertical="center" shrinkToFit="1"/>
      <protection/>
    </xf>
    <xf numFmtId="0" fontId="18" fillId="33" borderId="43" xfId="64" applyFont="1" applyFill="1" applyBorder="1" applyAlignment="1">
      <alignment horizontal="center" vertical="center" shrinkToFit="1"/>
      <protection/>
    </xf>
    <xf numFmtId="0" fontId="18" fillId="33" borderId="83" xfId="64" applyFont="1" applyFill="1" applyBorder="1" applyAlignment="1">
      <alignment horizontal="center" vertical="center" shrinkToFit="1"/>
      <protection/>
    </xf>
    <xf numFmtId="0" fontId="18" fillId="33" borderId="46" xfId="64" applyFont="1" applyFill="1" applyBorder="1" applyAlignment="1">
      <alignment horizontal="center" vertical="center" textRotation="255"/>
      <protection/>
    </xf>
    <xf numFmtId="0" fontId="18" fillId="33" borderId="29" xfId="64" applyFont="1" applyFill="1" applyBorder="1" applyAlignment="1">
      <alignment horizontal="center" vertical="center"/>
      <protection/>
    </xf>
    <xf numFmtId="0" fontId="18" fillId="33" borderId="30" xfId="64" applyFont="1" applyFill="1" applyBorder="1" applyAlignment="1">
      <alignment horizontal="center" vertical="center"/>
      <protection/>
    </xf>
    <xf numFmtId="0" fontId="18" fillId="33" borderId="31" xfId="64" applyFont="1" applyFill="1" applyBorder="1" applyAlignment="1">
      <alignment horizontal="center" vertical="center"/>
      <protection/>
    </xf>
    <xf numFmtId="0" fontId="24" fillId="33" borderId="29" xfId="64" applyFont="1" applyFill="1" applyBorder="1" applyAlignment="1">
      <alignment horizontal="center" vertical="center" shrinkToFit="1"/>
      <protection/>
    </xf>
    <xf numFmtId="0" fontId="24" fillId="33" borderId="84" xfId="64" applyFont="1" applyFill="1" applyBorder="1" applyAlignment="1">
      <alignment horizontal="center" vertical="center" shrinkToFit="1"/>
      <protection/>
    </xf>
    <xf numFmtId="0" fontId="18" fillId="33" borderId="47" xfId="64" applyFont="1" applyFill="1" applyBorder="1" applyAlignment="1">
      <alignment horizontal="center" vertical="center" textRotation="255"/>
      <protection/>
    </xf>
    <xf numFmtId="177" fontId="18" fillId="33" borderId="29" xfId="64" applyNumberFormat="1" applyFont="1" applyFill="1" applyBorder="1">
      <alignment vertical="center"/>
      <protection/>
    </xf>
    <xf numFmtId="0" fontId="18" fillId="33" borderId="30" xfId="64" applyFont="1" applyFill="1" applyBorder="1" applyAlignment="1">
      <alignment vertical="center" shrinkToFit="1"/>
      <protection/>
    </xf>
    <xf numFmtId="0" fontId="18" fillId="33" borderId="31" xfId="64" applyFont="1" applyFill="1" applyBorder="1" applyAlignment="1">
      <alignment vertical="center" shrinkToFit="1"/>
      <protection/>
    </xf>
    <xf numFmtId="180" fontId="18" fillId="33" borderId="29" xfId="64" applyNumberFormat="1" applyFont="1" applyFill="1" applyBorder="1" applyAlignment="1">
      <alignment vertical="center" shrinkToFit="1"/>
      <protection/>
    </xf>
    <xf numFmtId="180" fontId="18" fillId="33" borderId="30" xfId="64" applyNumberFormat="1" applyFont="1" applyFill="1" applyBorder="1" applyAlignment="1">
      <alignment vertical="center" shrinkToFit="1"/>
      <protection/>
    </xf>
    <xf numFmtId="180" fontId="18" fillId="33" borderId="81" xfId="64" applyNumberFormat="1" applyFont="1" applyFill="1" applyBorder="1" applyAlignment="1">
      <alignment vertical="center" shrinkToFit="1"/>
      <protection/>
    </xf>
    <xf numFmtId="0" fontId="18" fillId="33" borderId="48" xfId="64" applyFont="1" applyFill="1" applyBorder="1" applyAlignment="1">
      <alignment horizontal="center" vertical="center" textRotation="255"/>
      <protection/>
    </xf>
    <xf numFmtId="177" fontId="18" fillId="33" borderId="54" xfId="64" applyNumberFormat="1" applyFont="1" applyFill="1" applyBorder="1">
      <alignment vertical="center"/>
      <protection/>
    </xf>
    <xf numFmtId="0" fontId="18" fillId="33" borderId="55" xfId="64" applyFont="1" applyFill="1" applyBorder="1" applyAlignment="1">
      <alignment vertical="center" shrinkToFit="1"/>
      <protection/>
    </xf>
    <xf numFmtId="0" fontId="18" fillId="33" borderId="56" xfId="64" applyFont="1" applyFill="1" applyBorder="1" applyAlignment="1">
      <alignment vertical="center" shrinkToFit="1"/>
      <protection/>
    </xf>
    <xf numFmtId="180" fontId="18" fillId="33" borderId="54" xfId="64" applyNumberFormat="1" applyFont="1" applyFill="1" applyBorder="1" applyAlignment="1">
      <alignment vertical="center" shrinkToFit="1"/>
      <protection/>
    </xf>
    <xf numFmtId="180" fontId="18" fillId="33" borderId="55" xfId="64" applyNumberFormat="1" applyFont="1" applyFill="1" applyBorder="1" applyAlignment="1">
      <alignment vertical="center" shrinkToFit="1"/>
      <protection/>
    </xf>
    <xf numFmtId="180" fontId="18" fillId="33" borderId="93" xfId="64" applyNumberFormat="1" applyFont="1" applyFill="1" applyBorder="1" applyAlignment="1">
      <alignment vertical="center" shrinkToFit="1"/>
      <protection/>
    </xf>
    <xf numFmtId="0" fontId="18" fillId="33" borderId="42" xfId="64" applyFont="1" applyFill="1" applyBorder="1" applyAlignment="1">
      <alignment horizontal="left" vertical="center"/>
      <protection/>
    </xf>
    <xf numFmtId="0" fontId="18" fillId="33" borderId="43" xfId="64" applyFont="1" applyFill="1" applyBorder="1" applyAlignment="1">
      <alignment horizontal="left" vertical="center"/>
      <protection/>
    </xf>
    <xf numFmtId="0" fontId="18" fillId="33" borderId="44" xfId="64" applyFont="1" applyFill="1" applyBorder="1" applyAlignment="1">
      <alignment horizontal="left" vertical="center"/>
      <protection/>
    </xf>
    <xf numFmtId="180" fontId="18" fillId="33" borderId="42" xfId="64" applyNumberFormat="1" applyFont="1" applyFill="1" applyBorder="1" applyAlignment="1">
      <alignment vertical="center" shrinkToFit="1"/>
      <protection/>
    </xf>
    <xf numFmtId="180" fontId="18" fillId="33" borderId="43" xfId="64" applyNumberFormat="1" applyFont="1" applyFill="1" applyBorder="1" applyAlignment="1">
      <alignment vertical="center" shrinkToFit="1"/>
      <protection/>
    </xf>
    <xf numFmtId="180" fontId="18" fillId="33" borderId="83" xfId="64" applyNumberFormat="1" applyFont="1" applyFill="1" applyBorder="1" applyAlignment="1">
      <alignment vertical="center" shrinkToFit="1"/>
      <protection/>
    </xf>
    <xf numFmtId="0" fontId="18" fillId="33" borderId="60" xfId="64" applyFont="1" applyFill="1" applyBorder="1" applyAlignment="1">
      <alignment horizontal="left" vertical="center"/>
      <protection/>
    </xf>
    <xf numFmtId="180" fontId="18" fillId="33" borderId="36" xfId="64" applyNumberFormat="1" applyFont="1" applyFill="1" applyBorder="1" applyAlignment="1">
      <alignment vertical="center" shrinkToFit="1"/>
      <protection/>
    </xf>
    <xf numFmtId="180" fontId="18" fillId="33" borderId="37" xfId="64" applyNumberFormat="1" applyFont="1" applyFill="1" applyBorder="1" applyAlignment="1">
      <alignment vertical="center" shrinkToFit="1"/>
      <protection/>
    </xf>
    <xf numFmtId="180" fontId="18" fillId="33" borderId="82" xfId="64" applyNumberFormat="1" applyFont="1" applyFill="1" applyBorder="1" applyAlignment="1">
      <alignment vertical="center" shrinkToFit="1"/>
      <protection/>
    </xf>
    <xf numFmtId="0" fontId="18" fillId="33" borderId="61" xfId="64" applyFont="1" applyFill="1" applyBorder="1" applyAlignment="1">
      <alignment horizontal="center" vertical="center" textRotation="255"/>
      <protection/>
    </xf>
    <xf numFmtId="0" fontId="18" fillId="33" borderId="62" xfId="64" applyFont="1" applyFill="1" applyBorder="1" applyAlignment="1">
      <alignment horizontal="left" vertical="center"/>
      <protection/>
    </xf>
    <xf numFmtId="0" fontId="18" fillId="33" borderId="63" xfId="64" applyFont="1" applyFill="1" applyBorder="1" applyAlignment="1">
      <alignment horizontal="left" vertical="center"/>
      <protection/>
    </xf>
    <xf numFmtId="0" fontId="18" fillId="33" borderId="64" xfId="64" applyFont="1" applyFill="1" applyBorder="1" applyAlignment="1">
      <alignment horizontal="left" vertical="center"/>
      <protection/>
    </xf>
    <xf numFmtId="185" fontId="18" fillId="33" borderId="65" xfId="64" applyNumberFormat="1" applyFont="1" applyFill="1" applyBorder="1" applyAlignment="1">
      <alignment vertical="center" shrinkToFit="1"/>
      <protection/>
    </xf>
    <xf numFmtId="185" fontId="18" fillId="33" borderId="63" xfId="64" applyNumberFormat="1" applyFont="1" applyFill="1" applyBorder="1" applyAlignment="1">
      <alignment vertical="center" shrinkToFit="1"/>
      <protection/>
    </xf>
    <xf numFmtId="185" fontId="18" fillId="33" borderId="90" xfId="64" applyNumberFormat="1" applyFont="1" applyFill="1" applyBorder="1" applyAlignment="1">
      <alignment vertical="center" shrinkToFit="1"/>
      <protection/>
    </xf>
    <xf numFmtId="0" fontId="18" fillId="33" borderId="68" xfId="64" applyFont="1" applyFill="1" applyBorder="1" applyAlignment="1">
      <alignment horizontal="left" vertical="center"/>
      <protection/>
    </xf>
    <xf numFmtId="0" fontId="18" fillId="33" borderId="69" xfId="64" applyFont="1" applyFill="1" applyBorder="1" applyAlignment="1">
      <alignment horizontal="left" vertical="center"/>
      <protection/>
    </xf>
    <xf numFmtId="0" fontId="18" fillId="33" borderId="70" xfId="64" applyFont="1" applyFill="1" applyBorder="1" applyAlignment="1">
      <alignment horizontal="left" vertical="center"/>
      <protection/>
    </xf>
    <xf numFmtId="179" fontId="18" fillId="33" borderId="101" xfId="64" applyNumberFormat="1" applyFont="1" applyFill="1" applyBorder="1" applyAlignment="1">
      <alignment vertical="center" shrinkToFit="1"/>
      <protection/>
    </xf>
    <xf numFmtId="179" fontId="18" fillId="33" borderId="102" xfId="64" applyNumberFormat="1" applyFont="1" applyFill="1" applyBorder="1" applyAlignment="1">
      <alignment vertical="center" shrinkToFit="1"/>
      <protection/>
    </xf>
    <xf numFmtId="179" fontId="18" fillId="33" borderId="103" xfId="64" applyNumberFormat="1" applyFont="1" applyFill="1" applyBorder="1" applyAlignment="1">
      <alignment vertical="center" shrinkToFit="1"/>
      <protection/>
    </xf>
    <xf numFmtId="0" fontId="18" fillId="33" borderId="75" xfId="64" applyFont="1" applyFill="1" applyBorder="1" applyAlignment="1">
      <alignment horizontal="left" vertical="center"/>
      <protection/>
    </xf>
    <xf numFmtId="0" fontId="18" fillId="33" borderId="68" xfId="64" applyFont="1" applyFill="1" applyBorder="1" applyAlignment="1">
      <alignment horizontal="left" vertical="center" wrapText="1"/>
      <protection/>
    </xf>
    <xf numFmtId="0" fontId="18" fillId="33" borderId="69" xfId="64" applyFont="1" applyFill="1" applyBorder="1" applyAlignment="1">
      <alignment horizontal="left" vertical="center" wrapText="1"/>
      <protection/>
    </xf>
    <xf numFmtId="0" fontId="18" fillId="33" borderId="69" xfId="64" applyFont="1" applyFill="1" applyBorder="1" applyAlignment="1">
      <alignment vertical="center"/>
      <protection/>
    </xf>
    <xf numFmtId="0" fontId="18" fillId="33" borderId="75" xfId="64" applyFont="1" applyFill="1" applyBorder="1" applyAlignment="1">
      <alignment vertical="center"/>
      <protection/>
    </xf>
    <xf numFmtId="183" fontId="18" fillId="33" borderId="29" xfId="64" applyNumberFormat="1" applyFont="1" applyFill="1" applyBorder="1" applyAlignment="1">
      <alignment vertical="center"/>
      <protection/>
    </xf>
    <xf numFmtId="183" fontId="18" fillId="33" borderId="30" xfId="64" applyNumberFormat="1" applyFont="1" applyFill="1" applyBorder="1" applyAlignment="1">
      <alignment vertical="center"/>
      <protection/>
    </xf>
    <xf numFmtId="0" fontId="18" fillId="33" borderId="36" xfId="64" applyFont="1" applyFill="1" applyBorder="1" applyAlignment="1">
      <alignment horizontal="left" vertical="center" wrapText="1"/>
      <protection/>
    </xf>
    <xf numFmtId="0" fontId="18" fillId="33" borderId="37" xfId="64" applyFont="1" applyFill="1" applyBorder="1" applyAlignment="1">
      <alignment horizontal="left" vertical="center" wrapText="1"/>
      <protection/>
    </xf>
    <xf numFmtId="0" fontId="18" fillId="33" borderId="37" xfId="64" applyFont="1" applyFill="1" applyBorder="1" applyAlignment="1">
      <alignment horizontal="left" vertical="center" shrinkToFit="1"/>
      <protection/>
    </xf>
    <xf numFmtId="179" fontId="18" fillId="33" borderId="63" xfId="64" applyNumberFormat="1" applyFont="1" applyFill="1" applyBorder="1" applyAlignment="1">
      <alignment vertical="center" shrinkToFit="1"/>
      <protection/>
    </xf>
    <xf numFmtId="0" fontId="20" fillId="33" borderId="0" xfId="64" applyFont="1" applyFill="1" applyAlignment="1">
      <alignment horizontal="right" vertical="center"/>
      <protection/>
    </xf>
    <xf numFmtId="186" fontId="18" fillId="33" borderId="63" xfId="64" applyNumberFormat="1" applyFont="1" applyFill="1" applyBorder="1" applyAlignment="1">
      <alignment vertical="center" shrinkToFit="1"/>
      <protection/>
    </xf>
    <xf numFmtId="186" fontId="18" fillId="33" borderId="90" xfId="64" applyNumberFormat="1" applyFont="1" applyFill="1" applyBorder="1" applyAlignment="1">
      <alignment vertical="center" shrinkToFit="1"/>
      <protection/>
    </xf>
    <xf numFmtId="182" fontId="18" fillId="33" borderId="24" xfId="64" applyNumberFormat="1" applyFont="1" applyFill="1" applyBorder="1" applyAlignment="1">
      <alignment horizontal="left" vertical="center"/>
      <protection/>
    </xf>
    <xf numFmtId="176" fontId="18" fillId="33" borderId="81" xfId="64" applyNumberFormat="1" applyFont="1" applyFill="1" applyBorder="1" applyAlignment="1">
      <alignment vertical="center"/>
      <protection/>
    </xf>
    <xf numFmtId="0" fontId="18" fillId="33" borderId="82" xfId="64" applyFont="1" applyFill="1" applyBorder="1" applyAlignment="1">
      <alignment horizontal="left" vertical="center" shrinkToFit="1"/>
      <protection/>
    </xf>
    <xf numFmtId="186" fontId="18" fillId="33" borderId="65" xfId="64" applyNumberFormat="1" applyFont="1" applyFill="1" applyBorder="1" applyAlignment="1">
      <alignment vertical="center" shrinkToFit="1"/>
      <protection/>
    </xf>
    <xf numFmtId="182" fontId="18" fillId="33" borderId="23" xfId="64" applyNumberFormat="1" applyFont="1" applyFill="1" applyBorder="1" applyAlignment="1">
      <alignment horizontal="left" vertical="center"/>
      <protection/>
    </xf>
    <xf numFmtId="0" fontId="18" fillId="33" borderId="80" xfId="64" applyFont="1" applyFill="1" applyBorder="1" applyAlignment="1">
      <alignment horizontal="left" vertical="center"/>
      <protection/>
    </xf>
    <xf numFmtId="0" fontId="18" fillId="33" borderId="36" xfId="64" applyFont="1" applyFill="1" applyBorder="1" applyAlignment="1">
      <alignment horizontal="left" vertical="center" shrinkToFit="1"/>
      <protection/>
    </xf>
    <xf numFmtId="0" fontId="18" fillId="33" borderId="84" xfId="64" applyFont="1" applyFill="1" applyBorder="1" applyAlignment="1">
      <alignment horizontal="center" vertical="center" shrinkToFit="1"/>
      <protection/>
    </xf>
    <xf numFmtId="178" fontId="18" fillId="33" borderId="81" xfId="64" applyNumberFormat="1" applyFont="1" applyFill="1" applyBorder="1" applyAlignment="1">
      <alignment vertical="center" shrinkToFit="1"/>
      <protection/>
    </xf>
    <xf numFmtId="178" fontId="18" fillId="33" borderId="93" xfId="64" applyNumberFormat="1" applyFont="1" applyFill="1" applyBorder="1" applyAlignment="1">
      <alignment vertical="center" shrinkToFit="1"/>
      <protection/>
    </xf>
    <xf numFmtId="178" fontId="18" fillId="33" borderId="83" xfId="64" applyNumberFormat="1" applyFont="1" applyFill="1" applyBorder="1" applyAlignment="1">
      <alignment vertical="center" shrinkToFit="1"/>
      <protection/>
    </xf>
    <xf numFmtId="187" fontId="18" fillId="33" borderId="63" xfId="64" applyNumberFormat="1" applyFont="1" applyFill="1" applyBorder="1" applyAlignment="1">
      <alignment vertical="center" shrinkToFit="1"/>
      <protection/>
    </xf>
    <xf numFmtId="179" fontId="18" fillId="33" borderId="90" xfId="64" applyNumberFormat="1" applyFont="1" applyFill="1" applyBorder="1" applyAlignment="1">
      <alignment vertical="center" shrinkToFit="1"/>
      <protection/>
    </xf>
    <xf numFmtId="0" fontId="18" fillId="33" borderId="0" xfId="64" applyFont="1" applyFill="1" applyAlignment="1">
      <alignment horizontal="right" vertical="center"/>
      <protection/>
    </xf>
    <xf numFmtId="0" fontId="18" fillId="33" borderId="14" xfId="64" applyFont="1" applyFill="1" applyBorder="1" applyAlignment="1">
      <alignment vertical="center" shrinkToFit="1"/>
      <protection/>
    </xf>
    <xf numFmtId="0" fontId="18" fillId="33" borderId="11" xfId="64" applyFont="1" applyFill="1" applyBorder="1" applyAlignment="1">
      <alignment horizontal="left" vertical="center" shrinkToFit="1"/>
      <protection/>
    </xf>
    <xf numFmtId="0" fontId="18" fillId="33" borderId="78" xfId="64" applyFont="1" applyFill="1" applyBorder="1" applyAlignment="1">
      <alignment horizontal="left" vertical="center" shrinkToFit="1"/>
      <protection/>
    </xf>
    <xf numFmtId="0" fontId="18" fillId="33" borderId="19" xfId="64" applyFont="1" applyFill="1" applyBorder="1" applyAlignment="1">
      <alignment vertical="center"/>
      <protection/>
    </xf>
    <xf numFmtId="0" fontId="18" fillId="33" borderId="79" xfId="64" applyFont="1" applyFill="1" applyBorder="1" applyAlignment="1">
      <alignment horizontal="left" vertical="center"/>
      <protection/>
    </xf>
    <xf numFmtId="0" fontId="18" fillId="33" borderId="23" xfId="64" applyFont="1" applyFill="1" applyBorder="1" applyAlignment="1">
      <alignment vertical="center"/>
      <protection/>
    </xf>
    <xf numFmtId="0" fontId="18" fillId="33" borderId="80" xfId="64" applyFont="1" applyFill="1" applyBorder="1" applyAlignment="1">
      <alignment horizontal="left" vertical="center"/>
      <protection/>
    </xf>
    <xf numFmtId="176" fontId="18" fillId="33" borderId="30" xfId="64" applyNumberFormat="1" applyFont="1" applyFill="1" applyBorder="1" applyAlignment="1">
      <alignment vertical="center"/>
      <protection/>
    </xf>
    <xf numFmtId="176" fontId="18" fillId="33" borderId="81" xfId="64" applyNumberFormat="1" applyFont="1" applyFill="1" applyBorder="1" applyAlignment="1">
      <alignment vertical="center"/>
      <protection/>
    </xf>
    <xf numFmtId="0" fontId="18" fillId="33" borderId="36" xfId="64" applyFont="1" applyFill="1" applyBorder="1" applyAlignment="1">
      <alignment vertical="center" shrinkToFit="1"/>
      <protection/>
    </xf>
    <xf numFmtId="0" fontId="18" fillId="33" borderId="37" xfId="64" applyFont="1" applyFill="1" applyBorder="1" applyAlignment="1">
      <alignment horizontal="left" vertical="center" shrinkToFit="1"/>
      <protection/>
    </xf>
    <xf numFmtId="0" fontId="18" fillId="33" borderId="82" xfId="64" applyFont="1" applyFill="1" applyBorder="1" applyAlignment="1">
      <alignment horizontal="left" vertical="center" shrinkToFit="1"/>
      <protection/>
    </xf>
    <xf numFmtId="0" fontId="18" fillId="33" borderId="29" xfId="64" applyFont="1" applyFill="1" applyBorder="1" applyAlignment="1">
      <alignment horizontal="center" vertical="center" shrinkToFit="1"/>
      <protection/>
    </xf>
    <xf numFmtId="0" fontId="18" fillId="33" borderId="30" xfId="64" applyFont="1" applyFill="1" applyBorder="1" applyAlignment="1">
      <alignment horizontal="center" vertical="center" shrinkToFit="1"/>
      <protection/>
    </xf>
    <xf numFmtId="0" fontId="18" fillId="33" borderId="81" xfId="64" applyFont="1" applyFill="1" applyBorder="1" applyAlignment="1">
      <alignment horizontal="center" vertical="center" shrinkToFit="1"/>
      <protection/>
    </xf>
    <xf numFmtId="178" fontId="18" fillId="33" borderId="29" xfId="64" applyNumberFormat="1" applyFont="1" applyFill="1" applyBorder="1" applyAlignment="1">
      <alignment vertical="center" shrinkToFit="1"/>
      <protection/>
    </xf>
    <xf numFmtId="178" fontId="18" fillId="33" borderId="30" xfId="64" applyNumberFormat="1" applyFont="1" applyFill="1" applyBorder="1" applyAlignment="1">
      <alignment vertical="center" shrinkToFit="1"/>
      <protection/>
    </xf>
    <xf numFmtId="178" fontId="18" fillId="33" borderId="54" xfId="64" applyNumberFormat="1" applyFont="1" applyFill="1" applyBorder="1" applyAlignment="1">
      <alignment vertical="center" shrinkToFit="1"/>
      <protection/>
    </xf>
    <xf numFmtId="178" fontId="18" fillId="33" borderId="55" xfId="64" applyNumberFormat="1" applyFont="1" applyFill="1" applyBorder="1" applyAlignment="1">
      <alignment vertical="center" shrinkToFit="1"/>
      <protection/>
    </xf>
    <xf numFmtId="178" fontId="18" fillId="33" borderId="42" xfId="64" applyNumberFormat="1" applyFont="1" applyFill="1" applyBorder="1" applyAlignment="1">
      <alignment vertical="center" shrinkToFit="1"/>
      <protection/>
    </xf>
    <xf numFmtId="178" fontId="18" fillId="33" borderId="43" xfId="64" applyNumberFormat="1" applyFont="1" applyFill="1" applyBorder="1" applyAlignment="1">
      <alignment vertical="center" shrinkToFit="1"/>
      <protection/>
    </xf>
    <xf numFmtId="179" fontId="18" fillId="33" borderId="65" xfId="64" applyNumberFormat="1" applyFont="1" applyFill="1" applyBorder="1" applyAlignment="1">
      <alignment vertical="center" shrinkToFit="1"/>
      <protection/>
    </xf>
    <xf numFmtId="0" fontId="18" fillId="33" borderId="0" xfId="64" applyFont="1" applyFill="1" applyBorder="1" applyAlignment="1">
      <alignment horizontal="left" vertical="center" wrapText="1"/>
      <protection/>
    </xf>
    <xf numFmtId="0" fontId="18" fillId="33" borderId="0" xfId="64" applyFont="1" applyFill="1" applyBorder="1" applyAlignment="1">
      <alignment vertical="center"/>
      <protection/>
    </xf>
    <xf numFmtId="0" fontId="29" fillId="33" borderId="0" xfId="65" applyFont="1" applyFill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調査結果　10陸奥湾(水産)" xfId="61"/>
    <cellStyle name="標準 2_調査結果　23女川湾" xfId="62"/>
    <cellStyle name="標準 2_調査結果　26小名浜港" xfId="63"/>
    <cellStyle name="標準 2_調査結果　27松川浦" xfId="64"/>
    <cellStyle name="標準 3" xfId="65"/>
    <cellStyle name="標準 4" xfId="66"/>
    <cellStyle name="標準 7" xfId="67"/>
    <cellStyle name="標準_調査結果　10陸奥湾(水産)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390525</xdr:colOff>
      <xdr:row>225</xdr:row>
      <xdr:rowOff>0</xdr:rowOff>
    </xdr:from>
    <xdr:to>
      <xdr:col>54</xdr:col>
      <xdr:colOff>647700</xdr:colOff>
      <xdr:row>225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556950" y="567023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39</xdr:col>
      <xdr:colOff>381000</xdr:colOff>
      <xdr:row>873</xdr:row>
      <xdr:rowOff>0</xdr:rowOff>
    </xdr:from>
    <xdr:to>
      <xdr:col>39</xdr:col>
      <xdr:colOff>647700</xdr:colOff>
      <xdr:row>873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6831925" y="22326600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50</xdr:col>
      <xdr:colOff>390525</xdr:colOff>
      <xdr:row>279</xdr:row>
      <xdr:rowOff>0</xdr:rowOff>
    </xdr:from>
    <xdr:to>
      <xdr:col>50</xdr:col>
      <xdr:colOff>647700</xdr:colOff>
      <xdr:row>279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966150" y="7056120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46</xdr:col>
      <xdr:colOff>390525</xdr:colOff>
      <xdr:row>333</xdr:row>
      <xdr:rowOff>0</xdr:rowOff>
    </xdr:from>
    <xdr:to>
      <xdr:col>46</xdr:col>
      <xdr:colOff>647700</xdr:colOff>
      <xdr:row>333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375350" y="844200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42</xdr:col>
      <xdr:colOff>390525</xdr:colOff>
      <xdr:row>387</xdr:row>
      <xdr:rowOff>0</xdr:rowOff>
    </xdr:from>
    <xdr:to>
      <xdr:col>42</xdr:col>
      <xdr:colOff>647700</xdr:colOff>
      <xdr:row>387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8784550" y="983075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38</xdr:col>
      <xdr:colOff>390525</xdr:colOff>
      <xdr:row>441</xdr:row>
      <xdr:rowOff>0</xdr:rowOff>
    </xdr:from>
    <xdr:to>
      <xdr:col>38</xdr:col>
      <xdr:colOff>647700</xdr:colOff>
      <xdr:row>441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6193750" y="1121949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34</xdr:col>
      <xdr:colOff>390525</xdr:colOff>
      <xdr:row>495</xdr:row>
      <xdr:rowOff>0</xdr:rowOff>
    </xdr:from>
    <xdr:to>
      <xdr:col>34</xdr:col>
      <xdr:colOff>647700</xdr:colOff>
      <xdr:row>495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3602950" y="1260824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30</xdr:col>
      <xdr:colOff>390525</xdr:colOff>
      <xdr:row>549</xdr:row>
      <xdr:rowOff>0</xdr:rowOff>
    </xdr:from>
    <xdr:to>
      <xdr:col>30</xdr:col>
      <xdr:colOff>647700</xdr:colOff>
      <xdr:row>549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1012150" y="1399698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26</xdr:col>
      <xdr:colOff>390525</xdr:colOff>
      <xdr:row>603</xdr:row>
      <xdr:rowOff>0</xdr:rowOff>
    </xdr:from>
    <xdr:to>
      <xdr:col>26</xdr:col>
      <xdr:colOff>647700</xdr:colOff>
      <xdr:row>603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8421350" y="1538573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22</xdr:col>
      <xdr:colOff>390525</xdr:colOff>
      <xdr:row>657</xdr:row>
      <xdr:rowOff>0</xdr:rowOff>
    </xdr:from>
    <xdr:to>
      <xdr:col>22</xdr:col>
      <xdr:colOff>647700</xdr:colOff>
      <xdr:row>657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5830550" y="1677447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18</xdr:col>
      <xdr:colOff>390525</xdr:colOff>
      <xdr:row>711</xdr:row>
      <xdr:rowOff>0</xdr:rowOff>
    </xdr:from>
    <xdr:to>
      <xdr:col>18</xdr:col>
      <xdr:colOff>647700</xdr:colOff>
      <xdr:row>711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3239750" y="1816322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14</xdr:col>
      <xdr:colOff>390525</xdr:colOff>
      <xdr:row>765</xdr:row>
      <xdr:rowOff>0</xdr:rowOff>
    </xdr:from>
    <xdr:to>
      <xdr:col>14</xdr:col>
      <xdr:colOff>647700</xdr:colOff>
      <xdr:row>765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0648950" y="1955196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10</xdr:col>
      <xdr:colOff>390525</xdr:colOff>
      <xdr:row>819</xdr:row>
      <xdr:rowOff>0</xdr:rowOff>
    </xdr:from>
    <xdr:to>
      <xdr:col>10</xdr:col>
      <xdr:colOff>647700</xdr:colOff>
      <xdr:row>819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8058150" y="2094071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35</xdr:col>
      <xdr:colOff>381000</xdr:colOff>
      <xdr:row>927</xdr:row>
      <xdr:rowOff>0</xdr:rowOff>
    </xdr:from>
    <xdr:to>
      <xdr:col>35</xdr:col>
      <xdr:colOff>647700</xdr:colOff>
      <xdr:row>927</xdr:row>
      <xdr:rowOff>0</xdr:rowOff>
    </xdr:to>
    <xdr:sp>
      <xdr:nvSpPr>
        <xdr:cNvPr id="14" name="テキスト ボックス 1"/>
        <xdr:cNvSpPr txBox="1">
          <a:spLocks noChangeArrowheads="1"/>
        </xdr:cNvSpPr>
      </xdr:nvSpPr>
      <xdr:spPr>
        <a:xfrm>
          <a:off x="24241125" y="23712487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31</xdr:col>
      <xdr:colOff>381000</xdr:colOff>
      <xdr:row>981</xdr:row>
      <xdr:rowOff>0</xdr:rowOff>
    </xdr:from>
    <xdr:to>
      <xdr:col>31</xdr:col>
      <xdr:colOff>647700</xdr:colOff>
      <xdr:row>981</xdr:row>
      <xdr:rowOff>0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21650325" y="25098375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27</xdr:col>
      <xdr:colOff>381000</xdr:colOff>
      <xdr:row>1035</xdr:row>
      <xdr:rowOff>0</xdr:rowOff>
    </xdr:from>
    <xdr:to>
      <xdr:col>27</xdr:col>
      <xdr:colOff>647700</xdr:colOff>
      <xdr:row>1035</xdr:row>
      <xdr:rowOff>0</xdr:rowOff>
    </xdr:to>
    <xdr:sp>
      <xdr:nvSpPr>
        <xdr:cNvPr id="16" name="テキスト ボックス 1"/>
        <xdr:cNvSpPr txBox="1">
          <a:spLocks noChangeArrowheads="1"/>
        </xdr:cNvSpPr>
      </xdr:nvSpPr>
      <xdr:spPr>
        <a:xfrm>
          <a:off x="19059525" y="2648426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23</xdr:col>
      <xdr:colOff>381000</xdr:colOff>
      <xdr:row>1089</xdr:row>
      <xdr:rowOff>0</xdr:rowOff>
    </xdr:from>
    <xdr:to>
      <xdr:col>23</xdr:col>
      <xdr:colOff>647700</xdr:colOff>
      <xdr:row>1089</xdr:row>
      <xdr:rowOff>0</xdr:rowOff>
    </xdr:to>
    <xdr:sp>
      <xdr:nvSpPr>
        <xdr:cNvPr id="17" name="テキスト ボックス 1"/>
        <xdr:cNvSpPr txBox="1">
          <a:spLocks noChangeArrowheads="1"/>
        </xdr:cNvSpPr>
      </xdr:nvSpPr>
      <xdr:spPr>
        <a:xfrm>
          <a:off x="16468725" y="27870150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19</xdr:col>
      <xdr:colOff>381000</xdr:colOff>
      <xdr:row>1143</xdr:row>
      <xdr:rowOff>0</xdr:rowOff>
    </xdr:from>
    <xdr:to>
      <xdr:col>19</xdr:col>
      <xdr:colOff>647700</xdr:colOff>
      <xdr:row>1143</xdr:row>
      <xdr:rowOff>0</xdr:rowOff>
    </xdr:to>
    <xdr:sp>
      <xdr:nvSpPr>
        <xdr:cNvPr id="18" name="テキスト ボックス 1"/>
        <xdr:cNvSpPr txBox="1">
          <a:spLocks noChangeArrowheads="1"/>
        </xdr:cNvSpPr>
      </xdr:nvSpPr>
      <xdr:spPr>
        <a:xfrm>
          <a:off x="13877925" y="29256037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15</xdr:col>
      <xdr:colOff>381000</xdr:colOff>
      <xdr:row>1197</xdr:row>
      <xdr:rowOff>0</xdr:rowOff>
    </xdr:from>
    <xdr:to>
      <xdr:col>15</xdr:col>
      <xdr:colOff>647700</xdr:colOff>
      <xdr:row>1197</xdr:row>
      <xdr:rowOff>0</xdr:rowOff>
    </xdr:to>
    <xdr:sp>
      <xdr:nvSpPr>
        <xdr:cNvPr id="19" name="テキスト ボックス 1"/>
        <xdr:cNvSpPr txBox="1">
          <a:spLocks noChangeArrowheads="1"/>
        </xdr:cNvSpPr>
      </xdr:nvSpPr>
      <xdr:spPr>
        <a:xfrm>
          <a:off x="11287125" y="30641925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  <xdr:twoCellAnchor>
    <xdr:from>
      <xdr:col>11</xdr:col>
      <xdr:colOff>381000</xdr:colOff>
      <xdr:row>1251</xdr:row>
      <xdr:rowOff>0</xdr:rowOff>
    </xdr:from>
    <xdr:to>
      <xdr:col>11</xdr:col>
      <xdr:colOff>647700</xdr:colOff>
      <xdr:row>1251</xdr:row>
      <xdr:rowOff>0</xdr:rowOff>
    </xdr:to>
    <xdr:sp>
      <xdr:nvSpPr>
        <xdr:cNvPr id="20" name="テキスト ボックス 1"/>
        <xdr:cNvSpPr txBox="1">
          <a:spLocks noChangeArrowheads="1"/>
        </xdr:cNvSpPr>
      </xdr:nvSpPr>
      <xdr:spPr>
        <a:xfrm>
          <a:off x="8696325" y="3202781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別添報告書にも測定結果がありますので、参照願います。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陸奥湾青森県水産様式３"/>
      <sheetName val="23女川湾宮城県様式３"/>
      <sheetName val="26小名浜湾福島県様式３"/>
      <sheetName val="27松川浦福島県様式３"/>
      <sheetName val="29東京湾(千葉県)様式３"/>
      <sheetName val="29東京湾(広域)様式３"/>
      <sheetName val="31加茂湖新潟県様式３"/>
      <sheetName val="40伊勢湾(広域)様式３"/>
      <sheetName val="51田辺湾和歌山県様式３"/>
      <sheetName val="52仙崎湾山口県(研4)-2様式３"/>
      <sheetName val="57博多湾福岡市様式"/>
      <sheetName val="58有明海及び島原湾佐賀県(研7)-a様式３"/>
      <sheetName val="58有明海及び島原湾佐賀(研7)-b様式３"/>
      <sheetName val="58有明海及び島原湾佐賀(研7)-c様式３"/>
      <sheetName val="58有明海及び島原湾(水環境調査)様式３"/>
      <sheetName val="59唐津湾佐賀県研6様式３"/>
      <sheetName val="61仮谷湾佐賀県研6様式３"/>
      <sheetName val="72八代海(水環境調査)様式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115"/>
  <sheetViews>
    <sheetView tabSelected="1" zoomScaleSheetLayoutView="85" zoomScalePageLayoutView="0" workbookViewId="0" topLeftCell="A1">
      <selection activeCell="AD3" sqref="AD3"/>
    </sheetView>
  </sheetViews>
  <sheetFormatPr defaultColWidth="9.140625" defaultRowHeight="12.75"/>
  <cols>
    <col min="1" max="1" width="0.85546875" style="1" customWidth="1"/>
    <col min="2" max="2" width="3.8515625" style="1" customWidth="1"/>
    <col min="3" max="3" width="4.8515625" style="1" customWidth="1"/>
    <col min="4" max="5" width="7.00390625" style="1" customWidth="1"/>
    <col min="6" max="7" width="5.28125" style="1" customWidth="1"/>
    <col min="8" max="8" width="16.7109375" style="1" customWidth="1"/>
    <col min="9" max="9" width="17.8515625" style="1" customWidth="1"/>
    <col min="10" max="11" width="8.57421875" style="1" customWidth="1"/>
    <col min="12" max="29" width="8.57421875" style="1" hidden="1" customWidth="1"/>
    <col min="30" max="30" width="21.7109375" style="1" customWidth="1"/>
    <col min="31" max="31" width="0.85546875" style="1" customWidth="1"/>
    <col min="32" max="16384" width="9.140625" style="1" customWidth="1"/>
  </cols>
  <sheetData>
    <row r="1" ht="4.5" customHeight="1"/>
    <row r="2" spans="18:30" s="2" customFormat="1" ht="13.5">
      <c r="R2" s="3"/>
      <c r="AD2" s="4"/>
    </row>
    <row r="3" spans="18:30" s="2" customFormat="1" ht="12">
      <c r="R3" s="5"/>
      <c r="AD3" s="6" t="e">
        <f ca="1">"【海域ごとの調査票："&amp;MID(CELL("filename",$A$1),FIND("]",CELL("filename",$A$1))+1,31)&amp;"】"</f>
        <v>#VALUE!</v>
      </c>
    </row>
    <row r="4" spans="2:29" ht="12.75" thickBot="1">
      <c r="B4" s="1" t="s">
        <v>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30" s="15" customFormat="1" ht="19.5" customHeight="1">
      <c r="B5" s="8" t="s">
        <v>1</v>
      </c>
      <c r="C5" s="9"/>
      <c r="D5" s="9"/>
      <c r="E5" s="9"/>
      <c r="F5" s="9"/>
      <c r="G5" s="9"/>
      <c r="H5" s="9"/>
      <c r="I5" s="10"/>
      <c r="J5" s="11" t="s">
        <v>2</v>
      </c>
      <c r="K5" s="12"/>
      <c r="L5" s="12" t="s">
        <v>3</v>
      </c>
      <c r="M5" s="12"/>
      <c r="N5" s="12" t="s">
        <v>4</v>
      </c>
      <c r="O5" s="12"/>
      <c r="P5" s="12" t="s">
        <v>5</v>
      </c>
      <c r="Q5" s="12"/>
      <c r="R5" s="12" t="s">
        <v>6</v>
      </c>
      <c r="S5" s="12"/>
      <c r="T5" s="12" t="s">
        <v>7</v>
      </c>
      <c r="U5" s="12"/>
      <c r="V5" s="12" t="s">
        <v>8</v>
      </c>
      <c r="W5" s="12"/>
      <c r="X5" s="12" t="s">
        <v>9</v>
      </c>
      <c r="Y5" s="12"/>
      <c r="Z5" s="12"/>
      <c r="AA5" s="12"/>
      <c r="AB5" s="12"/>
      <c r="AC5" s="13"/>
      <c r="AD5" s="14" t="s">
        <v>10</v>
      </c>
    </row>
    <row r="6" spans="2:30" s="15" customFormat="1" ht="19.5" customHeight="1">
      <c r="B6" s="16" t="s">
        <v>11</v>
      </c>
      <c r="C6" s="17"/>
      <c r="D6" s="17"/>
      <c r="E6" s="17"/>
      <c r="F6" s="17"/>
      <c r="G6" s="17"/>
      <c r="H6" s="17"/>
      <c r="I6" s="18"/>
      <c r="J6" s="19" t="s">
        <v>12</v>
      </c>
      <c r="K6" s="20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1"/>
      <c r="AD6" s="22"/>
    </row>
    <row r="7" spans="2:30" s="15" customFormat="1" ht="19.5" customHeight="1">
      <c r="B7" s="23" t="s">
        <v>13</v>
      </c>
      <c r="C7" s="24" t="s">
        <v>14</v>
      </c>
      <c r="D7" s="25"/>
      <c r="E7" s="25"/>
      <c r="F7" s="25"/>
      <c r="G7" s="25"/>
      <c r="H7" s="25"/>
      <c r="I7" s="26"/>
      <c r="J7" s="27">
        <v>36732</v>
      </c>
      <c r="K7" s="28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/>
      <c r="AD7" s="30"/>
    </row>
    <row r="8" spans="2:30" s="15" customFormat="1" ht="19.5" customHeight="1">
      <c r="B8" s="31"/>
      <c r="C8" s="32" t="s">
        <v>15</v>
      </c>
      <c r="D8" s="33"/>
      <c r="E8" s="33"/>
      <c r="F8" s="33"/>
      <c r="G8" s="33"/>
      <c r="H8" s="33"/>
      <c r="I8" s="34"/>
      <c r="J8" s="35" t="s">
        <v>16</v>
      </c>
      <c r="K8" s="3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9"/>
    </row>
    <row r="9" spans="2:30" s="15" customFormat="1" ht="19.5" customHeight="1">
      <c r="B9" s="40"/>
      <c r="C9" s="41" t="s">
        <v>17</v>
      </c>
      <c r="D9" s="42"/>
      <c r="E9" s="42"/>
      <c r="F9" s="42"/>
      <c r="G9" s="42"/>
      <c r="H9" s="42"/>
      <c r="I9" s="43"/>
      <c r="J9" s="44" t="s">
        <v>18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7"/>
    </row>
    <row r="10" spans="2:30" ht="12" customHeight="1">
      <c r="B10" s="48"/>
      <c r="C10" s="49" t="s">
        <v>19</v>
      </c>
      <c r="D10" s="50" t="s">
        <v>20</v>
      </c>
      <c r="E10" s="50" t="s">
        <v>21</v>
      </c>
      <c r="F10" s="50" t="s">
        <v>22</v>
      </c>
      <c r="G10" s="50" t="s">
        <v>23</v>
      </c>
      <c r="H10" s="50" t="s">
        <v>24</v>
      </c>
      <c r="I10" s="51" t="s">
        <v>25</v>
      </c>
      <c r="J10" s="52" t="s">
        <v>26</v>
      </c>
      <c r="K10" s="53" t="s">
        <v>27</v>
      </c>
      <c r="L10" s="53" t="s">
        <v>27</v>
      </c>
      <c r="M10" s="53" t="s">
        <v>27</v>
      </c>
      <c r="N10" s="53" t="s">
        <v>28</v>
      </c>
      <c r="O10" s="53" t="s">
        <v>27</v>
      </c>
      <c r="P10" s="53" t="s">
        <v>28</v>
      </c>
      <c r="Q10" s="53" t="s">
        <v>27</v>
      </c>
      <c r="R10" s="53" t="s">
        <v>28</v>
      </c>
      <c r="S10" s="53" t="s">
        <v>27</v>
      </c>
      <c r="T10" s="53" t="s">
        <v>28</v>
      </c>
      <c r="U10" s="53" t="s">
        <v>27</v>
      </c>
      <c r="V10" s="53" t="s">
        <v>28</v>
      </c>
      <c r="W10" s="53" t="s">
        <v>27</v>
      </c>
      <c r="X10" s="53" t="s">
        <v>28</v>
      </c>
      <c r="Y10" s="53" t="s">
        <v>27</v>
      </c>
      <c r="Z10" s="53" t="s">
        <v>28</v>
      </c>
      <c r="AA10" s="53" t="s">
        <v>27</v>
      </c>
      <c r="AB10" s="53" t="s">
        <v>28</v>
      </c>
      <c r="AC10" s="54" t="s">
        <v>27</v>
      </c>
      <c r="AD10" s="55"/>
    </row>
    <row r="11" spans="2:30" ht="14.25">
      <c r="B11" s="56"/>
      <c r="C11" s="57"/>
      <c r="D11" s="58"/>
      <c r="E11" s="58"/>
      <c r="F11" s="58"/>
      <c r="G11" s="58"/>
      <c r="H11" s="58"/>
      <c r="I11" s="59"/>
      <c r="J11" s="60" t="s">
        <v>29</v>
      </c>
      <c r="K11" s="61" t="s">
        <v>30</v>
      </c>
      <c r="L11" s="60" t="s">
        <v>31</v>
      </c>
      <c r="M11" s="61" t="s">
        <v>32</v>
      </c>
      <c r="N11" s="60" t="s">
        <v>31</v>
      </c>
      <c r="O11" s="61" t="s">
        <v>32</v>
      </c>
      <c r="P11" s="60" t="s">
        <v>31</v>
      </c>
      <c r="Q11" s="61" t="s">
        <v>32</v>
      </c>
      <c r="R11" s="60" t="s">
        <v>31</v>
      </c>
      <c r="S11" s="61" t="s">
        <v>32</v>
      </c>
      <c r="T11" s="60" t="s">
        <v>31</v>
      </c>
      <c r="U11" s="61" t="s">
        <v>32</v>
      </c>
      <c r="V11" s="60" t="s">
        <v>31</v>
      </c>
      <c r="W11" s="61" t="s">
        <v>32</v>
      </c>
      <c r="X11" s="60" t="s">
        <v>31</v>
      </c>
      <c r="Y11" s="61" t="s">
        <v>32</v>
      </c>
      <c r="Z11" s="60" t="s">
        <v>31</v>
      </c>
      <c r="AA11" s="61" t="s">
        <v>32</v>
      </c>
      <c r="AB11" s="60" t="s">
        <v>31</v>
      </c>
      <c r="AC11" s="62" t="s">
        <v>32</v>
      </c>
      <c r="AD11" s="63"/>
    </row>
    <row r="12" spans="2:30" ht="19.5" customHeight="1">
      <c r="B12" s="64" t="s">
        <v>33</v>
      </c>
      <c r="C12" s="65"/>
      <c r="D12" s="66"/>
      <c r="E12" s="66" t="s">
        <v>34</v>
      </c>
      <c r="F12" s="66"/>
      <c r="G12" s="66"/>
      <c r="H12" s="67" t="s">
        <v>35</v>
      </c>
      <c r="I12" s="68"/>
      <c r="J12" s="69">
        <v>1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72"/>
    </row>
    <row r="13" spans="2:30" ht="19.5" customHeight="1">
      <c r="B13" s="73"/>
      <c r="C13" s="65"/>
      <c r="D13" s="66"/>
      <c r="E13" s="66"/>
      <c r="F13" s="66"/>
      <c r="G13" s="66"/>
      <c r="H13" s="67" t="s">
        <v>36</v>
      </c>
      <c r="I13" s="68"/>
      <c r="J13" s="69">
        <v>0.5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  <c r="AD13" s="72"/>
    </row>
    <row r="14" spans="2:30" ht="19.5" customHeight="1">
      <c r="B14" s="73"/>
      <c r="C14" s="65"/>
      <c r="D14" s="66"/>
      <c r="E14" s="66"/>
      <c r="F14" s="66"/>
      <c r="G14" s="66"/>
      <c r="H14" s="67" t="s">
        <v>37</v>
      </c>
      <c r="I14" s="68"/>
      <c r="J14" s="69">
        <v>0.5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72"/>
    </row>
    <row r="15" spans="2:30" ht="19.5" customHeight="1">
      <c r="B15" s="73"/>
      <c r="C15" s="65"/>
      <c r="D15" s="66"/>
      <c r="E15" s="66"/>
      <c r="F15" s="66"/>
      <c r="G15" s="66"/>
      <c r="H15" s="67" t="s">
        <v>38</v>
      </c>
      <c r="I15" s="68"/>
      <c r="J15" s="69">
        <v>2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72"/>
    </row>
    <row r="16" spans="2:30" ht="19.5" customHeight="1">
      <c r="B16" s="73"/>
      <c r="C16" s="65"/>
      <c r="D16" s="66"/>
      <c r="E16" s="66"/>
      <c r="F16" s="66"/>
      <c r="G16" s="66"/>
      <c r="H16" s="66" t="s">
        <v>39</v>
      </c>
      <c r="I16" s="68"/>
      <c r="J16" s="69">
        <v>1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1"/>
      <c r="AD16" s="72"/>
    </row>
    <row r="17" spans="2:30" ht="19.5" customHeight="1">
      <c r="B17" s="73"/>
      <c r="C17" s="65"/>
      <c r="D17" s="66"/>
      <c r="E17" s="66"/>
      <c r="F17" s="66"/>
      <c r="G17" s="66"/>
      <c r="H17" s="67" t="s">
        <v>40</v>
      </c>
      <c r="I17" s="68"/>
      <c r="J17" s="69">
        <v>1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72"/>
    </row>
    <row r="18" spans="2:30" ht="19.5" customHeight="1">
      <c r="B18" s="73"/>
      <c r="C18" s="65"/>
      <c r="D18" s="66"/>
      <c r="E18" s="66"/>
      <c r="F18" s="66"/>
      <c r="G18" s="66"/>
      <c r="H18" s="67" t="s">
        <v>41</v>
      </c>
      <c r="I18" s="68"/>
      <c r="J18" s="69">
        <v>1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1"/>
      <c r="AD18" s="72"/>
    </row>
    <row r="19" spans="2:30" ht="19.5" customHeight="1">
      <c r="B19" s="73"/>
      <c r="C19" s="65"/>
      <c r="D19" s="66"/>
      <c r="E19" s="66"/>
      <c r="F19" s="66"/>
      <c r="G19" s="66"/>
      <c r="H19" s="67" t="s">
        <v>42</v>
      </c>
      <c r="I19" s="68"/>
      <c r="J19" s="69">
        <v>15.5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72"/>
    </row>
    <row r="20" spans="2:30" ht="19.5" customHeight="1">
      <c r="B20" s="73"/>
      <c r="C20" s="65"/>
      <c r="D20" s="66"/>
      <c r="E20" s="66"/>
      <c r="F20" s="66"/>
      <c r="G20" s="66"/>
      <c r="H20" s="67" t="s">
        <v>43</v>
      </c>
      <c r="I20" s="68"/>
      <c r="J20" s="69">
        <v>0.5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1"/>
      <c r="AD20" s="72"/>
    </row>
    <row r="21" spans="2:30" ht="19.5" customHeight="1">
      <c r="B21" s="73"/>
      <c r="C21" s="65"/>
      <c r="D21" s="66"/>
      <c r="E21" s="66"/>
      <c r="F21" s="66"/>
      <c r="G21" s="66"/>
      <c r="H21" s="66" t="s">
        <v>44</v>
      </c>
      <c r="I21" s="68"/>
      <c r="J21" s="69">
        <v>0.5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1"/>
      <c r="AD21" s="72"/>
    </row>
    <row r="22" spans="2:30" ht="19.5" customHeight="1">
      <c r="B22" s="73"/>
      <c r="C22" s="65"/>
      <c r="D22" s="66"/>
      <c r="E22" s="66"/>
      <c r="F22" s="66"/>
      <c r="G22" s="66"/>
      <c r="H22" s="67" t="s">
        <v>45</v>
      </c>
      <c r="I22" s="68"/>
      <c r="J22" s="69">
        <v>0.5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1"/>
      <c r="AD22" s="72"/>
    </row>
    <row r="23" spans="2:30" ht="19.5" customHeight="1">
      <c r="B23" s="73"/>
      <c r="C23" s="65"/>
      <c r="D23" s="66"/>
      <c r="E23" s="66"/>
      <c r="F23" s="66"/>
      <c r="G23" s="66"/>
      <c r="H23" s="67" t="s">
        <v>46</v>
      </c>
      <c r="I23" s="68"/>
      <c r="J23" s="69">
        <v>1.5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1"/>
      <c r="AD23" s="72"/>
    </row>
    <row r="24" spans="2:30" ht="19.5" customHeight="1">
      <c r="B24" s="73"/>
      <c r="C24" s="65"/>
      <c r="D24" s="66"/>
      <c r="E24" s="66"/>
      <c r="F24" s="66"/>
      <c r="G24" s="66"/>
      <c r="H24" s="67" t="s">
        <v>47</v>
      </c>
      <c r="I24" s="68"/>
      <c r="J24" s="69">
        <v>0.5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1"/>
      <c r="AD24" s="72"/>
    </row>
    <row r="25" spans="2:30" ht="19.5" customHeight="1">
      <c r="B25" s="73"/>
      <c r="C25" s="65"/>
      <c r="D25" s="66"/>
      <c r="E25" s="66"/>
      <c r="F25" s="66"/>
      <c r="G25" s="66"/>
      <c r="H25" s="66" t="s">
        <v>48</v>
      </c>
      <c r="I25" s="68"/>
      <c r="J25" s="69">
        <v>8.5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1"/>
      <c r="AD25" s="72"/>
    </row>
    <row r="26" spans="2:30" ht="19.5" customHeight="1">
      <c r="B26" s="73"/>
      <c r="C26" s="65"/>
      <c r="D26" s="66"/>
      <c r="E26" s="66"/>
      <c r="F26" s="66"/>
      <c r="G26" s="66"/>
      <c r="H26" s="67" t="s">
        <v>49</v>
      </c>
      <c r="I26" s="68"/>
      <c r="J26" s="69">
        <v>0.5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  <c r="AD26" s="72"/>
    </row>
    <row r="27" spans="2:30" ht="19.5" customHeight="1">
      <c r="B27" s="73"/>
      <c r="C27" s="65"/>
      <c r="D27" s="66"/>
      <c r="E27" s="66"/>
      <c r="F27" s="66"/>
      <c r="G27" s="66"/>
      <c r="H27" s="67" t="s">
        <v>50</v>
      </c>
      <c r="I27" s="68"/>
      <c r="J27" s="69">
        <v>0.5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1"/>
      <c r="AD27" s="72"/>
    </row>
    <row r="28" spans="2:30" ht="19.5" customHeight="1">
      <c r="B28" s="73"/>
      <c r="C28" s="65"/>
      <c r="D28" s="66"/>
      <c r="E28" s="66"/>
      <c r="F28" s="66"/>
      <c r="G28" s="66"/>
      <c r="H28" s="67" t="s">
        <v>51</v>
      </c>
      <c r="I28" s="68"/>
      <c r="J28" s="69">
        <v>0.5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72"/>
    </row>
    <row r="29" spans="2:30" ht="19.5" customHeight="1">
      <c r="B29" s="73"/>
      <c r="C29" s="65"/>
      <c r="D29" s="66"/>
      <c r="E29" s="66"/>
      <c r="F29" s="66"/>
      <c r="G29" s="66"/>
      <c r="H29" s="67" t="s">
        <v>52</v>
      </c>
      <c r="I29" s="68"/>
      <c r="J29" s="69">
        <v>3.5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1"/>
      <c r="AD29" s="72"/>
    </row>
    <row r="30" spans="2:30" ht="19.5" customHeight="1">
      <c r="B30" s="73"/>
      <c r="C30" s="65"/>
      <c r="D30" s="66"/>
      <c r="E30" s="66"/>
      <c r="F30" s="66"/>
      <c r="G30" s="66"/>
      <c r="H30" s="67" t="s">
        <v>53</v>
      </c>
      <c r="I30" s="68"/>
      <c r="J30" s="69">
        <v>10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1"/>
      <c r="AD30" s="72"/>
    </row>
    <row r="31" spans="2:30" ht="19.5" customHeight="1">
      <c r="B31" s="73"/>
      <c r="C31" s="65"/>
      <c r="D31" s="66"/>
      <c r="E31" s="66"/>
      <c r="F31" s="66"/>
      <c r="G31" s="66"/>
      <c r="H31" s="66" t="s">
        <v>54</v>
      </c>
      <c r="I31" s="68"/>
      <c r="J31" s="69">
        <v>1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1"/>
      <c r="AD31" s="72"/>
    </row>
    <row r="32" spans="2:30" ht="19.5" customHeight="1">
      <c r="B32" s="73"/>
      <c r="C32" s="65"/>
      <c r="D32" s="66"/>
      <c r="E32" s="66"/>
      <c r="F32" s="66"/>
      <c r="G32" s="66"/>
      <c r="H32" s="66" t="s">
        <v>55</v>
      </c>
      <c r="I32" s="68"/>
      <c r="J32" s="69">
        <v>0.5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1"/>
      <c r="AD32" s="72"/>
    </row>
    <row r="33" spans="2:30" ht="19.5" customHeight="1">
      <c r="B33" s="73"/>
      <c r="C33" s="65"/>
      <c r="D33" s="66"/>
      <c r="E33" s="66" t="s">
        <v>56</v>
      </c>
      <c r="F33" s="66"/>
      <c r="G33" s="66"/>
      <c r="H33" s="67" t="s">
        <v>57</v>
      </c>
      <c r="I33" s="68"/>
      <c r="J33" s="69">
        <v>0.5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  <c r="AD33" s="72"/>
    </row>
    <row r="34" spans="2:30" ht="19.5" customHeight="1">
      <c r="B34" s="73"/>
      <c r="C34" s="65"/>
      <c r="D34" s="66" t="s">
        <v>58</v>
      </c>
      <c r="E34" s="66"/>
      <c r="F34" s="66"/>
      <c r="G34" s="66"/>
      <c r="H34" s="67" t="s">
        <v>59</v>
      </c>
      <c r="I34" s="68"/>
      <c r="J34" s="69">
        <v>0.5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1"/>
      <c r="AD34" s="72"/>
    </row>
    <row r="35" spans="2:30" ht="19.5" customHeight="1">
      <c r="B35" s="73"/>
      <c r="C35" s="74"/>
      <c r="D35" s="75"/>
      <c r="E35" s="75"/>
      <c r="F35" s="75"/>
      <c r="G35" s="75"/>
      <c r="H35" s="76" t="s">
        <v>60</v>
      </c>
      <c r="I35" s="77"/>
      <c r="J35" s="78">
        <v>0.5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80"/>
      <c r="AD35" s="81"/>
    </row>
    <row r="36" spans="2:30" ht="19.5" customHeight="1">
      <c r="B36" s="73"/>
      <c r="C36" s="74"/>
      <c r="D36" s="75"/>
      <c r="E36" s="75"/>
      <c r="F36" s="75"/>
      <c r="G36" s="75"/>
      <c r="H36" s="76" t="s">
        <v>61</v>
      </c>
      <c r="I36" s="77"/>
      <c r="J36" s="78">
        <v>0.5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80"/>
      <c r="AD36" s="81"/>
    </row>
    <row r="37" spans="2:30" ht="19.5" customHeight="1">
      <c r="B37" s="73"/>
      <c r="C37" s="74"/>
      <c r="D37" s="75" t="s">
        <v>62</v>
      </c>
      <c r="E37" s="75"/>
      <c r="F37" s="75"/>
      <c r="G37" s="75"/>
      <c r="H37" s="75" t="s">
        <v>63</v>
      </c>
      <c r="I37" s="77"/>
      <c r="J37" s="78">
        <v>0.5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80"/>
      <c r="AD37" s="81"/>
    </row>
    <row r="38" spans="2:30" ht="19.5" customHeight="1" thickBot="1">
      <c r="B38" s="73"/>
      <c r="C38" s="82"/>
      <c r="D38" s="83"/>
      <c r="E38" s="83"/>
      <c r="F38" s="83"/>
      <c r="G38" s="83"/>
      <c r="H38" s="83" t="s">
        <v>64</v>
      </c>
      <c r="I38" s="84"/>
      <c r="J38" s="85">
        <v>1</v>
      </c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7"/>
      <c r="AD38" s="88"/>
    </row>
    <row r="39" spans="2:30" ht="19.5" customHeight="1" thickTop="1">
      <c r="B39" s="73"/>
      <c r="C39" s="89" t="s">
        <v>65</v>
      </c>
      <c r="D39" s="90"/>
      <c r="E39" s="90"/>
      <c r="F39" s="90"/>
      <c r="G39" s="90"/>
      <c r="H39" s="90"/>
      <c r="I39" s="91"/>
      <c r="J39" s="92">
        <f>SUM(J12:J38)</f>
        <v>54.5</v>
      </c>
      <c r="K39" s="93">
        <f>0.57+2.53</f>
        <v>3.0999999999999996</v>
      </c>
      <c r="L39" s="94">
        <f aca="true" t="shared" si="0" ref="L39:AC39">SUM(L12:L38)</f>
        <v>0</v>
      </c>
      <c r="M39" s="94">
        <f t="shared" si="0"/>
        <v>0</v>
      </c>
      <c r="N39" s="94">
        <f t="shared" si="0"/>
        <v>0</v>
      </c>
      <c r="O39" s="94">
        <f t="shared" si="0"/>
        <v>0</v>
      </c>
      <c r="P39" s="94">
        <f t="shared" si="0"/>
        <v>0</v>
      </c>
      <c r="Q39" s="94">
        <f t="shared" si="0"/>
        <v>0</v>
      </c>
      <c r="R39" s="94">
        <f t="shared" si="0"/>
        <v>0</v>
      </c>
      <c r="S39" s="94">
        <f t="shared" si="0"/>
        <v>0</v>
      </c>
      <c r="T39" s="94">
        <f t="shared" si="0"/>
        <v>0</v>
      </c>
      <c r="U39" s="94">
        <f t="shared" si="0"/>
        <v>0</v>
      </c>
      <c r="V39" s="94">
        <f t="shared" si="0"/>
        <v>0</v>
      </c>
      <c r="W39" s="94">
        <f t="shared" si="0"/>
        <v>0</v>
      </c>
      <c r="X39" s="94">
        <f t="shared" si="0"/>
        <v>0</v>
      </c>
      <c r="Y39" s="94">
        <f t="shared" si="0"/>
        <v>0</v>
      </c>
      <c r="Z39" s="94">
        <f t="shared" si="0"/>
        <v>0</v>
      </c>
      <c r="AA39" s="94">
        <f t="shared" si="0"/>
        <v>0</v>
      </c>
      <c r="AB39" s="94">
        <f t="shared" si="0"/>
        <v>0</v>
      </c>
      <c r="AC39" s="95">
        <f t="shared" si="0"/>
        <v>0</v>
      </c>
      <c r="AD39" s="96"/>
    </row>
    <row r="40" spans="2:30" ht="19.5" customHeight="1">
      <c r="B40" s="73"/>
      <c r="C40" s="97" t="s">
        <v>66</v>
      </c>
      <c r="D40" s="42"/>
      <c r="E40" s="42"/>
      <c r="F40" s="42"/>
      <c r="G40" s="42"/>
      <c r="H40" s="42"/>
      <c r="I40" s="43"/>
      <c r="J40" s="98">
        <f>COUNTA(J12:J38)</f>
        <v>27</v>
      </c>
      <c r="K40" s="99"/>
      <c r="L40" s="99">
        <f aca="true" t="shared" si="1" ref="L40:AC40">COUNTA(L12:L38)</f>
        <v>0</v>
      </c>
      <c r="M40" s="99">
        <f t="shared" si="1"/>
        <v>0</v>
      </c>
      <c r="N40" s="99">
        <f t="shared" si="1"/>
        <v>0</v>
      </c>
      <c r="O40" s="99">
        <f t="shared" si="1"/>
        <v>0</v>
      </c>
      <c r="P40" s="99">
        <f t="shared" si="1"/>
        <v>0</v>
      </c>
      <c r="Q40" s="99">
        <f t="shared" si="1"/>
        <v>0</v>
      </c>
      <c r="R40" s="99">
        <f t="shared" si="1"/>
        <v>0</v>
      </c>
      <c r="S40" s="99">
        <f t="shared" si="1"/>
        <v>0</v>
      </c>
      <c r="T40" s="99">
        <f t="shared" si="1"/>
        <v>0</v>
      </c>
      <c r="U40" s="99">
        <f t="shared" si="1"/>
        <v>0</v>
      </c>
      <c r="V40" s="99">
        <f t="shared" si="1"/>
        <v>0</v>
      </c>
      <c r="W40" s="99">
        <f t="shared" si="1"/>
        <v>0</v>
      </c>
      <c r="X40" s="99">
        <f t="shared" si="1"/>
        <v>0</v>
      </c>
      <c r="Y40" s="99">
        <f t="shared" si="1"/>
        <v>0</v>
      </c>
      <c r="Z40" s="99">
        <f t="shared" si="1"/>
        <v>0</v>
      </c>
      <c r="AA40" s="99">
        <f t="shared" si="1"/>
        <v>0</v>
      </c>
      <c r="AB40" s="99">
        <f t="shared" si="1"/>
        <v>0</v>
      </c>
      <c r="AC40" s="100">
        <f t="shared" si="1"/>
        <v>0</v>
      </c>
      <c r="AD40" s="101"/>
    </row>
    <row r="41" spans="2:30" ht="19.5" customHeight="1" thickBot="1">
      <c r="B41" s="102"/>
      <c r="C41" s="103" t="s">
        <v>67</v>
      </c>
      <c r="D41" s="104"/>
      <c r="E41" s="104"/>
      <c r="F41" s="104"/>
      <c r="G41" s="104"/>
      <c r="H41" s="104"/>
      <c r="I41" s="105"/>
      <c r="J41" s="106">
        <v>0.1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8"/>
      <c r="AD41" s="109"/>
    </row>
    <row r="42" spans="2:30" ht="108.75" thickBot="1">
      <c r="B42" s="110" t="s">
        <v>10</v>
      </c>
      <c r="C42" s="111"/>
      <c r="D42" s="111"/>
      <c r="E42" s="111"/>
      <c r="F42" s="111"/>
      <c r="G42" s="111"/>
      <c r="H42" s="111"/>
      <c r="I42" s="112"/>
      <c r="J42" s="113" t="s">
        <v>68</v>
      </c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116"/>
    </row>
    <row r="43" spans="2:30" ht="49.5" customHeight="1" thickBot="1">
      <c r="B43" s="110" t="s">
        <v>69</v>
      </c>
      <c r="C43" s="111"/>
      <c r="D43" s="111"/>
      <c r="E43" s="117"/>
      <c r="F43" s="118"/>
      <c r="G43" s="119"/>
      <c r="H43" s="119"/>
      <c r="I43" s="119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1"/>
    </row>
    <row r="44" spans="2:30" ht="19.5" customHeight="1">
      <c r="B44" s="122"/>
      <c r="C44" s="122"/>
      <c r="D44" s="122"/>
      <c r="E44" s="122"/>
      <c r="F44" s="123"/>
      <c r="G44" s="122"/>
      <c r="H44" s="122"/>
      <c r="I44" s="122"/>
      <c r="J44" s="122"/>
      <c r="K44" s="122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4"/>
    </row>
    <row r="45" ht="4.5" customHeight="1"/>
    <row r="46" spans="18:30" s="2" customFormat="1" ht="13.5">
      <c r="R46" s="3"/>
      <c r="AD46" s="4"/>
    </row>
    <row r="47" spans="18:30" s="2" customFormat="1" ht="12">
      <c r="R47" s="5"/>
      <c r="AD47" s="6" t="e">
        <f ca="1">"【海域ごとの調査票："&amp;MID(CELL("filename",$A$1),FIND("]",CELL("filename",$A$1))+1,31)&amp;"】"</f>
        <v>#VALUE!</v>
      </c>
    </row>
    <row r="48" spans="2:29" ht="12.75" thickBot="1">
      <c r="B48" s="1" t="s">
        <v>70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2:30" s="15" customFormat="1" ht="19.5" customHeight="1">
      <c r="B49" s="8" t="s">
        <v>1</v>
      </c>
      <c r="C49" s="9"/>
      <c r="D49" s="9"/>
      <c r="E49" s="9"/>
      <c r="F49" s="9"/>
      <c r="G49" s="9"/>
      <c r="H49" s="9"/>
      <c r="I49" s="10"/>
      <c r="J49" s="11" t="s">
        <v>2</v>
      </c>
      <c r="K49" s="12"/>
      <c r="L49" s="12" t="s">
        <v>3</v>
      </c>
      <c r="M49" s="12"/>
      <c r="N49" s="12" t="s">
        <v>4</v>
      </c>
      <c r="O49" s="12"/>
      <c r="P49" s="12" t="s">
        <v>5</v>
      </c>
      <c r="Q49" s="12"/>
      <c r="R49" s="12" t="s">
        <v>6</v>
      </c>
      <c r="S49" s="12"/>
      <c r="T49" s="12" t="s">
        <v>7</v>
      </c>
      <c r="U49" s="12"/>
      <c r="V49" s="12" t="s">
        <v>8</v>
      </c>
      <c r="W49" s="12"/>
      <c r="X49" s="12" t="s">
        <v>9</v>
      </c>
      <c r="Y49" s="12"/>
      <c r="Z49" s="12"/>
      <c r="AA49" s="12"/>
      <c r="AB49" s="12"/>
      <c r="AC49" s="13"/>
      <c r="AD49" s="14" t="s">
        <v>10</v>
      </c>
    </row>
    <row r="50" spans="2:30" s="15" customFormat="1" ht="19.5" customHeight="1">
      <c r="B50" s="16" t="s">
        <v>11</v>
      </c>
      <c r="C50" s="17"/>
      <c r="D50" s="17"/>
      <c r="E50" s="17"/>
      <c r="F50" s="17"/>
      <c r="G50" s="17"/>
      <c r="H50" s="17"/>
      <c r="I50" s="18"/>
      <c r="J50" s="19" t="s">
        <v>71</v>
      </c>
      <c r="K50" s="2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1"/>
      <c r="AD50" s="22"/>
    </row>
    <row r="51" spans="2:30" s="15" customFormat="1" ht="19.5" customHeight="1">
      <c r="B51" s="23" t="s">
        <v>13</v>
      </c>
      <c r="C51" s="24" t="s">
        <v>14</v>
      </c>
      <c r="D51" s="25"/>
      <c r="E51" s="25"/>
      <c r="F51" s="25"/>
      <c r="G51" s="25"/>
      <c r="H51" s="25"/>
      <c r="I51" s="26"/>
      <c r="J51" s="27">
        <v>36731</v>
      </c>
      <c r="K51" s="28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9"/>
      <c r="AD51" s="30"/>
    </row>
    <row r="52" spans="2:30" s="15" customFormat="1" ht="19.5" customHeight="1">
      <c r="B52" s="31"/>
      <c r="C52" s="32" t="s">
        <v>15</v>
      </c>
      <c r="D52" s="33"/>
      <c r="E52" s="33"/>
      <c r="F52" s="33"/>
      <c r="G52" s="33"/>
      <c r="H52" s="33"/>
      <c r="I52" s="34"/>
      <c r="J52" s="35" t="s">
        <v>72</v>
      </c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39"/>
    </row>
    <row r="53" spans="2:30" s="15" customFormat="1" ht="19.5" customHeight="1">
      <c r="B53" s="40"/>
      <c r="C53" s="41" t="s">
        <v>17</v>
      </c>
      <c r="D53" s="42"/>
      <c r="E53" s="42"/>
      <c r="F53" s="42"/>
      <c r="G53" s="42"/>
      <c r="H53" s="42"/>
      <c r="I53" s="43"/>
      <c r="J53" s="44" t="s">
        <v>18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6"/>
      <c r="AD53" s="47"/>
    </row>
    <row r="54" spans="2:30" ht="12">
      <c r="B54" s="48"/>
      <c r="C54" s="49" t="s">
        <v>73</v>
      </c>
      <c r="D54" s="50" t="s">
        <v>20</v>
      </c>
      <c r="E54" s="50" t="s">
        <v>21</v>
      </c>
      <c r="F54" s="50" t="s">
        <v>22</v>
      </c>
      <c r="G54" s="50" t="s">
        <v>23</v>
      </c>
      <c r="H54" s="50" t="s">
        <v>24</v>
      </c>
      <c r="I54" s="51" t="s">
        <v>25</v>
      </c>
      <c r="J54" s="52" t="s">
        <v>26</v>
      </c>
      <c r="K54" s="53" t="s">
        <v>27</v>
      </c>
      <c r="L54" s="53" t="s">
        <v>27</v>
      </c>
      <c r="M54" s="53" t="s">
        <v>27</v>
      </c>
      <c r="N54" s="53" t="s">
        <v>28</v>
      </c>
      <c r="O54" s="53" t="s">
        <v>27</v>
      </c>
      <c r="P54" s="53" t="s">
        <v>28</v>
      </c>
      <c r="Q54" s="53" t="s">
        <v>27</v>
      </c>
      <c r="R54" s="53" t="s">
        <v>28</v>
      </c>
      <c r="S54" s="53" t="s">
        <v>27</v>
      </c>
      <c r="T54" s="53" t="s">
        <v>28</v>
      </c>
      <c r="U54" s="53" t="s">
        <v>27</v>
      </c>
      <c r="V54" s="53" t="s">
        <v>28</v>
      </c>
      <c r="W54" s="53" t="s">
        <v>27</v>
      </c>
      <c r="X54" s="53" t="s">
        <v>28</v>
      </c>
      <c r="Y54" s="53" t="s">
        <v>27</v>
      </c>
      <c r="Z54" s="53" t="s">
        <v>28</v>
      </c>
      <c r="AA54" s="53" t="s">
        <v>27</v>
      </c>
      <c r="AB54" s="53" t="s">
        <v>28</v>
      </c>
      <c r="AC54" s="54" t="s">
        <v>27</v>
      </c>
      <c r="AD54" s="55"/>
    </row>
    <row r="55" spans="2:30" ht="14.25">
      <c r="B55" s="56"/>
      <c r="C55" s="57"/>
      <c r="D55" s="58"/>
      <c r="E55" s="58"/>
      <c r="F55" s="58"/>
      <c r="G55" s="58"/>
      <c r="H55" s="58"/>
      <c r="I55" s="59"/>
      <c r="J55" s="60" t="s">
        <v>29</v>
      </c>
      <c r="K55" s="61" t="s">
        <v>74</v>
      </c>
      <c r="L55" s="60" t="s">
        <v>31</v>
      </c>
      <c r="M55" s="61" t="s">
        <v>75</v>
      </c>
      <c r="N55" s="60" t="s">
        <v>31</v>
      </c>
      <c r="O55" s="61" t="s">
        <v>75</v>
      </c>
      <c r="P55" s="60" t="s">
        <v>31</v>
      </c>
      <c r="Q55" s="61" t="s">
        <v>75</v>
      </c>
      <c r="R55" s="60" t="s">
        <v>31</v>
      </c>
      <c r="S55" s="61" t="s">
        <v>75</v>
      </c>
      <c r="T55" s="60" t="s">
        <v>31</v>
      </c>
      <c r="U55" s="61" t="s">
        <v>75</v>
      </c>
      <c r="V55" s="60" t="s">
        <v>31</v>
      </c>
      <c r="W55" s="61" t="s">
        <v>75</v>
      </c>
      <c r="X55" s="60" t="s">
        <v>31</v>
      </c>
      <c r="Y55" s="61" t="s">
        <v>75</v>
      </c>
      <c r="Z55" s="60" t="s">
        <v>31</v>
      </c>
      <c r="AA55" s="61" t="s">
        <v>75</v>
      </c>
      <c r="AB55" s="60" t="s">
        <v>31</v>
      </c>
      <c r="AC55" s="62" t="s">
        <v>75</v>
      </c>
      <c r="AD55" s="63"/>
    </row>
    <row r="56" spans="2:30" ht="12">
      <c r="B56" s="64" t="s">
        <v>33</v>
      </c>
      <c r="C56" s="65"/>
      <c r="D56" s="66"/>
      <c r="E56" s="66" t="s">
        <v>34</v>
      </c>
      <c r="F56" s="66"/>
      <c r="G56" s="66"/>
      <c r="H56" s="67" t="s">
        <v>76</v>
      </c>
      <c r="I56" s="68"/>
      <c r="J56" s="69">
        <v>0.5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1"/>
      <c r="AD56" s="72"/>
    </row>
    <row r="57" spans="2:30" ht="12">
      <c r="B57" s="73"/>
      <c r="C57" s="65"/>
      <c r="D57" s="66"/>
      <c r="E57" s="66"/>
      <c r="F57" s="66"/>
      <c r="G57" s="66"/>
      <c r="H57" s="67" t="s">
        <v>35</v>
      </c>
      <c r="I57" s="68"/>
      <c r="J57" s="69">
        <v>0.5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1"/>
      <c r="AD57" s="72"/>
    </row>
    <row r="58" spans="2:30" ht="12">
      <c r="B58" s="73"/>
      <c r="C58" s="65"/>
      <c r="D58" s="66"/>
      <c r="E58" s="66"/>
      <c r="F58" s="66"/>
      <c r="G58" s="66"/>
      <c r="H58" s="67" t="s">
        <v>77</v>
      </c>
      <c r="I58" s="68"/>
      <c r="J58" s="69">
        <v>0.5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1"/>
      <c r="AD58" s="72"/>
    </row>
    <row r="59" spans="2:30" ht="12">
      <c r="B59" s="73"/>
      <c r="C59" s="65"/>
      <c r="D59" s="66"/>
      <c r="E59" s="66"/>
      <c r="F59" s="66"/>
      <c r="G59" s="66"/>
      <c r="H59" s="67" t="s">
        <v>78</v>
      </c>
      <c r="I59" s="68"/>
      <c r="J59" s="69">
        <v>1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1"/>
      <c r="AD59" s="72"/>
    </row>
    <row r="60" spans="2:30" ht="12">
      <c r="B60" s="73"/>
      <c r="C60" s="65"/>
      <c r="D60" s="66"/>
      <c r="E60" s="66"/>
      <c r="F60" s="66"/>
      <c r="G60" s="66"/>
      <c r="H60" s="67" t="s">
        <v>79</v>
      </c>
      <c r="I60" s="68"/>
      <c r="J60" s="69">
        <v>0.5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1"/>
      <c r="AD60" s="72"/>
    </row>
    <row r="61" spans="2:30" ht="12">
      <c r="B61" s="73"/>
      <c r="C61" s="65"/>
      <c r="D61" s="66"/>
      <c r="E61" s="66"/>
      <c r="F61" s="66"/>
      <c r="G61" s="66"/>
      <c r="H61" s="67" t="s">
        <v>80</v>
      </c>
      <c r="I61" s="68"/>
      <c r="J61" s="69">
        <v>3.5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1"/>
      <c r="AD61" s="72"/>
    </row>
    <row r="62" spans="2:30" ht="12">
      <c r="B62" s="73"/>
      <c r="C62" s="65"/>
      <c r="D62" s="66"/>
      <c r="E62" s="66"/>
      <c r="F62" s="66"/>
      <c r="G62" s="66"/>
      <c r="H62" s="67" t="s">
        <v>81</v>
      </c>
      <c r="I62" s="68"/>
      <c r="J62" s="69">
        <v>1.5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1"/>
      <c r="AD62" s="72"/>
    </row>
    <row r="63" spans="2:30" ht="12">
      <c r="B63" s="73"/>
      <c r="C63" s="65"/>
      <c r="D63" s="66"/>
      <c r="E63" s="66"/>
      <c r="F63" s="66"/>
      <c r="G63" s="66"/>
      <c r="H63" s="67" t="s">
        <v>41</v>
      </c>
      <c r="I63" s="68"/>
      <c r="J63" s="69">
        <v>2.5</v>
      </c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1"/>
      <c r="AD63" s="72"/>
    </row>
    <row r="64" spans="2:30" ht="12">
      <c r="B64" s="73"/>
      <c r="C64" s="65"/>
      <c r="D64" s="66"/>
      <c r="E64" s="66"/>
      <c r="F64" s="66"/>
      <c r="G64" s="66"/>
      <c r="H64" s="67" t="s">
        <v>82</v>
      </c>
      <c r="I64" s="68"/>
      <c r="J64" s="69">
        <v>2.5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1"/>
      <c r="AD64" s="72"/>
    </row>
    <row r="65" spans="2:30" ht="12">
      <c r="B65" s="73"/>
      <c r="C65" s="65"/>
      <c r="D65" s="66"/>
      <c r="E65" s="66"/>
      <c r="F65" s="66"/>
      <c r="G65" s="66"/>
      <c r="H65" s="67" t="s">
        <v>83</v>
      </c>
      <c r="I65" s="68"/>
      <c r="J65" s="69">
        <v>1.5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1"/>
      <c r="AD65" s="72"/>
    </row>
    <row r="66" spans="2:30" ht="12">
      <c r="B66" s="73"/>
      <c r="C66" s="65"/>
      <c r="D66" s="66"/>
      <c r="E66" s="66"/>
      <c r="F66" s="66"/>
      <c r="G66" s="66"/>
      <c r="H66" s="67" t="s">
        <v>84</v>
      </c>
      <c r="I66" s="68"/>
      <c r="J66" s="69">
        <v>2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1"/>
      <c r="AD66" s="72"/>
    </row>
    <row r="67" spans="2:30" ht="12">
      <c r="B67" s="73"/>
      <c r="C67" s="65"/>
      <c r="D67" s="66"/>
      <c r="E67" s="66"/>
      <c r="F67" s="66"/>
      <c r="G67" s="66"/>
      <c r="H67" s="66" t="s">
        <v>85</v>
      </c>
      <c r="I67" s="68"/>
      <c r="J67" s="69">
        <v>0.5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1"/>
      <c r="AD67" s="72"/>
    </row>
    <row r="68" spans="2:30" ht="12">
      <c r="B68" s="73"/>
      <c r="C68" s="65"/>
      <c r="D68" s="66"/>
      <c r="E68" s="66"/>
      <c r="F68" s="66"/>
      <c r="G68" s="66"/>
      <c r="H68" s="67" t="s">
        <v>86</v>
      </c>
      <c r="I68" s="68"/>
      <c r="J68" s="69">
        <v>1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1"/>
      <c r="AD68" s="72"/>
    </row>
    <row r="69" spans="2:30" ht="12">
      <c r="B69" s="73"/>
      <c r="C69" s="65"/>
      <c r="D69" s="66"/>
      <c r="E69" s="66"/>
      <c r="F69" s="66"/>
      <c r="G69" s="66"/>
      <c r="H69" s="67" t="s">
        <v>87</v>
      </c>
      <c r="I69" s="68"/>
      <c r="J69" s="69">
        <v>1</v>
      </c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1"/>
      <c r="AD69" s="72"/>
    </row>
    <row r="70" spans="2:30" ht="12">
      <c r="B70" s="73"/>
      <c r="C70" s="65"/>
      <c r="D70" s="66"/>
      <c r="E70" s="66"/>
      <c r="F70" s="66"/>
      <c r="G70" s="66"/>
      <c r="H70" s="67" t="s">
        <v>43</v>
      </c>
      <c r="I70" s="68"/>
      <c r="J70" s="69">
        <v>2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1"/>
      <c r="AD70" s="72"/>
    </row>
    <row r="71" spans="2:30" ht="12">
      <c r="B71" s="73"/>
      <c r="C71" s="65"/>
      <c r="D71" s="66"/>
      <c r="E71" s="66"/>
      <c r="F71" s="66"/>
      <c r="G71" s="66"/>
      <c r="H71" s="66" t="s">
        <v>88</v>
      </c>
      <c r="I71" s="68"/>
      <c r="J71" s="69">
        <v>11.5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1"/>
      <c r="AD71" s="72"/>
    </row>
    <row r="72" spans="2:30" ht="12">
      <c r="B72" s="73"/>
      <c r="C72" s="65"/>
      <c r="D72" s="66"/>
      <c r="E72" s="66"/>
      <c r="F72" s="66"/>
      <c r="G72" s="66"/>
      <c r="H72" s="66" t="s">
        <v>89</v>
      </c>
      <c r="I72" s="68"/>
      <c r="J72" s="69">
        <v>2.5</v>
      </c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1"/>
      <c r="AD72" s="72"/>
    </row>
    <row r="73" spans="2:30" ht="12">
      <c r="B73" s="73"/>
      <c r="C73" s="65"/>
      <c r="D73" s="66"/>
      <c r="E73" s="66"/>
      <c r="F73" s="66"/>
      <c r="G73" s="66"/>
      <c r="H73" s="67" t="s">
        <v>90</v>
      </c>
      <c r="I73" s="68"/>
      <c r="J73" s="69">
        <v>10.5</v>
      </c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1"/>
      <c r="AD73" s="72"/>
    </row>
    <row r="74" spans="2:30" ht="12">
      <c r="B74" s="73"/>
      <c r="C74" s="65"/>
      <c r="D74" s="66"/>
      <c r="E74" s="66"/>
      <c r="F74" s="66"/>
      <c r="G74" s="66"/>
      <c r="H74" s="67" t="s">
        <v>91</v>
      </c>
      <c r="I74" s="68"/>
      <c r="J74" s="69">
        <v>3</v>
      </c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1"/>
      <c r="AD74" s="72"/>
    </row>
    <row r="75" spans="2:30" ht="12">
      <c r="B75" s="73"/>
      <c r="C75" s="65"/>
      <c r="D75" s="66"/>
      <c r="E75" s="66"/>
      <c r="F75" s="66"/>
      <c r="G75" s="66"/>
      <c r="H75" s="66" t="s">
        <v>92</v>
      </c>
      <c r="I75" s="68"/>
      <c r="J75" s="69">
        <v>8.5</v>
      </c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1"/>
      <c r="AD75" s="72"/>
    </row>
    <row r="76" spans="2:30" ht="12">
      <c r="B76" s="73"/>
      <c r="C76" s="65"/>
      <c r="D76" s="66"/>
      <c r="E76" s="66"/>
      <c r="F76" s="66"/>
      <c r="G76" s="66"/>
      <c r="H76" s="67" t="s">
        <v>93</v>
      </c>
      <c r="I76" s="68"/>
      <c r="J76" s="69">
        <v>1.5</v>
      </c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1"/>
      <c r="AD76" s="72"/>
    </row>
    <row r="77" spans="2:30" ht="12">
      <c r="B77" s="73"/>
      <c r="C77" s="65"/>
      <c r="D77" s="66"/>
      <c r="E77" s="66"/>
      <c r="F77" s="66"/>
      <c r="G77" s="66"/>
      <c r="H77" s="66" t="s">
        <v>94</v>
      </c>
      <c r="I77" s="68"/>
      <c r="J77" s="69">
        <v>0.5</v>
      </c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1"/>
      <c r="AD77" s="72"/>
    </row>
    <row r="78" spans="2:30" ht="12">
      <c r="B78" s="73"/>
      <c r="C78" s="65"/>
      <c r="D78" s="66"/>
      <c r="E78" s="66"/>
      <c r="F78" s="66"/>
      <c r="G78" s="66"/>
      <c r="H78" s="66" t="s">
        <v>95</v>
      </c>
      <c r="I78" s="68"/>
      <c r="J78" s="69">
        <v>1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  <c r="AD78" s="72"/>
    </row>
    <row r="79" spans="2:30" ht="12">
      <c r="B79" s="73"/>
      <c r="C79" s="65"/>
      <c r="D79" s="66"/>
      <c r="E79" s="66"/>
      <c r="F79" s="66"/>
      <c r="G79" s="66"/>
      <c r="H79" s="66" t="s">
        <v>55</v>
      </c>
      <c r="I79" s="68"/>
      <c r="J79" s="69">
        <v>4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1"/>
      <c r="AD79" s="72"/>
    </row>
    <row r="80" spans="2:30" ht="12">
      <c r="B80" s="73"/>
      <c r="C80" s="65"/>
      <c r="D80" s="66"/>
      <c r="E80" s="66" t="s">
        <v>56</v>
      </c>
      <c r="F80" s="66"/>
      <c r="G80" s="66"/>
      <c r="H80" s="66" t="s">
        <v>96</v>
      </c>
      <c r="I80" s="68"/>
      <c r="J80" s="69">
        <v>0.5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1"/>
      <c r="AD80" s="72"/>
    </row>
    <row r="81" spans="2:30" ht="12">
      <c r="B81" s="73"/>
      <c r="C81" s="65"/>
      <c r="D81" s="66"/>
      <c r="E81" s="66"/>
      <c r="F81" s="66"/>
      <c r="G81" s="66"/>
      <c r="H81" s="67" t="s">
        <v>97</v>
      </c>
      <c r="I81" s="68"/>
      <c r="J81" s="69">
        <v>3</v>
      </c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1"/>
      <c r="AD81" s="72"/>
    </row>
    <row r="82" spans="2:30" ht="12">
      <c r="B82" s="73"/>
      <c r="C82" s="65"/>
      <c r="D82" s="66"/>
      <c r="E82" s="66"/>
      <c r="F82" s="66"/>
      <c r="G82" s="66"/>
      <c r="H82" s="67" t="s">
        <v>98</v>
      </c>
      <c r="I82" s="68"/>
      <c r="J82" s="69">
        <v>1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1"/>
      <c r="AD82" s="72"/>
    </row>
    <row r="83" spans="2:30" ht="12">
      <c r="B83" s="73"/>
      <c r="C83" s="65"/>
      <c r="D83" s="66"/>
      <c r="E83" s="66"/>
      <c r="F83" s="66"/>
      <c r="G83" s="66"/>
      <c r="H83" s="66" t="s">
        <v>99</v>
      </c>
      <c r="I83" s="68"/>
      <c r="J83" s="69">
        <v>2.5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1"/>
      <c r="AD83" s="72"/>
    </row>
    <row r="84" spans="2:30" ht="12">
      <c r="B84" s="73"/>
      <c r="C84" s="65"/>
      <c r="D84" s="66"/>
      <c r="E84" s="66"/>
      <c r="F84" s="66"/>
      <c r="G84" s="66"/>
      <c r="H84" s="66" t="s">
        <v>100</v>
      </c>
      <c r="I84" s="68"/>
      <c r="J84" s="69">
        <v>2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1"/>
      <c r="AD84" s="72"/>
    </row>
    <row r="85" spans="2:30" ht="12">
      <c r="B85" s="73"/>
      <c r="C85" s="65"/>
      <c r="D85" s="66"/>
      <c r="E85" s="66"/>
      <c r="F85" s="66"/>
      <c r="G85" s="66"/>
      <c r="H85" s="67" t="s">
        <v>101</v>
      </c>
      <c r="I85" s="68"/>
      <c r="J85" s="69">
        <v>3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1"/>
      <c r="AD85" s="72"/>
    </row>
    <row r="86" spans="2:30" ht="12">
      <c r="B86" s="73"/>
      <c r="C86" s="65"/>
      <c r="D86" s="66"/>
      <c r="E86" s="66"/>
      <c r="F86" s="66"/>
      <c r="G86" s="66"/>
      <c r="H86" s="67" t="s">
        <v>102</v>
      </c>
      <c r="I86" s="68"/>
      <c r="J86" s="69">
        <v>1</v>
      </c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1"/>
      <c r="AD86" s="72"/>
    </row>
    <row r="87" spans="2:30" ht="12">
      <c r="B87" s="73"/>
      <c r="C87" s="65"/>
      <c r="D87" s="66"/>
      <c r="E87" s="66"/>
      <c r="F87" s="66"/>
      <c r="G87" s="66"/>
      <c r="H87" s="67" t="s">
        <v>103</v>
      </c>
      <c r="I87" s="68"/>
      <c r="J87" s="69">
        <v>4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1"/>
      <c r="AD87" s="72"/>
    </row>
    <row r="88" spans="2:30" ht="12">
      <c r="B88" s="73"/>
      <c r="C88" s="65"/>
      <c r="D88" s="66"/>
      <c r="E88" s="66"/>
      <c r="F88" s="66"/>
      <c r="G88" s="66"/>
      <c r="H88" s="67" t="s">
        <v>104</v>
      </c>
      <c r="I88" s="68"/>
      <c r="J88" s="69">
        <v>3.5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1"/>
      <c r="AD88" s="72"/>
    </row>
    <row r="89" spans="2:30" ht="12">
      <c r="B89" s="73"/>
      <c r="C89" s="65"/>
      <c r="D89" s="66" t="s">
        <v>105</v>
      </c>
      <c r="E89" s="66"/>
      <c r="F89" s="66"/>
      <c r="G89" s="66"/>
      <c r="H89" s="67" t="s">
        <v>106</v>
      </c>
      <c r="I89" s="68"/>
      <c r="J89" s="69">
        <v>1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1"/>
      <c r="AD89" s="72"/>
    </row>
    <row r="90" spans="2:30" ht="12">
      <c r="B90" s="73"/>
      <c r="C90" s="65"/>
      <c r="D90" s="66"/>
      <c r="E90" s="66"/>
      <c r="F90" s="66"/>
      <c r="G90" s="66"/>
      <c r="H90" s="67" t="s">
        <v>107</v>
      </c>
      <c r="I90" s="68"/>
      <c r="J90" s="69">
        <v>2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1"/>
      <c r="AD90" s="72"/>
    </row>
    <row r="91" spans="2:30" ht="12">
      <c r="B91" s="73"/>
      <c r="C91" s="65"/>
      <c r="D91" s="66"/>
      <c r="E91" s="66"/>
      <c r="F91" s="66"/>
      <c r="G91" s="66"/>
      <c r="H91" s="67" t="s">
        <v>108</v>
      </c>
      <c r="I91" s="68"/>
      <c r="J91" s="69">
        <v>5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1"/>
      <c r="AD91" s="72"/>
    </row>
    <row r="92" spans="2:30" ht="12">
      <c r="B92" s="73"/>
      <c r="C92" s="65"/>
      <c r="D92" s="66"/>
      <c r="E92" s="66"/>
      <c r="F92" s="66"/>
      <c r="G92" s="66"/>
      <c r="H92" s="67" t="s">
        <v>109</v>
      </c>
      <c r="I92" s="68"/>
      <c r="J92" s="69">
        <v>0.5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1"/>
      <c r="AD92" s="72"/>
    </row>
    <row r="93" spans="2:30" ht="12">
      <c r="B93" s="73"/>
      <c r="C93" s="65"/>
      <c r="D93" s="66"/>
      <c r="E93" s="66"/>
      <c r="F93" s="66"/>
      <c r="G93" s="66"/>
      <c r="H93" s="67" t="s">
        <v>110</v>
      </c>
      <c r="I93" s="68"/>
      <c r="J93" s="69">
        <v>1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1"/>
      <c r="AD93" s="72"/>
    </row>
    <row r="94" spans="2:30" ht="12">
      <c r="B94" s="73"/>
      <c r="C94" s="65"/>
      <c r="D94" s="66" t="s">
        <v>58</v>
      </c>
      <c r="E94" s="66"/>
      <c r="F94" s="66"/>
      <c r="G94" s="66"/>
      <c r="H94" s="66" t="s">
        <v>111</v>
      </c>
      <c r="I94" s="68"/>
      <c r="J94" s="69">
        <v>11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1"/>
      <c r="AD94" s="72"/>
    </row>
    <row r="95" spans="2:30" ht="12">
      <c r="B95" s="73"/>
      <c r="C95" s="65"/>
      <c r="D95" s="66"/>
      <c r="E95" s="66"/>
      <c r="F95" s="66"/>
      <c r="G95" s="66"/>
      <c r="H95" s="67" t="s">
        <v>112</v>
      </c>
      <c r="I95" s="68"/>
      <c r="J95" s="69">
        <v>0.5</v>
      </c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1"/>
      <c r="AD95" s="72"/>
    </row>
    <row r="96" spans="2:30" ht="12">
      <c r="B96" s="73"/>
      <c r="C96" s="65"/>
      <c r="D96" s="66"/>
      <c r="E96" s="66"/>
      <c r="F96" s="66"/>
      <c r="G96" s="66"/>
      <c r="H96" s="67" t="s">
        <v>113</v>
      </c>
      <c r="I96" s="68"/>
      <c r="J96" s="69">
        <v>0.5</v>
      </c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1"/>
      <c r="AD96" s="72"/>
    </row>
    <row r="97" spans="2:30" ht="12">
      <c r="B97" s="73"/>
      <c r="C97" s="65"/>
      <c r="D97" s="66"/>
      <c r="E97" s="66"/>
      <c r="F97" s="66"/>
      <c r="G97" s="66"/>
      <c r="H97" s="67" t="s">
        <v>114</v>
      </c>
      <c r="I97" s="68"/>
      <c r="J97" s="69">
        <v>3</v>
      </c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1"/>
      <c r="AD97" s="72"/>
    </row>
    <row r="98" spans="2:30" ht="12">
      <c r="B98" s="73"/>
      <c r="C98" s="65"/>
      <c r="D98" s="66"/>
      <c r="E98" s="66"/>
      <c r="F98" s="66"/>
      <c r="G98" s="66"/>
      <c r="H98" s="67" t="s">
        <v>115</v>
      </c>
      <c r="I98" s="68"/>
      <c r="J98" s="69">
        <v>7.5</v>
      </c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1"/>
      <c r="AD98" s="72"/>
    </row>
    <row r="99" spans="2:30" ht="12.75" thickBot="1">
      <c r="B99" s="73"/>
      <c r="C99" s="82"/>
      <c r="D99" s="83"/>
      <c r="E99" s="83"/>
      <c r="F99" s="83"/>
      <c r="G99" s="83"/>
      <c r="H99" s="125" t="s">
        <v>116</v>
      </c>
      <c r="I99" s="84"/>
      <c r="J99" s="85">
        <v>1</v>
      </c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7"/>
      <c r="AD99" s="88"/>
    </row>
    <row r="100" spans="2:30" ht="12.75" thickTop="1">
      <c r="B100" s="73"/>
      <c r="C100" s="89" t="s">
        <v>65</v>
      </c>
      <c r="D100" s="90"/>
      <c r="E100" s="90"/>
      <c r="F100" s="90"/>
      <c r="G100" s="90"/>
      <c r="H100" s="90"/>
      <c r="I100" s="91"/>
      <c r="J100" s="92">
        <f>SUM(J56:J99)</f>
        <v>117.5</v>
      </c>
      <c r="K100" s="93">
        <f>3.07+4.99</f>
        <v>8.06</v>
      </c>
      <c r="L100" s="94">
        <f aca="true" t="shared" si="2" ref="L100:AC100">SUM(L56:L99)</f>
        <v>0</v>
      </c>
      <c r="M100" s="94">
        <f t="shared" si="2"/>
        <v>0</v>
      </c>
      <c r="N100" s="94">
        <f t="shared" si="2"/>
        <v>0</v>
      </c>
      <c r="O100" s="94">
        <f t="shared" si="2"/>
        <v>0</v>
      </c>
      <c r="P100" s="94">
        <f t="shared" si="2"/>
        <v>0</v>
      </c>
      <c r="Q100" s="94">
        <f t="shared" si="2"/>
        <v>0</v>
      </c>
      <c r="R100" s="94">
        <f t="shared" si="2"/>
        <v>0</v>
      </c>
      <c r="S100" s="94">
        <f t="shared" si="2"/>
        <v>0</v>
      </c>
      <c r="T100" s="94">
        <f t="shared" si="2"/>
        <v>0</v>
      </c>
      <c r="U100" s="94">
        <f t="shared" si="2"/>
        <v>0</v>
      </c>
      <c r="V100" s="94">
        <f t="shared" si="2"/>
        <v>0</v>
      </c>
      <c r="W100" s="94">
        <f t="shared" si="2"/>
        <v>0</v>
      </c>
      <c r="X100" s="94">
        <f t="shared" si="2"/>
        <v>0</v>
      </c>
      <c r="Y100" s="94">
        <f t="shared" si="2"/>
        <v>0</v>
      </c>
      <c r="Z100" s="94">
        <f t="shared" si="2"/>
        <v>0</v>
      </c>
      <c r="AA100" s="94">
        <f t="shared" si="2"/>
        <v>0</v>
      </c>
      <c r="AB100" s="94">
        <f t="shared" si="2"/>
        <v>0</v>
      </c>
      <c r="AC100" s="95">
        <f t="shared" si="2"/>
        <v>0</v>
      </c>
      <c r="AD100" s="96"/>
    </row>
    <row r="101" spans="2:30" ht="12">
      <c r="B101" s="73"/>
      <c r="C101" s="97" t="s">
        <v>66</v>
      </c>
      <c r="D101" s="42"/>
      <c r="E101" s="42"/>
      <c r="F101" s="42"/>
      <c r="G101" s="42"/>
      <c r="H101" s="42"/>
      <c r="I101" s="43"/>
      <c r="J101" s="98">
        <f>COUNTA(J56:J99)</f>
        <v>44</v>
      </c>
      <c r="K101" s="99"/>
      <c r="L101" s="99">
        <f aca="true" t="shared" si="3" ref="L101:AC101">COUNTA(L56:L99)</f>
        <v>0</v>
      </c>
      <c r="M101" s="99">
        <f t="shared" si="3"/>
        <v>0</v>
      </c>
      <c r="N101" s="99">
        <f t="shared" si="3"/>
        <v>0</v>
      </c>
      <c r="O101" s="99">
        <f t="shared" si="3"/>
        <v>0</v>
      </c>
      <c r="P101" s="99">
        <f t="shared" si="3"/>
        <v>0</v>
      </c>
      <c r="Q101" s="99">
        <f t="shared" si="3"/>
        <v>0</v>
      </c>
      <c r="R101" s="99">
        <f t="shared" si="3"/>
        <v>0</v>
      </c>
      <c r="S101" s="99">
        <f t="shared" si="3"/>
        <v>0</v>
      </c>
      <c r="T101" s="99">
        <f t="shared" si="3"/>
        <v>0</v>
      </c>
      <c r="U101" s="99">
        <f t="shared" si="3"/>
        <v>0</v>
      </c>
      <c r="V101" s="99">
        <f t="shared" si="3"/>
        <v>0</v>
      </c>
      <c r="W101" s="99">
        <f t="shared" si="3"/>
        <v>0</v>
      </c>
      <c r="X101" s="99">
        <f t="shared" si="3"/>
        <v>0</v>
      </c>
      <c r="Y101" s="99">
        <f t="shared" si="3"/>
        <v>0</v>
      </c>
      <c r="Z101" s="99">
        <f t="shared" si="3"/>
        <v>0</v>
      </c>
      <c r="AA101" s="99">
        <f t="shared" si="3"/>
        <v>0</v>
      </c>
      <c r="AB101" s="99">
        <f t="shared" si="3"/>
        <v>0</v>
      </c>
      <c r="AC101" s="100">
        <f t="shared" si="3"/>
        <v>0</v>
      </c>
      <c r="AD101" s="101"/>
    </row>
    <row r="102" spans="2:30" ht="15" thickBot="1">
      <c r="B102" s="102"/>
      <c r="C102" s="103" t="s">
        <v>67</v>
      </c>
      <c r="D102" s="104"/>
      <c r="E102" s="104"/>
      <c r="F102" s="104"/>
      <c r="G102" s="104"/>
      <c r="H102" s="104"/>
      <c r="I102" s="105"/>
      <c r="J102" s="106">
        <v>0.1</v>
      </c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8"/>
      <c r="AD102" s="109"/>
    </row>
    <row r="103" spans="2:30" ht="60.75" thickBot="1">
      <c r="B103" s="110" t="s">
        <v>10</v>
      </c>
      <c r="C103" s="111"/>
      <c r="D103" s="111"/>
      <c r="E103" s="111"/>
      <c r="F103" s="111"/>
      <c r="G103" s="111"/>
      <c r="H103" s="111"/>
      <c r="I103" s="112"/>
      <c r="J103" s="113" t="s">
        <v>117</v>
      </c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5"/>
      <c r="AD103" s="116"/>
    </row>
    <row r="104" spans="2:30" ht="12.75" thickBot="1">
      <c r="B104" s="110" t="s">
        <v>69</v>
      </c>
      <c r="C104" s="111"/>
      <c r="D104" s="111"/>
      <c r="E104" s="117"/>
      <c r="F104" s="118"/>
      <c r="G104" s="119"/>
      <c r="H104" s="119"/>
      <c r="I104" s="119"/>
      <c r="J104" s="119"/>
      <c r="K104" s="119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1"/>
    </row>
    <row r="105" spans="2:30" ht="19.5" customHeight="1">
      <c r="B105" s="122"/>
      <c r="C105" s="122"/>
      <c r="D105" s="122"/>
      <c r="E105" s="122"/>
      <c r="F105" s="123"/>
      <c r="G105" s="122"/>
      <c r="H105" s="122"/>
      <c r="I105" s="122"/>
      <c r="J105" s="122"/>
      <c r="K105" s="122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4"/>
    </row>
    <row r="106" ht="4.5" customHeight="1"/>
    <row r="107" spans="18:30" s="2" customFormat="1" ht="13.5">
      <c r="R107" s="3"/>
      <c r="AD107" s="4"/>
    </row>
    <row r="108" spans="18:30" s="2" customFormat="1" ht="12">
      <c r="R108" s="5"/>
      <c r="AD108" s="6" t="e">
        <f ca="1">"【海域ごとの調査票："&amp;MID(CELL("filename",$A$1),FIND("]",CELL("filename",$A$1))+1,31)&amp;"】"</f>
        <v>#VALUE!</v>
      </c>
    </row>
    <row r="109" spans="2:29" ht="12.75" thickBot="1">
      <c r="B109" s="1" t="s">
        <v>70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2:30" s="15" customFormat="1" ht="19.5" customHeight="1">
      <c r="B110" s="8" t="s">
        <v>1</v>
      </c>
      <c r="C110" s="9"/>
      <c r="D110" s="9"/>
      <c r="E110" s="9"/>
      <c r="F110" s="9"/>
      <c r="G110" s="9"/>
      <c r="H110" s="9"/>
      <c r="I110" s="10"/>
      <c r="J110" s="11" t="s">
        <v>2</v>
      </c>
      <c r="K110" s="12"/>
      <c r="L110" s="12" t="s">
        <v>3</v>
      </c>
      <c r="M110" s="12"/>
      <c r="N110" s="12" t="s">
        <v>4</v>
      </c>
      <c r="O110" s="12"/>
      <c r="P110" s="12" t="s">
        <v>5</v>
      </c>
      <c r="Q110" s="12"/>
      <c r="R110" s="12" t="s">
        <v>6</v>
      </c>
      <c r="S110" s="12"/>
      <c r="T110" s="12" t="s">
        <v>7</v>
      </c>
      <c r="U110" s="12"/>
      <c r="V110" s="12" t="s">
        <v>8</v>
      </c>
      <c r="W110" s="12"/>
      <c r="X110" s="12" t="s">
        <v>9</v>
      </c>
      <c r="Y110" s="12"/>
      <c r="Z110" s="12"/>
      <c r="AA110" s="12"/>
      <c r="AB110" s="12"/>
      <c r="AC110" s="13"/>
      <c r="AD110" s="14" t="s">
        <v>10</v>
      </c>
    </row>
    <row r="111" spans="2:30" s="15" customFormat="1" ht="19.5" customHeight="1">
      <c r="B111" s="16" t="s">
        <v>11</v>
      </c>
      <c r="C111" s="17"/>
      <c r="D111" s="17"/>
      <c r="E111" s="17"/>
      <c r="F111" s="17"/>
      <c r="G111" s="17"/>
      <c r="H111" s="17"/>
      <c r="I111" s="18"/>
      <c r="J111" s="19" t="s">
        <v>118</v>
      </c>
      <c r="K111" s="20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21"/>
      <c r="AD111" s="22"/>
    </row>
    <row r="112" spans="2:30" s="15" customFormat="1" ht="19.5" customHeight="1">
      <c r="B112" s="23" t="s">
        <v>13</v>
      </c>
      <c r="C112" s="24" t="s">
        <v>14</v>
      </c>
      <c r="D112" s="25"/>
      <c r="E112" s="25"/>
      <c r="F112" s="25"/>
      <c r="G112" s="25"/>
      <c r="H112" s="25"/>
      <c r="I112" s="26"/>
      <c r="J112" s="27">
        <v>36731</v>
      </c>
      <c r="K112" s="28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9"/>
      <c r="AD112" s="30"/>
    </row>
    <row r="113" spans="2:30" s="15" customFormat="1" ht="19.5" customHeight="1">
      <c r="B113" s="31"/>
      <c r="C113" s="32" t="s">
        <v>15</v>
      </c>
      <c r="D113" s="33"/>
      <c r="E113" s="33"/>
      <c r="F113" s="33"/>
      <c r="G113" s="33"/>
      <c r="H113" s="33"/>
      <c r="I113" s="34"/>
      <c r="J113" s="35" t="s">
        <v>72</v>
      </c>
      <c r="K113" s="36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  <c r="AD113" s="39"/>
    </row>
    <row r="114" spans="2:30" s="15" customFormat="1" ht="19.5" customHeight="1">
      <c r="B114" s="40"/>
      <c r="C114" s="41" t="s">
        <v>17</v>
      </c>
      <c r="D114" s="42"/>
      <c r="E114" s="42"/>
      <c r="F114" s="42"/>
      <c r="G114" s="42"/>
      <c r="H114" s="42"/>
      <c r="I114" s="43"/>
      <c r="J114" s="44" t="s">
        <v>18</v>
      </c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6"/>
      <c r="AD114" s="47"/>
    </row>
    <row r="115" spans="2:30" ht="12" customHeight="1">
      <c r="B115" s="48"/>
      <c r="C115" s="49" t="s">
        <v>73</v>
      </c>
      <c r="D115" s="50" t="s">
        <v>20</v>
      </c>
      <c r="E115" s="50" t="s">
        <v>21</v>
      </c>
      <c r="F115" s="50" t="s">
        <v>22</v>
      </c>
      <c r="G115" s="50" t="s">
        <v>23</v>
      </c>
      <c r="H115" s="50" t="s">
        <v>24</v>
      </c>
      <c r="I115" s="51" t="s">
        <v>25</v>
      </c>
      <c r="J115" s="52" t="s">
        <v>26</v>
      </c>
      <c r="K115" s="53" t="s">
        <v>27</v>
      </c>
      <c r="L115" s="53" t="s">
        <v>27</v>
      </c>
      <c r="M115" s="53" t="s">
        <v>27</v>
      </c>
      <c r="N115" s="53" t="s">
        <v>28</v>
      </c>
      <c r="O115" s="53" t="s">
        <v>27</v>
      </c>
      <c r="P115" s="53" t="s">
        <v>28</v>
      </c>
      <c r="Q115" s="53" t="s">
        <v>27</v>
      </c>
      <c r="R115" s="53" t="s">
        <v>28</v>
      </c>
      <c r="S115" s="53" t="s">
        <v>27</v>
      </c>
      <c r="T115" s="53" t="s">
        <v>28</v>
      </c>
      <c r="U115" s="53" t="s">
        <v>27</v>
      </c>
      <c r="V115" s="53" t="s">
        <v>28</v>
      </c>
      <c r="W115" s="53" t="s">
        <v>27</v>
      </c>
      <c r="X115" s="53" t="s">
        <v>28</v>
      </c>
      <c r="Y115" s="53" t="s">
        <v>27</v>
      </c>
      <c r="Z115" s="53" t="s">
        <v>28</v>
      </c>
      <c r="AA115" s="53" t="s">
        <v>27</v>
      </c>
      <c r="AB115" s="53" t="s">
        <v>28</v>
      </c>
      <c r="AC115" s="54" t="s">
        <v>27</v>
      </c>
      <c r="AD115" s="55"/>
    </row>
    <row r="116" spans="2:30" ht="14.25">
      <c r="B116" s="56"/>
      <c r="C116" s="57"/>
      <c r="D116" s="58"/>
      <c r="E116" s="58"/>
      <c r="F116" s="58"/>
      <c r="G116" s="58"/>
      <c r="H116" s="58"/>
      <c r="I116" s="59"/>
      <c r="J116" s="60" t="s">
        <v>29</v>
      </c>
      <c r="K116" s="61" t="s">
        <v>74</v>
      </c>
      <c r="L116" s="60" t="s">
        <v>31</v>
      </c>
      <c r="M116" s="61" t="s">
        <v>75</v>
      </c>
      <c r="N116" s="60" t="s">
        <v>31</v>
      </c>
      <c r="O116" s="61" t="s">
        <v>75</v>
      </c>
      <c r="P116" s="60" t="s">
        <v>31</v>
      </c>
      <c r="Q116" s="61" t="s">
        <v>75</v>
      </c>
      <c r="R116" s="60" t="s">
        <v>31</v>
      </c>
      <c r="S116" s="61" t="s">
        <v>75</v>
      </c>
      <c r="T116" s="60" t="s">
        <v>31</v>
      </c>
      <c r="U116" s="61" t="s">
        <v>75</v>
      </c>
      <c r="V116" s="60" t="s">
        <v>31</v>
      </c>
      <c r="W116" s="61" t="s">
        <v>75</v>
      </c>
      <c r="X116" s="60" t="s">
        <v>31</v>
      </c>
      <c r="Y116" s="61" t="s">
        <v>75</v>
      </c>
      <c r="Z116" s="60" t="s">
        <v>31</v>
      </c>
      <c r="AA116" s="61" t="s">
        <v>75</v>
      </c>
      <c r="AB116" s="60" t="s">
        <v>31</v>
      </c>
      <c r="AC116" s="62" t="s">
        <v>75</v>
      </c>
      <c r="AD116" s="63"/>
    </row>
    <row r="117" spans="2:30" ht="19.5" customHeight="1">
      <c r="B117" s="64" t="s">
        <v>33</v>
      </c>
      <c r="C117" s="65"/>
      <c r="D117" s="66"/>
      <c r="E117" s="66" t="s">
        <v>34</v>
      </c>
      <c r="F117" s="66"/>
      <c r="G117" s="66"/>
      <c r="H117" s="67" t="s">
        <v>36</v>
      </c>
      <c r="I117" s="68"/>
      <c r="J117" s="69">
        <v>1</v>
      </c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1"/>
      <c r="AD117" s="72"/>
    </row>
    <row r="118" spans="2:30" ht="19.5" customHeight="1">
      <c r="B118" s="73"/>
      <c r="C118" s="65"/>
      <c r="D118" s="66"/>
      <c r="E118" s="66"/>
      <c r="F118" s="66"/>
      <c r="G118" s="66"/>
      <c r="H118" s="67" t="s">
        <v>37</v>
      </c>
      <c r="I118" s="68"/>
      <c r="J118" s="69">
        <v>1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1"/>
      <c r="AD118" s="72"/>
    </row>
    <row r="119" spans="2:30" ht="19.5" customHeight="1">
      <c r="B119" s="73"/>
      <c r="C119" s="65"/>
      <c r="D119" s="66"/>
      <c r="E119" s="66"/>
      <c r="F119" s="66"/>
      <c r="G119" s="66"/>
      <c r="H119" s="67" t="s">
        <v>81</v>
      </c>
      <c r="I119" s="68"/>
      <c r="J119" s="69">
        <v>1.5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1"/>
      <c r="AD119" s="72"/>
    </row>
    <row r="120" spans="2:30" ht="19.5" customHeight="1">
      <c r="B120" s="73"/>
      <c r="C120" s="65"/>
      <c r="D120" s="66"/>
      <c r="E120" s="66"/>
      <c r="F120" s="66"/>
      <c r="G120" s="66"/>
      <c r="H120" s="67" t="s">
        <v>42</v>
      </c>
      <c r="I120" s="68"/>
      <c r="J120" s="69">
        <v>17</v>
      </c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1"/>
      <c r="AD120" s="72"/>
    </row>
    <row r="121" spans="2:30" ht="19.5" customHeight="1">
      <c r="B121" s="73"/>
      <c r="C121" s="65"/>
      <c r="D121" s="66"/>
      <c r="E121" s="66"/>
      <c r="F121" s="66"/>
      <c r="G121" s="66"/>
      <c r="H121" s="66" t="s">
        <v>85</v>
      </c>
      <c r="I121" s="68"/>
      <c r="J121" s="69">
        <v>1</v>
      </c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1"/>
      <c r="AD121" s="72"/>
    </row>
    <row r="122" spans="2:30" ht="19.5" customHeight="1">
      <c r="B122" s="73"/>
      <c r="C122" s="65"/>
      <c r="D122" s="66"/>
      <c r="E122" s="66"/>
      <c r="F122" s="66"/>
      <c r="G122" s="66"/>
      <c r="H122" s="66" t="s">
        <v>44</v>
      </c>
      <c r="I122" s="68"/>
      <c r="J122" s="69">
        <v>8</v>
      </c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1"/>
      <c r="AD122" s="72"/>
    </row>
    <row r="123" spans="2:30" ht="19.5" customHeight="1">
      <c r="B123" s="73"/>
      <c r="C123" s="65"/>
      <c r="D123" s="66"/>
      <c r="E123" s="66"/>
      <c r="F123" s="66"/>
      <c r="G123" s="66"/>
      <c r="H123" s="67" t="s">
        <v>47</v>
      </c>
      <c r="I123" s="68"/>
      <c r="J123" s="69">
        <v>1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1"/>
      <c r="AD123" s="72"/>
    </row>
    <row r="124" spans="2:30" ht="19.5" customHeight="1">
      <c r="B124" s="73"/>
      <c r="C124" s="65"/>
      <c r="D124" s="66"/>
      <c r="E124" s="66"/>
      <c r="F124" s="66"/>
      <c r="G124" s="66"/>
      <c r="H124" s="66" t="s">
        <v>119</v>
      </c>
      <c r="I124" s="68"/>
      <c r="J124" s="69">
        <v>0.5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1"/>
      <c r="AD124" s="72"/>
    </row>
    <row r="125" spans="2:30" ht="19.5" customHeight="1">
      <c r="B125" s="73"/>
      <c r="C125" s="65"/>
      <c r="D125" s="66"/>
      <c r="E125" s="66"/>
      <c r="F125" s="66"/>
      <c r="G125" s="66"/>
      <c r="H125" s="67" t="s">
        <v>120</v>
      </c>
      <c r="I125" s="68"/>
      <c r="J125" s="69">
        <v>1</v>
      </c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1"/>
      <c r="AD125" s="72"/>
    </row>
    <row r="126" spans="2:30" ht="19.5" customHeight="1">
      <c r="B126" s="73"/>
      <c r="C126" s="65"/>
      <c r="D126" s="66"/>
      <c r="E126" s="66"/>
      <c r="F126" s="66"/>
      <c r="G126" s="66"/>
      <c r="H126" s="67" t="s">
        <v>52</v>
      </c>
      <c r="I126" s="68"/>
      <c r="J126" s="69">
        <v>0.5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1"/>
      <c r="AD126" s="72"/>
    </row>
    <row r="127" spans="2:30" ht="19.5" customHeight="1">
      <c r="B127" s="73"/>
      <c r="C127" s="65"/>
      <c r="D127" s="66"/>
      <c r="E127" s="66"/>
      <c r="F127" s="66"/>
      <c r="G127" s="66"/>
      <c r="H127" s="66" t="s">
        <v>55</v>
      </c>
      <c r="I127" s="68"/>
      <c r="J127" s="69">
        <v>1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1"/>
      <c r="AD127" s="72"/>
    </row>
    <row r="128" spans="2:30" ht="19.5" customHeight="1">
      <c r="B128" s="73"/>
      <c r="C128" s="65"/>
      <c r="D128" s="66"/>
      <c r="E128" s="66" t="s">
        <v>56</v>
      </c>
      <c r="F128" s="66"/>
      <c r="G128" s="66"/>
      <c r="H128" s="67" t="s">
        <v>121</v>
      </c>
      <c r="I128" s="68"/>
      <c r="J128" s="69">
        <v>3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1"/>
      <c r="AD128" s="72"/>
    </row>
    <row r="129" spans="2:30" ht="19.5" customHeight="1">
      <c r="B129" s="73"/>
      <c r="C129" s="65"/>
      <c r="D129" s="66"/>
      <c r="E129" s="66"/>
      <c r="F129" s="66"/>
      <c r="G129" s="66"/>
      <c r="H129" s="67" t="s">
        <v>103</v>
      </c>
      <c r="I129" s="68"/>
      <c r="J129" s="69">
        <v>0.5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1"/>
      <c r="AD129" s="72"/>
    </row>
    <row r="130" spans="2:30" ht="19.5" customHeight="1">
      <c r="B130" s="73"/>
      <c r="C130" s="65"/>
      <c r="D130" s="66" t="s">
        <v>58</v>
      </c>
      <c r="E130" s="66"/>
      <c r="F130" s="66"/>
      <c r="G130" s="66"/>
      <c r="H130" s="67" t="s">
        <v>122</v>
      </c>
      <c r="I130" s="68"/>
      <c r="J130" s="69">
        <v>0.5</v>
      </c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1"/>
      <c r="AD130" s="72"/>
    </row>
    <row r="131" spans="2:30" ht="19.5" customHeight="1">
      <c r="B131" s="73"/>
      <c r="C131" s="65"/>
      <c r="D131" s="66"/>
      <c r="E131" s="66"/>
      <c r="F131" s="66"/>
      <c r="G131" s="66"/>
      <c r="H131" s="67" t="s">
        <v>123</v>
      </c>
      <c r="I131" s="68"/>
      <c r="J131" s="69">
        <v>0.5</v>
      </c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1"/>
      <c r="AD131" s="72"/>
    </row>
    <row r="132" spans="2:30" ht="19.5" customHeight="1" thickBot="1">
      <c r="B132" s="73"/>
      <c r="C132" s="82"/>
      <c r="D132" s="83" t="s">
        <v>62</v>
      </c>
      <c r="E132" s="83"/>
      <c r="F132" s="83"/>
      <c r="G132" s="83"/>
      <c r="H132" s="83" t="s">
        <v>64</v>
      </c>
      <c r="I132" s="84"/>
      <c r="J132" s="85">
        <v>1</v>
      </c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7"/>
      <c r="AD132" s="88"/>
    </row>
    <row r="133" spans="2:30" ht="19.5" customHeight="1" thickTop="1">
      <c r="B133" s="73"/>
      <c r="C133" s="89" t="s">
        <v>65</v>
      </c>
      <c r="D133" s="90"/>
      <c r="E133" s="90"/>
      <c r="F133" s="90"/>
      <c r="G133" s="90"/>
      <c r="H133" s="90"/>
      <c r="I133" s="91"/>
      <c r="J133" s="92">
        <f>SUM(J117:J132)</f>
        <v>39</v>
      </c>
      <c r="K133" s="93">
        <v>0.86</v>
      </c>
      <c r="L133" s="94">
        <f aca="true" t="shared" si="4" ref="L133:AC133">SUM(L117:L132)</f>
        <v>0</v>
      </c>
      <c r="M133" s="94">
        <f t="shared" si="4"/>
        <v>0</v>
      </c>
      <c r="N133" s="94">
        <f t="shared" si="4"/>
        <v>0</v>
      </c>
      <c r="O133" s="94">
        <f t="shared" si="4"/>
        <v>0</v>
      </c>
      <c r="P133" s="94">
        <f t="shared" si="4"/>
        <v>0</v>
      </c>
      <c r="Q133" s="94">
        <f t="shared" si="4"/>
        <v>0</v>
      </c>
      <c r="R133" s="94">
        <f t="shared" si="4"/>
        <v>0</v>
      </c>
      <c r="S133" s="94">
        <f t="shared" si="4"/>
        <v>0</v>
      </c>
      <c r="T133" s="94">
        <f t="shared" si="4"/>
        <v>0</v>
      </c>
      <c r="U133" s="94">
        <f t="shared" si="4"/>
        <v>0</v>
      </c>
      <c r="V133" s="94">
        <f t="shared" si="4"/>
        <v>0</v>
      </c>
      <c r="W133" s="94">
        <f t="shared" si="4"/>
        <v>0</v>
      </c>
      <c r="X133" s="94">
        <f t="shared" si="4"/>
        <v>0</v>
      </c>
      <c r="Y133" s="94">
        <f t="shared" si="4"/>
        <v>0</v>
      </c>
      <c r="Z133" s="94">
        <f t="shared" si="4"/>
        <v>0</v>
      </c>
      <c r="AA133" s="94">
        <f t="shared" si="4"/>
        <v>0</v>
      </c>
      <c r="AB133" s="94">
        <f t="shared" si="4"/>
        <v>0</v>
      </c>
      <c r="AC133" s="95">
        <f t="shared" si="4"/>
        <v>0</v>
      </c>
      <c r="AD133" s="96"/>
    </row>
    <row r="134" spans="2:30" ht="19.5" customHeight="1">
      <c r="B134" s="73"/>
      <c r="C134" s="97" t="s">
        <v>66</v>
      </c>
      <c r="D134" s="42"/>
      <c r="E134" s="42"/>
      <c r="F134" s="42"/>
      <c r="G134" s="42"/>
      <c r="H134" s="42"/>
      <c r="I134" s="43"/>
      <c r="J134" s="98">
        <f>COUNTA(J117:J132)</f>
        <v>16</v>
      </c>
      <c r="K134" s="99"/>
      <c r="L134" s="99">
        <f aca="true" t="shared" si="5" ref="L134:AC134">COUNTA(L117:L132)</f>
        <v>0</v>
      </c>
      <c r="M134" s="99">
        <f t="shared" si="5"/>
        <v>0</v>
      </c>
      <c r="N134" s="99">
        <f t="shared" si="5"/>
        <v>0</v>
      </c>
      <c r="O134" s="99">
        <f t="shared" si="5"/>
        <v>0</v>
      </c>
      <c r="P134" s="99">
        <f t="shared" si="5"/>
        <v>0</v>
      </c>
      <c r="Q134" s="99">
        <f t="shared" si="5"/>
        <v>0</v>
      </c>
      <c r="R134" s="99">
        <f t="shared" si="5"/>
        <v>0</v>
      </c>
      <c r="S134" s="99">
        <f t="shared" si="5"/>
        <v>0</v>
      </c>
      <c r="T134" s="99">
        <f t="shared" si="5"/>
        <v>0</v>
      </c>
      <c r="U134" s="99">
        <f t="shared" si="5"/>
        <v>0</v>
      </c>
      <c r="V134" s="99">
        <f t="shared" si="5"/>
        <v>0</v>
      </c>
      <c r="W134" s="99">
        <f t="shared" si="5"/>
        <v>0</v>
      </c>
      <c r="X134" s="99">
        <f t="shared" si="5"/>
        <v>0</v>
      </c>
      <c r="Y134" s="99">
        <f t="shared" si="5"/>
        <v>0</v>
      </c>
      <c r="Z134" s="99">
        <f t="shared" si="5"/>
        <v>0</v>
      </c>
      <c r="AA134" s="99">
        <f t="shared" si="5"/>
        <v>0</v>
      </c>
      <c r="AB134" s="99">
        <f t="shared" si="5"/>
        <v>0</v>
      </c>
      <c r="AC134" s="100">
        <f t="shared" si="5"/>
        <v>0</v>
      </c>
      <c r="AD134" s="101"/>
    </row>
    <row r="135" spans="2:30" ht="19.5" customHeight="1" thickBot="1">
      <c r="B135" s="102"/>
      <c r="C135" s="103" t="s">
        <v>67</v>
      </c>
      <c r="D135" s="104"/>
      <c r="E135" s="104"/>
      <c r="F135" s="104"/>
      <c r="G135" s="104"/>
      <c r="H135" s="104"/>
      <c r="I135" s="105"/>
      <c r="J135" s="106">
        <v>0.1</v>
      </c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8"/>
      <c r="AD135" s="109"/>
    </row>
    <row r="136" spans="2:30" ht="49.5" customHeight="1" thickBot="1">
      <c r="B136" s="110" t="s">
        <v>10</v>
      </c>
      <c r="C136" s="111"/>
      <c r="D136" s="111"/>
      <c r="E136" s="111"/>
      <c r="F136" s="111"/>
      <c r="G136" s="111"/>
      <c r="H136" s="111"/>
      <c r="I136" s="112"/>
      <c r="J136" s="113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5"/>
      <c r="AD136" s="116"/>
    </row>
    <row r="137" spans="2:30" ht="49.5" customHeight="1" thickBot="1">
      <c r="B137" s="110" t="s">
        <v>69</v>
      </c>
      <c r="C137" s="111"/>
      <c r="D137" s="111"/>
      <c r="E137" s="117"/>
      <c r="F137" s="118"/>
      <c r="G137" s="119"/>
      <c r="H137" s="119"/>
      <c r="I137" s="119"/>
      <c r="J137" s="119"/>
      <c r="K137" s="119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1"/>
    </row>
    <row r="138" spans="2:30" ht="19.5" customHeight="1">
      <c r="B138" s="122"/>
      <c r="C138" s="122"/>
      <c r="D138" s="122"/>
      <c r="E138" s="122"/>
      <c r="F138" s="123"/>
      <c r="G138" s="122"/>
      <c r="H138" s="122"/>
      <c r="I138" s="122"/>
      <c r="J138" s="122"/>
      <c r="K138" s="122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4"/>
    </row>
    <row r="139" ht="4.5" customHeight="1"/>
    <row r="140" spans="18:30" s="2" customFormat="1" ht="13.5">
      <c r="R140" s="3"/>
      <c r="AD140" s="4"/>
    </row>
    <row r="141" spans="18:30" s="2" customFormat="1" ht="12">
      <c r="R141" s="5"/>
      <c r="AD141" s="6" t="e">
        <f ca="1">"【海域ごとの調査票："&amp;MID(CELL("filename",$A$1),FIND("]",CELL("filename",$A$1))+1,31)&amp;"】"</f>
        <v>#VALUE!</v>
      </c>
    </row>
    <row r="142" spans="2:29" ht="12.75" thickBot="1">
      <c r="B142" s="1" t="s">
        <v>70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2:30" s="15" customFormat="1" ht="19.5" customHeight="1">
      <c r="B143" s="8" t="s">
        <v>1</v>
      </c>
      <c r="C143" s="9"/>
      <c r="D143" s="9"/>
      <c r="E143" s="9"/>
      <c r="F143" s="9"/>
      <c r="G143" s="9"/>
      <c r="H143" s="9"/>
      <c r="I143" s="10"/>
      <c r="J143" s="11" t="s">
        <v>124</v>
      </c>
      <c r="K143" s="12"/>
      <c r="L143" s="12" t="s">
        <v>3</v>
      </c>
      <c r="M143" s="12"/>
      <c r="N143" s="12" t="s">
        <v>4</v>
      </c>
      <c r="O143" s="12"/>
      <c r="P143" s="12" t="s">
        <v>5</v>
      </c>
      <c r="Q143" s="12"/>
      <c r="R143" s="12" t="s">
        <v>6</v>
      </c>
      <c r="S143" s="12"/>
      <c r="T143" s="12" t="s">
        <v>7</v>
      </c>
      <c r="U143" s="12"/>
      <c r="V143" s="12" t="s">
        <v>8</v>
      </c>
      <c r="W143" s="12"/>
      <c r="X143" s="12" t="s">
        <v>9</v>
      </c>
      <c r="Y143" s="12"/>
      <c r="Z143" s="12"/>
      <c r="AA143" s="12"/>
      <c r="AB143" s="12"/>
      <c r="AC143" s="13"/>
      <c r="AD143" s="14" t="s">
        <v>10</v>
      </c>
    </row>
    <row r="144" spans="2:30" s="15" customFormat="1" ht="19.5" customHeight="1">
      <c r="B144" s="16" t="s">
        <v>11</v>
      </c>
      <c r="C144" s="17"/>
      <c r="D144" s="17"/>
      <c r="E144" s="17"/>
      <c r="F144" s="17"/>
      <c r="G144" s="17"/>
      <c r="H144" s="17"/>
      <c r="I144" s="18"/>
      <c r="J144" s="19" t="s">
        <v>125</v>
      </c>
      <c r="K144" s="20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21"/>
      <c r="AD144" s="22"/>
    </row>
    <row r="145" spans="2:30" s="15" customFormat="1" ht="19.5" customHeight="1">
      <c r="B145" s="23" t="s">
        <v>13</v>
      </c>
      <c r="C145" s="24" t="s">
        <v>14</v>
      </c>
      <c r="D145" s="25"/>
      <c r="E145" s="25"/>
      <c r="F145" s="25"/>
      <c r="G145" s="25"/>
      <c r="H145" s="25"/>
      <c r="I145" s="26"/>
      <c r="J145" s="27">
        <v>37097</v>
      </c>
      <c r="K145" s="28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9"/>
      <c r="AD145" s="30"/>
    </row>
    <row r="146" spans="2:30" s="15" customFormat="1" ht="19.5" customHeight="1">
      <c r="B146" s="31"/>
      <c r="C146" s="32" t="s">
        <v>15</v>
      </c>
      <c r="D146" s="33"/>
      <c r="E146" s="33"/>
      <c r="F146" s="33"/>
      <c r="G146" s="33"/>
      <c r="H146" s="33"/>
      <c r="I146" s="34"/>
      <c r="J146" s="35" t="s">
        <v>72</v>
      </c>
      <c r="K146" s="36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8"/>
      <c r="AD146" s="39"/>
    </row>
    <row r="147" spans="2:30" s="15" customFormat="1" ht="19.5" customHeight="1">
      <c r="B147" s="40"/>
      <c r="C147" s="41" t="s">
        <v>17</v>
      </c>
      <c r="D147" s="42"/>
      <c r="E147" s="42"/>
      <c r="F147" s="42"/>
      <c r="G147" s="42"/>
      <c r="H147" s="42"/>
      <c r="I147" s="43"/>
      <c r="J147" s="44" t="s">
        <v>18</v>
      </c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6"/>
      <c r="AD147" s="47"/>
    </row>
    <row r="148" spans="2:30" ht="12" customHeight="1">
      <c r="B148" s="48"/>
      <c r="C148" s="49" t="s">
        <v>73</v>
      </c>
      <c r="D148" s="50" t="s">
        <v>20</v>
      </c>
      <c r="E148" s="50" t="s">
        <v>21</v>
      </c>
      <c r="F148" s="50" t="s">
        <v>22</v>
      </c>
      <c r="G148" s="50" t="s">
        <v>23</v>
      </c>
      <c r="H148" s="50" t="s">
        <v>24</v>
      </c>
      <c r="I148" s="51" t="s">
        <v>25</v>
      </c>
      <c r="J148" s="52" t="s">
        <v>26</v>
      </c>
      <c r="K148" s="53" t="s">
        <v>27</v>
      </c>
      <c r="L148" s="53" t="s">
        <v>27</v>
      </c>
      <c r="M148" s="53" t="s">
        <v>27</v>
      </c>
      <c r="N148" s="53" t="s">
        <v>28</v>
      </c>
      <c r="O148" s="53" t="s">
        <v>27</v>
      </c>
      <c r="P148" s="53" t="s">
        <v>28</v>
      </c>
      <c r="Q148" s="53" t="s">
        <v>27</v>
      </c>
      <c r="R148" s="53" t="s">
        <v>28</v>
      </c>
      <c r="S148" s="53" t="s">
        <v>27</v>
      </c>
      <c r="T148" s="53" t="s">
        <v>28</v>
      </c>
      <c r="U148" s="53" t="s">
        <v>27</v>
      </c>
      <c r="V148" s="53" t="s">
        <v>28</v>
      </c>
      <c r="W148" s="53" t="s">
        <v>27</v>
      </c>
      <c r="X148" s="53" t="s">
        <v>28</v>
      </c>
      <c r="Y148" s="53" t="s">
        <v>27</v>
      </c>
      <c r="Z148" s="53" t="s">
        <v>28</v>
      </c>
      <c r="AA148" s="53" t="s">
        <v>27</v>
      </c>
      <c r="AB148" s="53" t="s">
        <v>28</v>
      </c>
      <c r="AC148" s="54" t="s">
        <v>27</v>
      </c>
      <c r="AD148" s="55"/>
    </row>
    <row r="149" spans="2:30" ht="14.25">
      <c r="B149" s="56"/>
      <c r="C149" s="57"/>
      <c r="D149" s="58"/>
      <c r="E149" s="58"/>
      <c r="F149" s="58"/>
      <c r="G149" s="58"/>
      <c r="H149" s="58"/>
      <c r="I149" s="59"/>
      <c r="J149" s="60" t="s">
        <v>29</v>
      </c>
      <c r="K149" s="61" t="s">
        <v>74</v>
      </c>
      <c r="L149" s="60" t="s">
        <v>31</v>
      </c>
      <c r="M149" s="61" t="s">
        <v>75</v>
      </c>
      <c r="N149" s="60" t="s">
        <v>31</v>
      </c>
      <c r="O149" s="61" t="s">
        <v>75</v>
      </c>
      <c r="P149" s="60" t="s">
        <v>31</v>
      </c>
      <c r="Q149" s="61" t="s">
        <v>75</v>
      </c>
      <c r="R149" s="60" t="s">
        <v>31</v>
      </c>
      <c r="S149" s="61" t="s">
        <v>75</v>
      </c>
      <c r="T149" s="60" t="s">
        <v>31</v>
      </c>
      <c r="U149" s="61" t="s">
        <v>75</v>
      </c>
      <c r="V149" s="60" t="s">
        <v>31</v>
      </c>
      <c r="W149" s="61" t="s">
        <v>75</v>
      </c>
      <c r="X149" s="60" t="s">
        <v>31</v>
      </c>
      <c r="Y149" s="61" t="s">
        <v>75</v>
      </c>
      <c r="Z149" s="60" t="s">
        <v>31</v>
      </c>
      <c r="AA149" s="61" t="s">
        <v>75</v>
      </c>
      <c r="AB149" s="60" t="s">
        <v>31</v>
      </c>
      <c r="AC149" s="62" t="s">
        <v>75</v>
      </c>
      <c r="AD149" s="63"/>
    </row>
    <row r="150" spans="2:30" ht="19.5" customHeight="1">
      <c r="B150" s="64" t="s">
        <v>33</v>
      </c>
      <c r="C150" s="65"/>
      <c r="D150" s="66"/>
      <c r="E150" s="66" t="s">
        <v>34</v>
      </c>
      <c r="F150" s="66"/>
      <c r="G150" s="66"/>
      <c r="H150" s="67" t="s">
        <v>79</v>
      </c>
      <c r="I150" s="68" t="s">
        <v>126</v>
      </c>
      <c r="J150" s="69">
        <v>1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1"/>
      <c r="AD150" s="72"/>
    </row>
    <row r="151" spans="2:30" ht="19.5" customHeight="1">
      <c r="B151" s="73"/>
      <c r="C151" s="65"/>
      <c r="D151" s="66"/>
      <c r="E151" s="66"/>
      <c r="F151" s="66"/>
      <c r="G151" s="66"/>
      <c r="H151" s="67" t="s">
        <v>36</v>
      </c>
      <c r="I151" s="68" t="s">
        <v>127</v>
      </c>
      <c r="J151" s="69">
        <v>2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1"/>
      <c r="AD151" s="72"/>
    </row>
    <row r="152" spans="2:30" ht="19.5" customHeight="1">
      <c r="B152" s="73"/>
      <c r="C152" s="65"/>
      <c r="D152" s="66"/>
      <c r="E152" s="66"/>
      <c r="F152" s="66"/>
      <c r="G152" s="66"/>
      <c r="H152" s="67" t="s">
        <v>37</v>
      </c>
      <c r="I152" s="68"/>
      <c r="J152" s="69">
        <v>4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  <c r="AD152" s="72"/>
    </row>
    <row r="153" spans="2:30" ht="19.5" customHeight="1">
      <c r="B153" s="73"/>
      <c r="C153" s="65"/>
      <c r="D153" s="66"/>
      <c r="E153" s="66"/>
      <c r="F153" s="66"/>
      <c r="G153" s="66"/>
      <c r="H153" s="67" t="s">
        <v>38</v>
      </c>
      <c r="I153" s="68" t="s">
        <v>128</v>
      </c>
      <c r="J153" s="69">
        <v>0.5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1"/>
      <c r="AD153" s="72"/>
    </row>
    <row r="154" spans="2:30" ht="19.5" customHeight="1">
      <c r="B154" s="73"/>
      <c r="C154" s="65"/>
      <c r="D154" s="66"/>
      <c r="E154" s="66"/>
      <c r="F154" s="66"/>
      <c r="G154" s="66"/>
      <c r="H154" s="66" t="s">
        <v>39</v>
      </c>
      <c r="I154" s="68"/>
      <c r="J154" s="69">
        <v>1.5</v>
      </c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1"/>
      <c r="AD154" s="72"/>
    </row>
    <row r="155" spans="2:30" ht="19.5" customHeight="1">
      <c r="B155" s="73"/>
      <c r="C155" s="65"/>
      <c r="D155" s="66"/>
      <c r="E155" s="66"/>
      <c r="F155" s="66"/>
      <c r="G155" s="66"/>
      <c r="H155" s="67" t="s">
        <v>40</v>
      </c>
      <c r="I155" s="68" t="s">
        <v>129</v>
      </c>
      <c r="J155" s="69">
        <v>2.5</v>
      </c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1"/>
      <c r="AD155" s="72"/>
    </row>
    <row r="156" spans="2:30" ht="19.5" customHeight="1">
      <c r="B156" s="73"/>
      <c r="C156" s="65"/>
      <c r="D156" s="66"/>
      <c r="E156" s="66"/>
      <c r="F156" s="66"/>
      <c r="G156" s="66"/>
      <c r="H156" s="67" t="s">
        <v>81</v>
      </c>
      <c r="I156" s="68" t="s">
        <v>130</v>
      </c>
      <c r="J156" s="69">
        <v>1</v>
      </c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1"/>
      <c r="AD156" s="72"/>
    </row>
    <row r="157" spans="2:30" ht="19.5" customHeight="1">
      <c r="B157" s="73"/>
      <c r="C157" s="65"/>
      <c r="D157" s="66"/>
      <c r="E157" s="66"/>
      <c r="F157" s="66"/>
      <c r="G157" s="66"/>
      <c r="H157" s="67" t="s">
        <v>41</v>
      </c>
      <c r="I157" s="68"/>
      <c r="J157" s="69">
        <v>3</v>
      </c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1"/>
      <c r="AD157" s="72"/>
    </row>
    <row r="158" spans="2:30" ht="19.5" customHeight="1">
      <c r="B158" s="73"/>
      <c r="C158" s="65"/>
      <c r="D158" s="66"/>
      <c r="E158" s="66"/>
      <c r="F158" s="66"/>
      <c r="G158" s="66"/>
      <c r="H158" s="67" t="s">
        <v>131</v>
      </c>
      <c r="I158" s="68"/>
      <c r="J158" s="69">
        <v>25.5</v>
      </c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1"/>
      <c r="AD158" s="72"/>
    </row>
    <row r="159" spans="2:30" ht="19.5" customHeight="1">
      <c r="B159" s="73"/>
      <c r="C159" s="65"/>
      <c r="D159" s="66"/>
      <c r="E159" s="66"/>
      <c r="F159" s="66"/>
      <c r="G159" s="66"/>
      <c r="H159" s="66" t="s">
        <v>44</v>
      </c>
      <c r="I159" s="68"/>
      <c r="J159" s="69">
        <v>1</v>
      </c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1"/>
      <c r="AD159" s="72"/>
    </row>
    <row r="160" spans="2:30" ht="19.5" customHeight="1">
      <c r="B160" s="73"/>
      <c r="C160" s="65"/>
      <c r="D160" s="66"/>
      <c r="E160" s="66"/>
      <c r="F160" s="66"/>
      <c r="G160" s="66"/>
      <c r="H160" s="67" t="s">
        <v>132</v>
      </c>
      <c r="I160" s="68"/>
      <c r="J160" s="69">
        <v>0.5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1"/>
      <c r="AD160" s="72"/>
    </row>
    <row r="161" spans="2:30" ht="19.5" customHeight="1">
      <c r="B161" s="73"/>
      <c r="C161" s="65"/>
      <c r="D161" s="66"/>
      <c r="E161" s="66"/>
      <c r="F161" s="66"/>
      <c r="G161" s="66"/>
      <c r="H161" s="67" t="s">
        <v>133</v>
      </c>
      <c r="I161" s="68" t="s">
        <v>134</v>
      </c>
      <c r="J161" s="69">
        <v>2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1"/>
      <c r="AD161" s="72"/>
    </row>
    <row r="162" spans="2:30" ht="19.5" customHeight="1">
      <c r="B162" s="73"/>
      <c r="C162" s="65"/>
      <c r="D162" s="66"/>
      <c r="E162" s="66"/>
      <c r="F162" s="66"/>
      <c r="G162" s="66"/>
      <c r="H162" s="67" t="s">
        <v>135</v>
      </c>
      <c r="I162" s="68" t="s">
        <v>136</v>
      </c>
      <c r="J162" s="69">
        <v>2</v>
      </c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1"/>
      <c r="AD162" s="72"/>
    </row>
    <row r="163" spans="2:30" ht="19.5" customHeight="1">
      <c r="B163" s="73"/>
      <c r="C163" s="65"/>
      <c r="D163" s="66"/>
      <c r="E163" s="66"/>
      <c r="F163" s="66"/>
      <c r="G163" s="66"/>
      <c r="H163" s="67" t="s">
        <v>137</v>
      </c>
      <c r="I163" s="68"/>
      <c r="J163" s="69">
        <v>1.5</v>
      </c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1"/>
      <c r="AD163" s="72"/>
    </row>
    <row r="164" spans="2:30" ht="19.5" customHeight="1">
      <c r="B164" s="73"/>
      <c r="C164" s="65"/>
      <c r="D164" s="66"/>
      <c r="E164" s="66"/>
      <c r="F164" s="66"/>
      <c r="G164" s="66"/>
      <c r="H164" s="66" t="s">
        <v>119</v>
      </c>
      <c r="I164" s="68"/>
      <c r="J164" s="69">
        <v>10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1"/>
      <c r="AD164" s="72"/>
    </row>
    <row r="165" spans="2:30" ht="19.5" customHeight="1">
      <c r="B165" s="73"/>
      <c r="C165" s="65"/>
      <c r="D165" s="66"/>
      <c r="E165" s="66"/>
      <c r="F165" s="66"/>
      <c r="G165" s="66"/>
      <c r="H165" s="67" t="s">
        <v>49</v>
      </c>
      <c r="I165" s="68" t="s">
        <v>138</v>
      </c>
      <c r="J165" s="69">
        <v>0.5</v>
      </c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1"/>
      <c r="AD165" s="72"/>
    </row>
    <row r="166" spans="2:34" ht="19.5" customHeight="1">
      <c r="B166" s="73"/>
      <c r="C166" s="65"/>
      <c r="D166" s="66"/>
      <c r="E166" s="66"/>
      <c r="F166" s="66"/>
      <c r="G166" s="66"/>
      <c r="H166" s="67" t="s">
        <v>50</v>
      </c>
      <c r="I166" s="68" t="s">
        <v>139</v>
      </c>
      <c r="J166" s="69">
        <v>1</v>
      </c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1"/>
      <c r="AD166" s="72"/>
      <c r="AH166" s="1" t="s">
        <v>140</v>
      </c>
    </row>
    <row r="167" spans="2:30" ht="19.5" customHeight="1">
      <c r="B167" s="73"/>
      <c r="C167" s="65"/>
      <c r="D167" s="66"/>
      <c r="E167" s="66"/>
      <c r="F167" s="66"/>
      <c r="G167" s="66"/>
      <c r="H167" s="67" t="s">
        <v>51</v>
      </c>
      <c r="I167" s="68" t="s">
        <v>141</v>
      </c>
      <c r="J167" s="69">
        <v>2.5</v>
      </c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1"/>
      <c r="AD167" s="72"/>
    </row>
    <row r="168" spans="2:30" ht="19.5" customHeight="1">
      <c r="B168" s="73"/>
      <c r="C168" s="65"/>
      <c r="D168" s="66"/>
      <c r="E168" s="66"/>
      <c r="F168" s="66"/>
      <c r="G168" s="66"/>
      <c r="H168" s="67" t="s">
        <v>52</v>
      </c>
      <c r="I168" s="68" t="s">
        <v>142</v>
      </c>
      <c r="J168" s="69">
        <v>6.5</v>
      </c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1"/>
      <c r="AD168" s="72"/>
    </row>
    <row r="169" spans="2:30" ht="19.5" customHeight="1">
      <c r="B169" s="73"/>
      <c r="C169" s="65"/>
      <c r="D169" s="66"/>
      <c r="E169" s="66"/>
      <c r="F169" s="66"/>
      <c r="G169" s="66"/>
      <c r="H169" s="67" t="s">
        <v>143</v>
      </c>
      <c r="I169" s="68" t="s">
        <v>144</v>
      </c>
      <c r="J169" s="69">
        <v>3.5</v>
      </c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1"/>
      <c r="AD169" s="72"/>
    </row>
    <row r="170" spans="2:30" ht="19.5" customHeight="1">
      <c r="B170" s="73"/>
      <c r="C170" s="65"/>
      <c r="D170" s="66"/>
      <c r="E170" s="66"/>
      <c r="F170" s="66"/>
      <c r="G170" s="66"/>
      <c r="H170" s="67" t="s">
        <v>145</v>
      </c>
      <c r="I170" s="68"/>
      <c r="J170" s="69">
        <v>3.5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1"/>
      <c r="AD170" s="72"/>
    </row>
    <row r="171" spans="2:30" ht="19.5" customHeight="1">
      <c r="B171" s="73"/>
      <c r="C171" s="65"/>
      <c r="D171" s="66"/>
      <c r="E171" s="66"/>
      <c r="F171" s="66"/>
      <c r="G171" s="66"/>
      <c r="H171" s="67" t="s">
        <v>146</v>
      </c>
      <c r="I171" s="68"/>
      <c r="J171" s="69">
        <v>1</v>
      </c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1"/>
      <c r="AD171" s="72"/>
    </row>
    <row r="172" spans="2:30" ht="19.5" customHeight="1">
      <c r="B172" s="73"/>
      <c r="C172" s="65"/>
      <c r="D172" s="66"/>
      <c r="E172" s="66"/>
      <c r="F172" s="66"/>
      <c r="G172" s="66"/>
      <c r="H172" s="66" t="s">
        <v>55</v>
      </c>
      <c r="I172" s="68"/>
      <c r="J172" s="69">
        <v>1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1"/>
      <c r="AD172" s="72"/>
    </row>
    <row r="173" spans="2:30" ht="19.5" customHeight="1">
      <c r="B173" s="73"/>
      <c r="C173" s="65"/>
      <c r="D173" s="66"/>
      <c r="E173" s="66" t="s">
        <v>56</v>
      </c>
      <c r="F173" s="66"/>
      <c r="G173" s="66"/>
      <c r="H173" s="67" t="s">
        <v>103</v>
      </c>
      <c r="I173" s="68" t="s">
        <v>147</v>
      </c>
      <c r="J173" s="69">
        <v>0.5</v>
      </c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1"/>
      <c r="AD173" s="72"/>
    </row>
    <row r="174" spans="2:30" ht="19.5" customHeight="1">
      <c r="B174" s="73"/>
      <c r="C174" s="65"/>
      <c r="D174" s="66"/>
      <c r="E174" s="66"/>
      <c r="F174" s="66"/>
      <c r="G174" s="66"/>
      <c r="H174" s="67" t="s">
        <v>104</v>
      </c>
      <c r="I174" s="68" t="s">
        <v>148</v>
      </c>
      <c r="J174" s="69">
        <v>0.5</v>
      </c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1"/>
      <c r="AD174" s="72"/>
    </row>
    <row r="175" spans="2:30" ht="19.5" customHeight="1">
      <c r="B175" s="73"/>
      <c r="C175" s="65"/>
      <c r="D175" s="66"/>
      <c r="E175" s="66"/>
      <c r="F175" s="66"/>
      <c r="G175" s="66"/>
      <c r="H175" s="67" t="s">
        <v>149</v>
      </c>
      <c r="I175" s="68" t="s">
        <v>150</v>
      </c>
      <c r="J175" s="69">
        <v>0.5</v>
      </c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1"/>
      <c r="AD175" s="72"/>
    </row>
    <row r="176" spans="2:30" ht="19.5" customHeight="1">
      <c r="B176" s="73"/>
      <c r="C176" s="65"/>
      <c r="D176" s="66" t="s">
        <v>58</v>
      </c>
      <c r="E176" s="66"/>
      <c r="F176" s="66"/>
      <c r="G176" s="66"/>
      <c r="H176" s="76" t="s">
        <v>60</v>
      </c>
      <c r="I176" s="68" t="s">
        <v>151</v>
      </c>
      <c r="J176" s="69">
        <v>2.5</v>
      </c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1"/>
      <c r="AD176" s="72"/>
    </row>
    <row r="177" spans="2:30" ht="19.5" customHeight="1" thickBot="1">
      <c r="B177" s="73"/>
      <c r="C177" s="82"/>
      <c r="D177" s="83" t="s">
        <v>62</v>
      </c>
      <c r="E177" s="83"/>
      <c r="F177" s="83"/>
      <c r="G177" s="83"/>
      <c r="H177" s="83" t="s">
        <v>64</v>
      </c>
      <c r="I177" s="84" t="s">
        <v>152</v>
      </c>
      <c r="J177" s="85">
        <v>2.5</v>
      </c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7"/>
      <c r="AD177" s="88"/>
    </row>
    <row r="178" spans="2:30" ht="19.5" customHeight="1" thickTop="1">
      <c r="B178" s="73"/>
      <c r="C178" s="89" t="s">
        <v>65</v>
      </c>
      <c r="D178" s="90"/>
      <c r="E178" s="90"/>
      <c r="F178" s="90"/>
      <c r="G178" s="90"/>
      <c r="H178" s="90"/>
      <c r="I178" s="91"/>
      <c r="J178" s="92">
        <f>SUM(J150:J177)</f>
        <v>84</v>
      </c>
      <c r="K178" s="93">
        <v>2.04</v>
      </c>
      <c r="L178" s="94">
        <f aca="true" t="shared" si="6" ref="L178:AC178">SUM(L150:L177)</f>
        <v>0</v>
      </c>
      <c r="M178" s="94">
        <f t="shared" si="6"/>
        <v>0</v>
      </c>
      <c r="N178" s="94">
        <f t="shared" si="6"/>
        <v>0</v>
      </c>
      <c r="O178" s="94">
        <f t="shared" si="6"/>
        <v>0</v>
      </c>
      <c r="P178" s="94">
        <f t="shared" si="6"/>
        <v>0</v>
      </c>
      <c r="Q178" s="94">
        <f t="shared" si="6"/>
        <v>0</v>
      </c>
      <c r="R178" s="94">
        <f t="shared" si="6"/>
        <v>0</v>
      </c>
      <c r="S178" s="94">
        <f t="shared" si="6"/>
        <v>0</v>
      </c>
      <c r="T178" s="94">
        <f t="shared" si="6"/>
        <v>0</v>
      </c>
      <c r="U178" s="94">
        <f t="shared" si="6"/>
        <v>0</v>
      </c>
      <c r="V178" s="94">
        <f t="shared" si="6"/>
        <v>0</v>
      </c>
      <c r="W178" s="94">
        <f t="shared" si="6"/>
        <v>0</v>
      </c>
      <c r="X178" s="94">
        <f t="shared" si="6"/>
        <v>0</v>
      </c>
      <c r="Y178" s="94">
        <f t="shared" si="6"/>
        <v>0</v>
      </c>
      <c r="Z178" s="94">
        <f t="shared" si="6"/>
        <v>0</v>
      </c>
      <c r="AA178" s="94">
        <f t="shared" si="6"/>
        <v>0</v>
      </c>
      <c r="AB178" s="94">
        <f t="shared" si="6"/>
        <v>0</v>
      </c>
      <c r="AC178" s="95">
        <f t="shared" si="6"/>
        <v>0</v>
      </c>
      <c r="AD178" s="96"/>
    </row>
    <row r="179" spans="2:30" ht="19.5" customHeight="1">
      <c r="B179" s="73"/>
      <c r="C179" s="97" t="s">
        <v>66</v>
      </c>
      <c r="D179" s="42"/>
      <c r="E179" s="42"/>
      <c r="F179" s="42"/>
      <c r="G179" s="42"/>
      <c r="H179" s="42"/>
      <c r="I179" s="43"/>
      <c r="J179" s="98">
        <f>COUNTA(J150:J177)</f>
        <v>28</v>
      </c>
      <c r="K179" s="99"/>
      <c r="L179" s="99">
        <f aca="true" t="shared" si="7" ref="L179:AC179">COUNTA(L150:L177)</f>
        <v>0</v>
      </c>
      <c r="M179" s="99">
        <f t="shared" si="7"/>
        <v>0</v>
      </c>
      <c r="N179" s="99">
        <f t="shared" si="7"/>
        <v>0</v>
      </c>
      <c r="O179" s="99">
        <f t="shared" si="7"/>
        <v>0</v>
      </c>
      <c r="P179" s="99">
        <f t="shared" si="7"/>
        <v>0</v>
      </c>
      <c r="Q179" s="99">
        <f t="shared" si="7"/>
        <v>0</v>
      </c>
      <c r="R179" s="99">
        <f t="shared" si="7"/>
        <v>0</v>
      </c>
      <c r="S179" s="99">
        <f t="shared" si="7"/>
        <v>0</v>
      </c>
      <c r="T179" s="99">
        <f t="shared" si="7"/>
        <v>0</v>
      </c>
      <c r="U179" s="99">
        <f t="shared" si="7"/>
        <v>0</v>
      </c>
      <c r="V179" s="99">
        <f t="shared" si="7"/>
        <v>0</v>
      </c>
      <c r="W179" s="99">
        <f t="shared" si="7"/>
        <v>0</v>
      </c>
      <c r="X179" s="99">
        <f t="shared" si="7"/>
        <v>0</v>
      </c>
      <c r="Y179" s="99">
        <f t="shared" si="7"/>
        <v>0</v>
      </c>
      <c r="Z179" s="99">
        <f t="shared" si="7"/>
        <v>0</v>
      </c>
      <c r="AA179" s="99">
        <f t="shared" si="7"/>
        <v>0</v>
      </c>
      <c r="AB179" s="99">
        <f t="shared" si="7"/>
        <v>0</v>
      </c>
      <c r="AC179" s="100">
        <f t="shared" si="7"/>
        <v>0</v>
      </c>
      <c r="AD179" s="101"/>
    </row>
    <row r="180" spans="2:30" ht="19.5" customHeight="1" thickBot="1">
      <c r="B180" s="102"/>
      <c r="C180" s="103" t="s">
        <v>67</v>
      </c>
      <c r="D180" s="104"/>
      <c r="E180" s="104"/>
      <c r="F180" s="104"/>
      <c r="G180" s="104"/>
      <c r="H180" s="104"/>
      <c r="I180" s="105"/>
      <c r="J180" s="106">
        <v>0.1</v>
      </c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8"/>
      <c r="AD180" s="109"/>
    </row>
    <row r="181" spans="2:30" ht="49.5" customHeight="1" thickBot="1">
      <c r="B181" s="110" t="s">
        <v>10</v>
      </c>
      <c r="C181" s="111"/>
      <c r="D181" s="111"/>
      <c r="E181" s="111"/>
      <c r="F181" s="111"/>
      <c r="G181" s="111"/>
      <c r="H181" s="111"/>
      <c r="I181" s="112"/>
      <c r="J181" s="113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5"/>
      <c r="AD181" s="116"/>
    </row>
    <row r="182" spans="2:30" ht="49.5" customHeight="1" thickBot="1">
      <c r="B182" s="110" t="s">
        <v>69</v>
      </c>
      <c r="C182" s="111"/>
      <c r="D182" s="111"/>
      <c r="E182" s="117"/>
      <c r="F182" s="118"/>
      <c r="G182" s="119"/>
      <c r="H182" s="119"/>
      <c r="I182" s="119"/>
      <c r="J182" s="119"/>
      <c r="K182" s="119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1"/>
    </row>
    <row r="183" spans="2:30" ht="19.5" customHeight="1">
      <c r="B183" s="122"/>
      <c r="C183" s="122"/>
      <c r="D183" s="122"/>
      <c r="E183" s="122"/>
      <c r="F183" s="123"/>
      <c r="G183" s="123"/>
      <c r="H183" s="123"/>
      <c r="I183" s="123"/>
      <c r="J183" s="123"/>
      <c r="K183" s="123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4"/>
    </row>
    <row r="184" ht="4.5" customHeight="1"/>
    <row r="185" spans="18:30" s="2" customFormat="1" ht="13.5">
      <c r="R185" s="3"/>
      <c r="AD185" s="4"/>
    </row>
    <row r="186" spans="18:30" s="2" customFormat="1" ht="12">
      <c r="R186" s="5"/>
      <c r="AD186" s="6" t="e">
        <f ca="1">"【海域ごとの調査票："&amp;MID(CELL("filename",$A$1),FIND("]",CELL("filename",$A$1))+1,31)&amp;"】"</f>
        <v>#VALUE!</v>
      </c>
    </row>
    <row r="187" spans="2:29" ht="12.75" thickBot="1">
      <c r="B187" s="1" t="s">
        <v>70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2:30" s="15" customFormat="1" ht="19.5" customHeight="1">
      <c r="B188" s="8" t="s">
        <v>1</v>
      </c>
      <c r="C188" s="9"/>
      <c r="D188" s="9"/>
      <c r="E188" s="9"/>
      <c r="F188" s="9"/>
      <c r="G188" s="9"/>
      <c r="H188" s="9"/>
      <c r="I188" s="10"/>
      <c r="J188" s="11" t="s">
        <v>124</v>
      </c>
      <c r="K188" s="12"/>
      <c r="L188" s="12" t="s">
        <v>3</v>
      </c>
      <c r="M188" s="12"/>
      <c r="N188" s="12" t="s">
        <v>4</v>
      </c>
      <c r="O188" s="12"/>
      <c r="P188" s="12" t="s">
        <v>5</v>
      </c>
      <c r="Q188" s="12"/>
      <c r="R188" s="12" t="s">
        <v>6</v>
      </c>
      <c r="S188" s="12"/>
      <c r="T188" s="12" t="s">
        <v>7</v>
      </c>
      <c r="U188" s="12"/>
      <c r="V188" s="12" t="s">
        <v>8</v>
      </c>
      <c r="W188" s="12"/>
      <c r="X188" s="12" t="s">
        <v>9</v>
      </c>
      <c r="Y188" s="12"/>
      <c r="Z188" s="12"/>
      <c r="AA188" s="12"/>
      <c r="AB188" s="12"/>
      <c r="AC188" s="13"/>
      <c r="AD188" s="14" t="s">
        <v>10</v>
      </c>
    </row>
    <row r="189" spans="2:30" s="15" customFormat="1" ht="19.5" customHeight="1">
      <c r="B189" s="16" t="s">
        <v>11</v>
      </c>
      <c r="C189" s="17"/>
      <c r="D189" s="17"/>
      <c r="E189" s="17"/>
      <c r="F189" s="17"/>
      <c r="G189" s="17"/>
      <c r="H189" s="17"/>
      <c r="I189" s="18"/>
      <c r="J189" s="19" t="s">
        <v>71</v>
      </c>
      <c r="K189" s="20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21"/>
      <c r="AD189" s="22"/>
    </row>
    <row r="190" spans="2:30" s="15" customFormat="1" ht="19.5" customHeight="1">
      <c r="B190" s="23" t="s">
        <v>13</v>
      </c>
      <c r="C190" s="24" t="s">
        <v>14</v>
      </c>
      <c r="D190" s="25"/>
      <c r="E190" s="25"/>
      <c r="F190" s="25"/>
      <c r="G190" s="25"/>
      <c r="H190" s="25"/>
      <c r="I190" s="26"/>
      <c r="J190" s="27">
        <v>37096</v>
      </c>
      <c r="K190" s="28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9"/>
      <c r="AD190" s="30"/>
    </row>
    <row r="191" spans="2:30" s="15" customFormat="1" ht="19.5" customHeight="1">
      <c r="B191" s="31"/>
      <c r="C191" s="32" t="s">
        <v>15</v>
      </c>
      <c r="D191" s="33"/>
      <c r="E191" s="33"/>
      <c r="F191" s="33"/>
      <c r="G191" s="33"/>
      <c r="H191" s="33"/>
      <c r="I191" s="34"/>
      <c r="J191" s="35" t="s">
        <v>72</v>
      </c>
      <c r="K191" s="36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8"/>
      <c r="AD191" s="39"/>
    </row>
    <row r="192" spans="2:30" s="15" customFormat="1" ht="19.5" customHeight="1">
      <c r="B192" s="40"/>
      <c r="C192" s="41" t="s">
        <v>17</v>
      </c>
      <c r="D192" s="42"/>
      <c r="E192" s="42"/>
      <c r="F192" s="42"/>
      <c r="G192" s="42"/>
      <c r="H192" s="42"/>
      <c r="I192" s="43"/>
      <c r="J192" s="44" t="s">
        <v>18</v>
      </c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6"/>
      <c r="AD192" s="47"/>
    </row>
    <row r="193" spans="2:30" ht="12" customHeight="1">
      <c r="B193" s="48"/>
      <c r="C193" s="49" t="s">
        <v>73</v>
      </c>
      <c r="D193" s="50" t="s">
        <v>20</v>
      </c>
      <c r="E193" s="50" t="s">
        <v>21</v>
      </c>
      <c r="F193" s="50" t="s">
        <v>22</v>
      </c>
      <c r="G193" s="50" t="s">
        <v>23</v>
      </c>
      <c r="H193" s="50" t="s">
        <v>24</v>
      </c>
      <c r="I193" s="51" t="s">
        <v>25</v>
      </c>
      <c r="J193" s="52" t="s">
        <v>26</v>
      </c>
      <c r="K193" s="53" t="s">
        <v>27</v>
      </c>
      <c r="L193" s="53" t="s">
        <v>27</v>
      </c>
      <c r="M193" s="53" t="s">
        <v>27</v>
      </c>
      <c r="N193" s="53" t="s">
        <v>28</v>
      </c>
      <c r="O193" s="53" t="s">
        <v>27</v>
      </c>
      <c r="P193" s="53" t="s">
        <v>28</v>
      </c>
      <c r="Q193" s="53" t="s">
        <v>27</v>
      </c>
      <c r="R193" s="53" t="s">
        <v>28</v>
      </c>
      <c r="S193" s="53" t="s">
        <v>27</v>
      </c>
      <c r="T193" s="53" t="s">
        <v>28</v>
      </c>
      <c r="U193" s="53" t="s">
        <v>27</v>
      </c>
      <c r="V193" s="53" t="s">
        <v>28</v>
      </c>
      <c r="W193" s="53" t="s">
        <v>27</v>
      </c>
      <c r="X193" s="53" t="s">
        <v>28</v>
      </c>
      <c r="Y193" s="53" t="s">
        <v>27</v>
      </c>
      <c r="Z193" s="53" t="s">
        <v>28</v>
      </c>
      <c r="AA193" s="53" t="s">
        <v>27</v>
      </c>
      <c r="AB193" s="53" t="s">
        <v>28</v>
      </c>
      <c r="AC193" s="54" t="s">
        <v>27</v>
      </c>
      <c r="AD193" s="55"/>
    </row>
    <row r="194" spans="2:30" ht="14.25">
      <c r="B194" s="56"/>
      <c r="C194" s="57"/>
      <c r="D194" s="58"/>
      <c r="E194" s="58"/>
      <c r="F194" s="58"/>
      <c r="G194" s="58"/>
      <c r="H194" s="58"/>
      <c r="I194" s="59"/>
      <c r="J194" s="60" t="s">
        <v>29</v>
      </c>
      <c r="K194" s="61" t="s">
        <v>74</v>
      </c>
      <c r="L194" s="60" t="s">
        <v>31</v>
      </c>
      <c r="M194" s="61" t="s">
        <v>75</v>
      </c>
      <c r="N194" s="60" t="s">
        <v>31</v>
      </c>
      <c r="O194" s="61" t="s">
        <v>75</v>
      </c>
      <c r="P194" s="60" t="s">
        <v>31</v>
      </c>
      <c r="Q194" s="61" t="s">
        <v>75</v>
      </c>
      <c r="R194" s="60" t="s">
        <v>31</v>
      </c>
      <c r="S194" s="61" t="s">
        <v>75</v>
      </c>
      <c r="T194" s="60" t="s">
        <v>31</v>
      </c>
      <c r="U194" s="61" t="s">
        <v>75</v>
      </c>
      <c r="V194" s="60" t="s">
        <v>31</v>
      </c>
      <c r="W194" s="61" t="s">
        <v>75</v>
      </c>
      <c r="X194" s="60" t="s">
        <v>31</v>
      </c>
      <c r="Y194" s="61" t="s">
        <v>75</v>
      </c>
      <c r="Z194" s="60" t="s">
        <v>31</v>
      </c>
      <c r="AA194" s="61" t="s">
        <v>75</v>
      </c>
      <c r="AB194" s="60" t="s">
        <v>31</v>
      </c>
      <c r="AC194" s="62" t="s">
        <v>75</v>
      </c>
      <c r="AD194" s="63"/>
    </row>
    <row r="195" spans="2:30" ht="12">
      <c r="B195" s="73"/>
      <c r="C195" s="65"/>
      <c r="D195" s="66"/>
      <c r="E195" s="66" t="s">
        <v>34</v>
      </c>
      <c r="F195" s="66"/>
      <c r="G195" s="66"/>
      <c r="H195" s="67" t="s">
        <v>76</v>
      </c>
      <c r="I195" s="68"/>
      <c r="J195" s="69">
        <v>0.5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1"/>
      <c r="AD195" s="72"/>
    </row>
    <row r="196" spans="2:30" ht="12">
      <c r="B196" s="73"/>
      <c r="C196" s="65"/>
      <c r="D196" s="66"/>
      <c r="E196" s="66"/>
      <c r="F196" s="66"/>
      <c r="G196" s="66"/>
      <c r="H196" s="67" t="s">
        <v>153</v>
      </c>
      <c r="I196" s="68" t="s">
        <v>154</v>
      </c>
      <c r="J196" s="69">
        <v>3.5</v>
      </c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1"/>
      <c r="AD196" s="72"/>
    </row>
    <row r="197" spans="2:30" ht="12">
      <c r="B197" s="73"/>
      <c r="C197" s="65"/>
      <c r="D197" s="66"/>
      <c r="E197" s="66"/>
      <c r="F197" s="66"/>
      <c r="G197" s="66"/>
      <c r="H197" s="67" t="s">
        <v>78</v>
      </c>
      <c r="I197" s="68" t="s">
        <v>155</v>
      </c>
      <c r="J197" s="69">
        <v>2</v>
      </c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1"/>
      <c r="AD197" s="72"/>
    </row>
    <row r="198" spans="2:30" ht="12">
      <c r="B198" s="73"/>
      <c r="C198" s="65"/>
      <c r="D198" s="66"/>
      <c r="E198" s="66"/>
      <c r="F198" s="66"/>
      <c r="G198" s="66"/>
      <c r="H198" s="67" t="s">
        <v>79</v>
      </c>
      <c r="I198" s="68" t="s">
        <v>126</v>
      </c>
      <c r="J198" s="69">
        <v>10</v>
      </c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1"/>
      <c r="AD198" s="72"/>
    </row>
    <row r="199" spans="2:30" ht="12">
      <c r="B199" s="73"/>
      <c r="C199" s="65"/>
      <c r="D199" s="66"/>
      <c r="E199" s="66"/>
      <c r="F199" s="66"/>
      <c r="G199" s="66"/>
      <c r="H199" s="67" t="s">
        <v>156</v>
      </c>
      <c r="I199" s="68" t="s">
        <v>157</v>
      </c>
      <c r="J199" s="69">
        <v>2</v>
      </c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1"/>
      <c r="AD199" s="72"/>
    </row>
    <row r="200" spans="2:30" ht="12">
      <c r="B200" s="73"/>
      <c r="C200" s="65"/>
      <c r="D200" s="66"/>
      <c r="E200" s="66"/>
      <c r="F200" s="66"/>
      <c r="G200" s="66"/>
      <c r="H200" s="67" t="s">
        <v>38</v>
      </c>
      <c r="I200" s="68" t="s">
        <v>128</v>
      </c>
      <c r="J200" s="69">
        <v>0.5</v>
      </c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1"/>
      <c r="AD200" s="72"/>
    </row>
    <row r="201" spans="2:30" ht="12">
      <c r="B201" s="73"/>
      <c r="C201" s="65"/>
      <c r="D201" s="66"/>
      <c r="E201" s="66"/>
      <c r="F201" s="66"/>
      <c r="G201" s="66"/>
      <c r="H201" s="67" t="s">
        <v>81</v>
      </c>
      <c r="I201" s="68" t="s">
        <v>130</v>
      </c>
      <c r="J201" s="69">
        <v>2</v>
      </c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1"/>
      <c r="AD201" s="72"/>
    </row>
    <row r="202" spans="2:30" ht="12">
      <c r="B202" s="73"/>
      <c r="C202" s="65"/>
      <c r="D202" s="66"/>
      <c r="E202" s="66"/>
      <c r="F202" s="66"/>
      <c r="G202" s="66"/>
      <c r="H202" s="67" t="s">
        <v>41</v>
      </c>
      <c r="I202" s="68"/>
      <c r="J202" s="69">
        <v>3.5</v>
      </c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1"/>
      <c r="AD202" s="72"/>
    </row>
    <row r="203" spans="2:30" ht="12">
      <c r="B203" s="73"/>
      <c r="C203" s="65"/>
      <c r="D203" s="66"/>
      <c r="E203" s="66"/>
      <c r="F203" s="66"/>
      <c r="G203" s="66"/>
      <c r="H203" s="67" t="s">
        <v>82</v>
      </c>
      <c r="I203" s="68" t="s">
        <v>158</v>
      </c>
      <c r="J203" s="69">
        <v>3.5</v>
      </c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1"/>
      <c r="AD203" s="72"/>
    </row>
    <row r="204" spans="2:30" ht="12">
      <c r="B204" s="73"/>
      <c r="C204" s="65"/>
      <c r="D204" s="66"/>
      <c r="E204" s="66"/>
      <c r="F204" s="66"/>
      <c r="G204" s="66"/>
      <c r="H204" s="67" t="s">
        <v>83</v>
      </c>
      <c r="I204" s="68"/>
      <c r="J204" s="69">
        <v>0.5</v>
      </c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1"/>
      <c r="AD204" s="72"/>
    </row>
    <row r="205" spans="2:30" ht="12">
      <c r="B205" s="73"/>
      <c r="C205" s="65"/>
      <c r="D205" s="66"/>
      <c r="E205" s="66"/>
      <c r="F205" s="66"/>
      <c r="G205" s="66"/>
      <c r="H205" s="67" t="s">
        <v>159</v>
      </c>
      <c r="I205" s="68" t="s">
        <v>160</v>
      </c>
      <c r="J205" s="69">
        <v>0.5</v>
      </c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1"/>
      <c r="AD205" s="72"/>
    </row>
    <row r="206" spans="2:30" ht="12">
      <c r="B206" s="73"/>
      <c r="C206" s="65"/>
      <c r="D206" s="66"/>
      <c r="E206" s="66"/>
      <c r="F206" s="66"/>
      <c r="G206" s="66"/>
      <c r="H206" s="67" t="s">
        <v>42</v>
      </c>
      <c r="I206" s="68"/>
      <c r="J206" s="69">
        <v>0.5</v>
      </c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1"/>
      <c r="AD206" s="72"/>
    </row>
    <row r="207" spans="2:30" ht="12">
      <c r="B207" s="73"/>
      <c r="C207" s="65"/>
      <c r="D207" s="66"/>
      <c r="E207" s="66"/>
      <c r="F207" s="66"/>
      <c r="G207" s="66"/>
      <c r="H207" s="67" t="s">
        <v>161</v>
      </c>
      <c r="I207" s="68" t="s">
        <v>162</v>
      </c>
      <c r="J207" s="69">
        <v>1</v>
      </c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1"/>
      <c r="AD207" s="72"/>
    </row>
    <row r="208" spans="2:30" ht="12">
      <c r="B208" s="73"/>
      <c r="C208" s="65"/>
      <c r="D208" s="66"/>
      <c r="E208" s="66"/>
      <c r="F208" s="66"/>
      <c r="G208" s="66"/>
      <c r="H208" s="67" t="s">
        <v>87</v>
      </c>
      <c r="I208" s="68" t="s">
        <v>163</v>
      </c>
      <c r="J208" s="69">
        <v>0.5</v>
      </c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1"/>
      <c r="AD208" s="72"/>
    </row>
    <row r="209" spans="2:30" ht="12">
      <c r="B209" s="73"/>
      <c r="C209" s="65"/>
      <c r="D209" s="66"/>
      <c r="E209" s="66"/>
      <c r="F209" s="66"/>
      <c r="G209" s="66"/>
      <c r="H209" s="67" t="s">
        <v>43</v>
      </c>
      <c r="I209" s="68"/>
      <c r="J209" s="69">
        <v>0.5</v>
      </c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1"/>
      <c r="AD209" s="72"/>
    </row>
    <row r="210" spans="2:30" ht="12">
      <c r="B210" s="73"/>
      <c r="C210" s="65"/>
      <c r="D210" s="66"/>
      <c r="E210" s="66"/>
      <c r="F210" s="66"/>
      <c r="G210" s="66"/>
      <c r="H210" s="66" t="s">
        <v>88</v>
      </c>
      <c r="I210" s="68"/>
      <c r="J210" s="69">
        <v>7.5</v>
      </c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1"/>
      <c r="AD210" s="72"/>
    </row>
    <row r="211" spans="2:30" ht="12">
      <c r="B211" s="73"/>
      <c r="C211" s="65"/>
      <c r="D211" s="66"/>
      <c r="E211" s="66"/>
      <c r="F211" s="66"/>
      <c r="G211" s="66"/>
      <c r="H211" s="67" t="s">
        <v>52</v>
      </c>
      <c r="I211" s="68" t="s">
        <v>142</v>
      </c>
      <c r="J211" s="69">
        <v>1</v>
      </c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1"/>
      <c r="AD211" s="72"/>
    </row>
    <row r="212" spans="2:30" ht="12">
      <c r="B212" s="73"/>
      <c r="C212" s="65"/>
      <c r="D212" s="66"/>
      <c r="E212" s="66"/>
      <c r="F212" s="66"/>
      <c r="G212" s="66"/>
      <c r="H212" s="67" t="s">
        <v>53</v>
      </c>
      <c r="I212" s="68" t="s">
        <v>144</v>
      </c>
      <c r="J212" s="69">
        <v>5.5</v>
      </c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1"/>
      <c r="AD212" s="72"/>
    </row>
    <row r="213" spans="2:30" ht="12">
      <c r="B213" s="73"/>
      <c r="C213" s="65"/>
      <c r="D213" s="66"/>
      <c r="E213" s="66"/>
      <c r="F213" s="66"/>
      <c r="G213" s="66"/>
      <c r="H213" s="67" t="s">
        <v>90</v>
      </c>
      <c r="I213" s="68" t="s">
        <v>164</v>
      </c>
      <c r="J213" s="69">
        <v>13.5</v>
      </c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1"/>
      <c r="AD213" s="72"/>
    </row>
    <row r="214" spans="2:30" ht="12">
      <c r="B214" s="73"/>
      <c r="C214" s="65"/>
      <c r="D214" s="66"/>
      <c r="E214" s="66"/>
      <c r="F214" s="66"/>
      <c r="G214" s="66"/>
      <c r="H214" s="67" t="s">
        <v>91</v>
      </c>
      <c r="I214" s="68"/>
      <c r="J214" s="69">
        <v>3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1"/>
      <c r="AD214" s="72"/>
    </row>
    <row r="215" spans="2:30" ht="12">
      <c r="B215" s="73"/>
      <c r="C215" s="65"/>
      <c r="D215" s="66"/>
      <c r="E215" s="66"/>
      <c r="F215" s="66"/>
      <c r="G215" s="66"/>
      <c r="H215" s="66" t="s">
        <v>92</v>
      </c>
      <c r="I215" s="68"/>
      <c r="J215" s="69">
        <v>6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1"/>
      <c r="AD215" s="72"/>
    </row>
    <row r="216" spans="2:30" ht="12">
      <c r="B216" s="73"/>
      <c r="C216" s="65"/>
      <c r="D216" s="66"/>
      <c r="E216" s="66"/>
      <c r="F216" s="66"/>
      <c r="G216" s="66"/>
      <c r="H216" s="67" t="s">
        <v>93</v>
      </c>
      <c r="I216" s="68"/>
      <c r="J216" s="69">
        <v>0.5</v>
      </c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1"/>
      <c r="AD216" s="72"/>
    </row>
    <row r="217" spans="2:30" ht="12">
      <c r="B217" s="73"/>
      <c r="C217" s="65"/>
      <c r="D217" s="66"/>
      <c r="E217" s="66"/>
      <c r="F217" s="66"/>
      <c r="G217" s="66"/>
      <c r="H217" s="66" t="s">
        <v>94</v>
      </c>
      <c r="I217" s="68"/>
      <c r="J217" s="69">
        <v>1</v>
      </c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1"/>
      <c r="AD217" s="72"/>
    </row>
    <row r="218" spans="2:30" ht="12">
      <c r="B218" s="73"/>
      <c r="C218" s="65"/>
      <c r="D218" s="66"/>
      <c r="E218" s="66"/>
      <c r="F218" s="66"/>
      <c r="G218" s="66"/>
      <c r="H218" s="66" t="s">
        <v>95</v>
      </c>
      <c r="I218" s="68"/>
      <c r="J218" s="69">
        <v>0.5</v>
      </c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1"/>
      <c r="AD218" s="72"/>
    </row>
    <row r="219" spans="2:30" ht="12">
      <c r="B219" s="73"/>
      <c r="C219" s="65"/>
      <c r="D219" s="66"/>
      <c r="E219" s="66"/>
      <c r="F219" s="66"/>
      <c r="G219" s="66"/>
      <c r="H219" s="66" t="s">
        <v>55</v>
      </c>
      <c r="I219" s="68"/>
      <c r="J219" s="69">
        <v>4</v>
      </c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1"/>
      <c r="AD219" s="72"/>
    </row>
    <row r="220" spans="2:30" ht="12">
      <c r="B220" s="73"/>
      <c r="C220" s="65"/>
      <c r="D220" s="66"/>
      <c r="E220" s="66" t="s">
        <v>56</v>
      </c>
      <c r="F220" s="66"/>
      <c r="G220" s="66"/>
      <c r="H220" s="66" t="s">
        <v>96</v>
      </c>
      <c r="I220" s="68" t="s">
        <v>165</v>
      </c>
      <c r="J220" s="69">
        <v>4.5</v>
      </c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1"/>
      <c r="AD220" s="72"/>
    </row>
    <row r="221" spans="2:30" ht="12">
      <c r="B221" s="73"/>
      <c r="C221" s="65"/>
      <c r="D221" s="66"/>
      <c r="E221" s="66"/>
      <c r="F221" s="66"/>
      <c r="G221" s="66"/>
      <c r="H221" s="67" t="s">
        <v>166</v>
      </c>
      <c r="I221" s="68" t="s">
        <v>167</v>
      </c>
      <c r="J221" s="69">
        <v>0.5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1"/>
      <c r="AD221" s="72"/>
    </row>
    <row r="222" spans="2:30" ht="12">
      <c r="B222" s="73"/>
      <c r="C222" s="65"/>
      <c r="D222" s="66"/>
      <c r="E222" s="66"/>
      <c r="F222" s="66"/>
      <c r="G222" s="66"/>
      <c r="H222" s="66" t="s">
        <v>168</v>
      </c>
      <c r="I222" s="68" t="s">
        <v>169</v>
      </c>
      <c r="J222" s="69">
        <v>0.5</v>
      </c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1"/>
      <c r="AD222" s="72"/>
    </row>
    <row r="223" spans="2:30" ht="12">
      <c r="B223" s="73"/>
      <c r="C223" s="65"/>
      <c r="D223" s="66"/>
      <c r="E223" s="66"/>
      <c r="F223" s="66"/>
      <c r="G223" s="66"/>
      <c r="H223" s="67" t="s">
        <v>170</v>
      </c>
      <c r="I223" s="68" t="s">
        <v>171</v>
      </c>
      <c r="J223" s="69">
        <v>3</v>
      </c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1"/>
      <c r="AD223" s="72"/>
    </row>
    <row r="224" spans="2:30" ht="12">
      <c r="B224" s="73"/>
      <c r="C224" s="65"/>
      <c r="D224" s="66"/>
      <c r="E224" s="66"/>
      <c r="F224" s="66"/>
      <c r="G224" s="66"/>
      <c r="H224" s="66" t="s">
        <v>99</v>
      </c>
      <c r="I224" s="68" t="s">
        <v>172</v>
      </c>
      <c r="J224" s="69">
        <v>10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1"/>
      <c r="AD224" s="72"/>
    </row>
    <row r="225" spans="2:30" ht="12">
      <c r="B225" s="73"/>
      <c r="C225" s="65"/>
      <c r="D225" s="66"/>
      <c r="E225" s="66"/>
      <c r="F225" s="66"/>
      <c r="G225" s="66"/>
      <c r="H225" s="66" t="s">
        <v>100</v>
      </c>
      <c r="I225" s="68" t="s">
        <v>173</v>
      </c>
      <c r="J225" s="69">
        <v>0.5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1"/>
      <c r="AD225" s="72"/>
    </row>
    <row r="226" spans="2:30" ht="12">
      <c r="B226" s="73"/>
      <c r="C226" s="65"/>
      <c r="D226" s="66"/>
      <c r="E226" s="66"/>
      <c r="F226" s="66"/>
      <c r="G226" s="66"/>
      <c r="H226" s="67" t="s">
        <v>101</v>
      </c>
      <c r="I226" s="68" t="s">
        <v>174</v>
      </c>
      <c r="J226" s="69">
        <v>4.5</v>
      </c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1"/>
      <c r="AD226" s="72"/>
    </row>
    <row r="227" spans="2:30" ht="12">
      <c r="B227" s="73"/>
      <c r="C227" s="65"/>
      <c r="D227" s="66"/>
      <c r="E227" s="66"/>
      <c r="F227" s="66"/>
      <c r="G227" s="66"/>
      <c r="H227" s="67" t="s">
        <v>103</v>
      </c>
      <c r="I227" s="68" t="s">
        <v>147</v>
      </c>
      <c r="J227" s="69">
        <v>1</v>
      </c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1"/>
      <c r="AD227" s="72"/>
    </row>
    <row r="228" spans="2:30" ht="12">
      <c r="B228" s="73"/>
      <c r="C228" s="65"/>
      <c r="D228" s="66"/>
      <c r="E228" s="66"/>
      <c r="F228" s="66"/>
      <c r="G228" s="66"/>
      <c r="H228" s="67" t="s">
        <v>175</v>
      </c>
      <c r="I228" s="68"/>
      <c r="J228" s="69">
        <v>1</v>
      </c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1"/>
      <c r="AD228" s="72"/>
    </row>
    <row r="229" spans="2:30" ht="12">
      <c r="B229" s="73"/>
      <c r="C229" s="65"/>
      <c r="D229" s="66"/>
      <c r="E229" s="66"/>
      <c r="F229" s="66"/>
      <c r="G229" s="66"/>
      <c r="H229" s="67" t="s">
        <v>104</v>
      </c>
      <c r="I229" s="68" t="s">
        <v>148</v>
      </c>
      <c r="J229" s="69">
        <v>2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1"/>
      <c r="AD229" s="72"/>
    </row>
    <row r="230" spans="2:30" ht="12">
      <c r="B230" s="73"/>
      <c r="C230" s="65"/>
      <c r="D230" s="66"/>
      <c r="E230" s="66"/>
      <c r="F230" s="66"/>
      <c r="G230" s="66"/>
      <c r="H230" s="67" t="s">
        <v>176</v>
      </c>
      <c r="I230" s="68" t="s">
        <v>177</v>
      </c>
      <c r="J230" s="69">
        <v>2.5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1"/>
      <c r="AD230" s="72"/>
    </row>
    <row r="231" spans="2:30" ht="12">
      <c r="B231" s="73"/>
      <c r="C231" s="65"/>
      <c r="D231" s="66"/>
      <c r="E231" s="66"/>
      <c r="F231" s="66"/>
      <c r="G231" s="66"/>
      <c r="H231" s="67" t="s">
        <v>178</v>
      </c>
      <c r="I231" s="68" t="s">
        <v>179</v>
      </c>
      <c r="J231" s="69">
        <v>0.5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1"/>
      <c r="AD231" s="72"/>
    </row>
    <row r="232" spans="2:30" ht="12">
      <c r="B232" s="73"/>
      <c r="C232" s="65"/>
      <c r="D232" s="66"/>
      <c r="E232" s="66"/>
      <c r="F232" s="66"/>
      <c r="G232" s="66"/>
      <c r="H232" s="67" t="s">
        <v>180</v>
      </c>
      <c r="I232" s="68" t="s">
        <v>181</v>
      </c>
      <c r="J232" s="69">
        <v>0.5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1"/>
      <c r="AD232" s="72"/>
    </row>
    <row r="233" spans="2:30" ht="12">
      <c r="B233" s="73"/>
      <c r="C233" s="65"/>
      <c r="D233" s="66" t="s">
        <v>105</v>
      </c>
      <c r="E233" s="66"/>
      <c r="F233" s="66"/>
      <c r="G233" s="66"/>
      <c r="H233" s="67" t="s">
        <v>182</v>
      </c>
      <c r="I233" s="68" t="s">
        <v>183</v>
      </c>
      <c r="J233" s="69">
        <v>0.5</v>
      </c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1"/>
      <c r="AD233" s="72"/>
    </row>
    <row r="234" spans="2:30" ht="12">
      <c r="B234" s="73"/>
      <c r="C234" s="65"/>
      <c r="D234" s="66"/>
      <c r="E234" s="66"/>
      <c r="F234" s="66"/>
      <c r="G234" s="66"/>
      <c r="H234" s="67" t="s">
        <v>107</v>
      </c>
      <c r="I234" s="68" t="s">
        <v>184</v>
      </c>
      <c r="J234" s="69">
        <v>46.5</v>
      </c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1"/>
      <c r="AD234" s="72"/>
    </row>
    <row r="235" spans="2:30" ht="12">
      <c r="B235" s="73"/>
      <c r="C235" s="65"/>
      <c r="D235" s="66"/>
      <c r="E235" s="66"/>
      <c r="F235" s="66"/>
      <c r="G235" s="66"/>
      <c r="H235" s="67" t="s">
        <v>108</v>
      </c>
      <c r="I235" s="68" t="s">
        <v>185</v>
      </c>
      <c r="J235" s="69">
        <v>3.5</v>
      </c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1"/>
      <c r="AD235" s="72"/>
    </row>
    <row r="236" spans="2:30" ht="12">
      <c r="B236" s="73"/>
      <c r="C236" s="65"/>
      <c r="D236" s="66"/>
      <c r="E236" s="66"/>
      <c r="F236" s="66"/>
      <c r="G236" s="66"/>
      <c r="H236" s="67" t="s">
        <v>109</v>
      </c>
      <c r="I236" s="68"/>
      <c r="J236" s="69">
        <v>0.5</v>
      </c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1"/>
      <c r="AD236" s="72"/>
    </row>
    <row r="237" spans="2:30" ht="12">
      <c r="B237" s="73"/>
      <c r="C237" s="65"/>
      <c r="D237" s="66"/>
      <c r="E237" s="66"/>
      <c r="F237" s="66"/>
      <c r="G237" s="66"/>
      <c r="H237" s="66" t="s">
        <v>186</v>
      </c>
      <c r="I237" s="68" t="s">
        <v>187</v>
      </c>
      <c r="J237" s="69">
        <v>0.5</v>
      </c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1"/>
      <c r="AD237" s="72"/>
    </row>
    <row r="238" spans="2:30" ht="12">
      <c r="B238" s="73"/>
      <c r="C238" s="65"/>
      <c r="D238" s="66" t="s">
        <v>58</v>
      </c>
      <c r="E238" s="66"/>
      <c r="F238" s="66"/>
      <c r="G238" s="66"/>
      <c r="H238" s="66" t="s">
        <v>188</v>
      </c>
      <c r="I238" s="68" t="s">
        <v>189</v>
      </c>
      <c r="J238" s="69">
        <v>34</v>
      </c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1"/>
      <c r="AD238" s="72"/>
    </row>
    <row r="239" spans="2:30" ht="12">
      <c r="B239" s="73"/>
      <c r="C239" s="65"/>
      <c r="D239" s="66"/>
      <c r="E239" s="66"/>
      <c r="F239" s="66"/>
      <c r="G239" s="66"/>
      <c r="H239" s="67" t="s">
        <v>190</v>
      </c>
      <c r="I239" s="68" t="s">
        <v>191</v>
      </c>
      <c r="J239" s="69">
        <v>1</v>
      </c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1"/>
      <c r="AD239" s="72"/>
    </row>
    <row r="240" spans="2:30" ht="12">
      <c r="B240" s="73"/>
      <c r="C240" s="65"/>
      <c r="D240" s="66"/>
      <c r="E240" s="66"/>
      <c r="F240" s="66"/>
      <c r="G240" s="66"/>
      <c r="H240" s="67" t="s">
        <v>113</v>
      </c>
      <c r="I240" s="68" t="s">
        <v>192</v>
      </c>
      <c r="J240" s="69">
        <v>2.5</v>
      </c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1"/>
      <c r="AD240" s="72"/>
    </row>
    <row r="241" spans="2:30" ht="12">
      <c r="B241" s="73"/>
      <c r="C241" s="65"/>
      <c r="D241" s="66"/>
      <c r="E241" s="66"/>
      <c r="F241" s="66"/>
      <c r="G241" s="66"/>
      <c r="H241" s="67" t="s">
        <v>59</v>
      </c>
      <c r="I241" s="68" t="s">
        <v>193</v>
      </c>
      <c r="J241" s="69">
        <v>1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1"/>
      <c r="AD241" s="72"/>
    </row>
    <row r="242" spans="2:30" ht="12">
      <c r="B242" s="73"/>
      <c r="C242" s="65"/>
      <c r="D242" s="66"/>
      <c r="E242" s="66"/>
      <c r="F242" s="66"/>
      <c r="G242" s="66"/>
      <c r="H242" s="67" t="s">
        <v>114</v>
      </c>
      <c r="I242" s="68" t="s">
        <v>194</v>
      </c>
      <c r="J242" s="69">
        <v>1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1"/>
      <c r="AD242" s="72"/>
    </row>
    <row r="243" spans="2:30" ht="12">
      <c r="B243" s="73"/>
      <c r="C243" s="65"/>
      <c r="D243" s="66"/>
      <c r="E243" s="66"/>
      <c r="F243" s="66"/>
      <c r="G243" s="66"/>
      <c r="H243" s="67" t="s">
        <v>115</v>
      </c>
      <c r="I243" s="68" t="s">
        <v>195</v>
      </c>
      <c r="J243" s="69">
        <v>9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1"/>
      <c r="AD243" s="72"/>
    </row>
    <row r="244" spans="2:30" ht="12">
      <c r="B244" s="73"/>
      <c r="C244" s="74"/>
      <c r="D244" s="75"/>
      <c r="E244" s="75"/>
      <c r="F244" s="75"/>
      <c r="G244" s="75"/>
      <c r="H244" s="76" t="s">
        <v>61</v>
      </c>
      <c r="I244" s="77" t="s">
        <v>196</v>
      </c>
      <c r="J244" s="78">
        <v>3.5</v>
      </c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80"/>
      <c r="AD244" s="81"/>
    </row>
    <row r="245" spans="2:30" ht="12">
      <c r="B245" s="73"/>
      <c r="C245" s="74"/>
      <c r="D245" s="75" t="s">
        <v>62</v>
      </c>
      <c r="E245" s="75"/>
      <c r="F245" s="75"/>
      <c r="G245" s="75"/>
      <c r="H245" s="75" t="s">
        <v>197</v>
      </c>
      <c r="I245" s="77" t="s">
        <v>198</v>
      </c>
      <c r="J245" s="78">
        <v>1</v>
      </c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80"/>
      <c r="AD245" s="81"/>
    </row>
    <row r="246" spans="2:30" ht="12">
      <c r="B246" s="73"/>
      <c r="C246" s="74"/>
      <c r="D246" s="75"/>
      <c r="E246" s="75"/>
      <c r="F246" s="75"/>
      <c r="G246" s="75"/>
      <c r="H246" s="75" t="s">
        <v>199</v>
      </c>
      <c r="I246" s="77" t="s">
        <v>200</v>
      </c>
      <c r="J246" s="78">
        <v>7.5</v>
      </c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80"/>
      <c r="AD246" s="81"/>
    </row>
    <row r="247" spans="2:30" ht="12">
      <c r="B247" s="73"/>
      <c r="C247" s="74"/>
      <c r="D247" s="75"/>
      <c r="E247" s="75"/>
      <c r="F247" s="75"/>
      <c r="G247" s="75"/>
      <c r="H247" s="76" t="s">
        <v>201</v>
      </c>
      <c r="I247" s="77"/>
      <c r="J247" s="78">
        <v>5.5</v>
      </c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80"/>
      <c r="AD247" s="81"/>
    </row>
    <row r="248" spans="2:30" ht="12.75" thickBot="1">
      <c r="B248" s="73"/>
      <c r="C248" s="82"/>
      <c r="D248" s="83"/>
      <c r="E248" s="83"/>
      <c r="F248" s="83"/>
      <c r="G248" s="83"/>
      <c r="H248" s="125" t="s">
        <v>202</v>
      </c>
      <c r="I248" s="84" t="s">
        <v>203</v>
      </c>
      <c r="J248" s="85">
        <v>1.5</v>
      </c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7"/>
      <c r="AD248" s="88"/>
    </row>
    <row r="249" spans="2:30" ht="12.75" thickTop="1">
      <c r="B249" s="73"/>
      <c r="C249" s="89" t="s">
        <v>65</v>
      </c>
      <c r="D249" s="90"/>
      <c r="E249" s="90"/>
      <c r="F249" s="90"/>
      <c r="G249" s="90"/>
      <c r="H249" s="90"/>
      <c r="I249" s="91"/>
      <c r="J249" s="92">
        <f>SUM(J195:J248)</f>
        <v>223.5</v>
      </c>
      <c r="K249" s="93">
        <f>1.94+9.53</f>
        <v>11.469999999999999</v>
      </c>
      <c r="L249" s="94">
        <f aca="true" t="shared" si="8" ref="L249:AC249">SUM(L195:L248)</f>
        <v>0</v>
      </c>
      <c r="M249" s="94">
        <f t="shared" si="8"/>
        <v>0</v>
      </c>
      <c r="N249" s="94">
        <f t="shared" si="8"/>
        <v>0</v>
      </c>
      <c r="O249" s="94">
        <f t="shared" si="8"/>
        <v>0</v>
      </c>
      <c r="P249" s="94">
        <f t="shared" si="8"/>
        <v>0</v>
      </c>
      <c r="Q249" s="94">
        <f t="shared" si="8"/>
        <v>0</v>
      </c>
      <c r="R249" s="94">
        <f t="shared" si="8"/>
        <v>0</v>
      </c>
      <c r="S249" s="94">
        <f t="shared" si="8"/>
        <v>0</v>
      </c>
      <c r="T249" s="94">
        <f t="shared" si="8"/>
        <v>0</v>
      </c>
      <c r="U249" s="94">
        <f t="shared" si="8"/>
        <v>0</v>
      </c>
      <c r="V249" s="94">
        <f t="shared" si="8"/>
        <v>0</v>
      </c>
      <c r="W249" s="94">
        <f t="shared" si="8"/>
        <v>0</v>
      </c>
      <c r="X249" s="94">
        <f t="shared" si="8"/>
        <v>0</v>
      </c>
      <c r="Y249" s="94">
        <f t="shared" si="8"/>
        <v>0</v>
      </c>
      <c r="Z249" s="94">
        <f t="shared" si="8"/>
        <v>0</v>
      </c>
      <c r="AA249" s="94">
        <f t="shared" si="8"/>
        <v>0</v>
      </c>
      <c r="AB249" s="94">
        <f t="shared" si="8"/>
        <v>0</v>
      </c>
      <c r="AC249" s="95">
        <f t="shared" si="8"/>
        <v>0</v>
      </c>
      <c r="AD249" s="96"/>
    </row>
    <row r="250" spans="2:30" ht="12">
      <c r="B250" s="73"/>
      <c r="C250" s="97" t="s">
        <v>66</v>
      </c>
      <c r="D250" s="42"/>
      <c r="E250" s="42"/>
      <c r="F250" s="42"/>
      <c r="G250" s="42"/>
      <c r="H250" s="42"/>
      <c r="I250" s="43"/>
      <c r="J250" s="98">
        <f>COUNTA(J195:J248)</f>
        <v>54</v>
      </c>
      <c r="K250" s="99"/>
      <c r="L250" s="99">
        <f aca="true" t="shared" si="9" ref="L250:AC250">COUNTA(L195:L248)</f>
        <v>0</v>
      </c>
      <c r="M250" s="99">
        <f t="shared" si="9"/>
        <v>0</v>
      </c>
      <c r="N250" s="99">
        <f t="shared" si="9"/>
        <v>0</v>
      </c>
      <c r="O250" s="99">
        <f t="shared" si="9"/>
        <v>0</v>
      </c>
      <c r="P250" s="99">
        <f t="shared" si="9"/>
        <v>0</v>
      </c>
      <c r="Q250" s="99">
        <f t="shared" si="9"/>
        <v>0</v>
      </c>
      <c r="R250" s="99">
        <f t="shared" si="9"/>
        <v>0</v>
      </c>
      <c r="S250" s="99">
        <f t="shared" si="9"/>
        <v>0</v>
      </c>
      <c r="T250" s="99">
        <f t="shared" si="9"/>
        <v>0</v>
      </c>
      <c r="U250" s="99">
        <f t="shared" si="9"/>
        <v>0</v>
      </c>
      <c r="V250" s="99">
        <f t="shared" si="9"/>
        <v>0</v>
      </c>
      <c r="W250" s="99">
        <f t="shared" si="9"/>
        <v>0</v>
      </c>
      <c r="X250" s="99">
        <f t="shared" si="9"/>
        <v>0</v>
      </c>
      <c r="Y250" s="99">
        <f t="shared" si="9"/>
        <v>0</v>
      </c>
      <c r="Z250" s="99">
        <f t="shared" si="9"/>
        <v>0</v>
      </c>
      <c r="AA250" s="99">
        <f t="shared" si="9"/>
        <v>0</v>
      </c>
      <c r="AB250" s="99">
        <f t="shared" si="9"/>
        <v>0</v>
      </c>
      <c r="AC250" s="100">
        <f t="shared" si="9"/>
        <v>0</v>
      </c>
      <c r="AD250" s="101"/>
    </row>
    <row r="251" spans="2:30" ht="15" thickBot="1">
      <c r="B251" s="102"/>
      <c r="C251" s="103" t="s">
        <v>67</v>
      </c>
      <c r="D251" s="104"/>
      <c r="E251" s="104"/>
      <c r="F251" s="104"/>
      <c r="G251" s="104"/>
      <c r="H251" s="104"/>
      <c r="I251" s="105"/>
      <c r="J251" s="106">
        <v>0.1</v>
      </c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8"/>
      <c r="AD251" s="109"/>
    </row>
    <row r="252" spans="2:30" ht="12.75" thickBot="1">
      <c r="B252" s="110" t="s">
        <v>10</v>
      </c>
      <c r="C252" s="111"/>
      <c r="D252" s="111"/>
      <c r="E252" s="111"/>
      <c r="F252" s="111"/>
      <c r="G252" s="111"/>
      <c r="H252" s="111"/>
      <c r="I252" s="112"/>
      <c r="J252" s="113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5"/>
      <c r="AD252" s="116"/>
    </row>
    <row r="253" spans="2:30" ht="12.75" thickBot="1">
      <c r="B253" s="110" t="s">
        <v>69</v>
      </c>
      <c r="C253" s="111"/>
      <c r="D253" s="111"/>
      <c r="E253" s="117"/>
      <c r="F253" s="118"/>
      <c r="G253" s="119"/>
      <c r="H253" s="119"/>
      <c r="I253" s="119"/>
      <c r="J253" s="119"/>
      <c r="K253" s="119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1"/>
    </row>
    <row r="254" spans="2:30" ht="19.5" customHeight="1">
      <c r="B254" s="122"/>
      <c r="C254" s="122"/>
      <c r="D254" s="122"/>
      <c r="E254" s="122"/>
      <c r="F254" s="123"/>
      <c r="G254" s="122"/>
      <c r="H254" s="122"/>
      <c r="I254" s="122"/>
      <c r="J254" s="122"/>
      <c r="K254" s="122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4"/>
    </row>
    <row r="255" ht="4.5" customHeight="1"/>
    <row r="256" spans="18:30" s="2" customFormat="1" ht="13.5">
      <c r="R256" s="3"/>
      <c r="AD256" s="4"/>
    </row>
    <row r="257" spans="18:30" s="2" customFormat="1" ht="12">
      <c r="R257" s="5"/>
      <c r="AD257" s="6" t="e">
        <f ca="1">"【海域ごとの調査票："&amp;MID(CELL("filename",$A$1),FIND("]",CELL("filename",$A$1))+1,31)&amp;"】"</f>
        <v>#VALUE!</v>
      </c>
    </row>
    <row r="258" spans="2:29" ht="12.75" thickBot="1">
      <c r="B258" s="1" t="s">
        <v>70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2:30" s="15" customFormat="1" ht="19.5" customHeight="1">
      <c r="B259" s="8" t="s">
        <v>1</v>
      </c>
      <c r="C259" s="9"/>
      <c r="D259" s="9"/>
      <c r="E259" s="9"/>
      <c r="F259" s="9"/>
      <c r="G259" s="9"/>
      <c r="H259" s="9"/>
      <c r="I259" s="10"/>
      <c r="J259" s="11" t="s">
        <v>124</v>
      </c>
      <c r="K259" s="12"/>
      <c r="L259" s="12" t="s">
        <v>3</v>
      </c>
      <c r="M259" s="12"/>
      <c r="N259" s="12" t="s">
        <v>4</v>
      </c>
      <c r="O259" s="12"/>
      <c r="P259" s="12" t="s">
        <v>5</v>
      </c>
      <c r="Q259" s="12"/>
      <c r="R259" s="12" t="s">
        <v>6</v>
      </c>
      <c r="S259" s="12"/>
      <c r="T259" s="12" t="s">
        <v>7</v>
      </c>
      <c r="U259" s="12"/>
      <c r="V259" s="12" t="s">
        <v>8</v>
      </c>
      <c r="W259" s="12"/>
      <c r="X259" s="12" t="s">
        <v>9</v>
      </c>
      <c r="Y259" s="12"/>
      <c r="Z259" s="12"/>
      <c r="AA259" s="12"/>
      <c r="AB259" s="12"/>
      <c r="AC259" s="13"/>
      <c r="AD259" s="14" t="s">
        <v>10</v>
      </c>
    </row>
    <row r="260" spans="2:30" s="15" customFormat="1" ht="19.5" customHeight="1">
      <c r="B260" s="16" t="s">
        <v>11</v>
      </c>
      <c r="C260" s="17"/>
      <c r="D260" s="17"/>
      <c r="E260" s="17"/>
      <c r="F260" s="17"/>
      <c r="G260" s="17"/>
      <c r="H260" s="17"/>
      <c r="I260" s="18"/>
      <c r="J260" s="19" t="s">
        <v>118</v>
      </c>
      <c r="K260" s="20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21"/>
      <c r="AD260" s="22"/>
    </row>
    <row r="261" spans="2:30" s="15" customFormat="1" ht="19.5" customHeight="1">
      <c r="B261" s="23" t="s">
        <v>13</v>
      </c>
      <c r="C261" s="24" t="s">
        <v>14</v>
      </c>
      <c r="D261" s="25"/>
      <c r="E261" s="25"/>
      <c r="F261" s="25"/>
      <c r="G261" s="25"/>
      <c r="H261" s="25"/>
      <c r="I261" s="26"/>
      <c r="J261" s="27">
        <v>37096</v>
      </c>
      <c r="K261" s="28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9"/>
      <c r="AD261" s="30"/>
    </row>
    <row r="262" spans="2:30" s="15" customFormat="1" ht="19.5" customHeight="1">
      <c r="B262" s="31"/>
      <c r="C262" s="32" t="s">
        <v>15</v>
      </c>
      <c r="D262" s="33"/>
      <c r="E262" s="33"/>
      <c r="F262" s="33"/>
      <c r="G262" s="33"/>
      <c r="H262" s="33"/>
      <c r="I262" s="34"/>
      <c r="J262" s="35" t="s">
        <v>72</v>
      </c>
      <c r="K262" s="36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8"/>
      <c r="AD262" s="39"/>
    </row>
    <row r="263" spans="2:30" s="15" customFormat="1" ht="19.5" customHeight="1">
      <c r="B263" s="40"/>
      <c r="C263" s="41" t="s">
        <v>17</v>
      </c>
      <c r="D263" s="42"/>
      <c r="E263" s="42"/>
      <c r="F263" s="42"/>
      <c r="G263" s="42"/>
      <c r="H263" s="42"/>
      <c r="I263" s="43"/>
      <c r="J263" s="44" t="s">
        <v>18</v>
      </c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6"/>
      <c r="AD263" s="47"/>
    </row>
    <row r="264" spans="2:30" ht="12" customHeight="1">
      <c r="B264" s="48"/>
      <c r="C264" s="49" t="s">
        <v>73</v>
      </c>
      <c r="D264" s="50" t="s">
        <v>20</v>
      </c>
      <c r="E264" s="50" t="s">
        <v>21</v>
      </c>
      <c r="F264" s="50" t="s">
        <v>22</v>
      </c>
      <c r="G264" s="50" t="s">
        <v>23</v>
      </c>
      <c r="H264" s="50" t="s">
        <v>24</v>
      </c>
      <c r="I264" s="51" t="s">
        <v>25</v>
      </c>
      <c r="J264" s="52" t="s">
        <v>26</v>
      </c>
      <c r="K264" s="53" t="s">
        <v>27</v>
      </c>
      <c r="L264" s="53" t="s">
        <v>27</v>
      </c>
      <c r="M264" s="53" t="s">
        <v>27</v>
      </c>
      <c r="N264" s="53" t="s">
        <v>28</v>
      </c>
      <c r="O264" s="53" t="s">
        <v>27</v>
      </c>
      <c r="P264" s="53" t="s">
        <v>28</v>
      </c>
      <c r="Q264" s="53" t="s">
        <v>27</v>
      </c>
      <c r="R264" s="53" t="s">
        <v>28</v>
      </c>
      <c r="S264" s="53" t="s">
        <v>27</v>
      </c>
      <c r="T264" s="53" t="s">
        <v>28</v>
      </c>
      <c r="U264" s="53" t="s">
        <v>27</v>
      </c>
      <c r="V264" s="53" t="s">
        <v>28</v>
      </c>
      <c r="W264" s="53" t="s">
        <v>27</v>
      </c>
      <c r="X264" s="53" t="s">
        <v>28</v>
      </c>
      <c r="Y264" s="53" t="s">
        <v>27</v>
      </c>
      <c r="Z264" s="53" t="s">
        <v>28</v>
      </c>
      <c r="AA264" s="53" t="s">
        <v>27</v>
      </c>
      <c r="AB264" s="53" t="s">
        <v>28</v>
      </c>
      <c r="AC264" s="54" t="s">
        <v>27</v>
      </c>
      <c r="AD264" s="55"/>
    </row>
    <row r="265" spans="2:30" ht="14.25">
      <c r="B265" s="56"/>
      <c r="C265" s="57"/>
      <c r="D265" s="58"/>
      <c r="E265" s="58"/>
      <c r="F265" s="58"/>
      <c r="G265" s="58"/>
      <c r="H265" s="58"/>
      <c r="I265" s="59"/>
      <c r="J265" s="60" t="s">
        <v>29</v>
      </c>
      <c r="K265" s="61" t="s">
        <v>74</v>
      </c>
      <c r="L265" s="60" t="s">
        <v>31</v>
      </c>
      <c r="M265" s="61" t="s">
        <v>75</v>
      </c>
      <c r="N265" s="60" t="s">
        <v>31</v>
      </c>
      <c r="O265" s="61" t="s">
        <v>75</v>
      </c>
      <c r="P265" s="60" t="s">
        <v>31</v>
      </c>
      <c r="Q265" s="61" t="s">
        <v>75</v>
      </c>
      <c r="R265" s="60" t="s">
        <v>31</v>
      </c>
      <c r="S265" s="61" t="s">
        <v>75</v>
      </c>
      <c r="T265" s="60" t="s">
        <v>31</v>
      </c>
      <c r="U265" s="61" t="s">
        <v>75</v>
      </c>
      <c r="V265" s="60" t="s">
        <v>31</v>
      </c>
      <c r="W265" s="61" t="s">
        <v>75</v>
      </c>
      <c r="X265" s="60" t="s">
        <v>31</v>
      </c>
      <c r="Y265" s="61" t="s">
        <v>75</v>
      </c>
      <c r="Z265" s="60" t="s">
        <v>31</v>
      </c>
      <c r="AA265" s="61" t="s">
        <v>75</v>
      </c>
      <c r="AB265" s="60" t="s">
        <v>31</v>
      </c>
      <c r="AC265" s="62" t="s">
        <v>75</v>
      </c>
      <c r="AD265" s="63"/>
    </row>
    <row r="266" spans="2:30" ht="19.5" customHeight="1">
      <c r="B266" s="64" t="s">
        <v>33</v>
      </c>
      <c r="C266" s="65"/>
      <c r="D266" s="66"/>
      <c r="E266" s="66" t="s">
        <v>34</v>
      </c>
      <c r="F266" s="66"/>
      <c r="G266" s="66"/>
      <c r="H266" s="67" t="s">
        <v>79</v>
      </c>
      <c r="I266" s="68" t="s">
        <v>126</v>
      </c>
      <c r="J266" s="69">
        <v>2</v>
      </c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1"/>
      <c r="AD266" s="72"/>
    </row>
    <row r="267" spans="2:30" ht="19.5" customHeight="1">
      <c r="B267" s="73"/>
      <c r="C267" s="65"/>
      <c r="D267" s="66"/>
      <c r="E267" s="66"/>
      <c r="F267" s="66"/>
      <c r="G267" s="66"/>
      <c r="H267" s="67" t="s">
        <v>37</v>
      </c>
      <c r="I267" s="68"/>
      <c r="J267" s="69">
        <v>1.5</v>
      </c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1"/>
      <c r="AD267" s="72"/>
    </row>
    <row r="268" spans="2:30" ht="19.5" customHeight="1">
      <c r="B268" s="73"/>
      <c r="C268" s="65"/>
      <c r="D268" s="66"/>
      <c r="E268" s="66"/>
      <c r="F268" s="66"/>
      <c r="G268" s="66"/>
      <c r="H268" s="67" t="s">
        <v>38</v>
      </c>
      <c r="I268" s="68" t="s">
        <v>128</v>
      </c>
      <c r="J268" s="69">
        <v>0.5</v>
      </c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1"/>
      <c r="AD268" s="72"/>
    </row>
    <row r="269" spans="2:30" ht="19.5" customHeight="1">
      <c r="B269" s="73"/>
      <c r="C269" s="65"/>
      <c r="D269" s="66"/>
      <c r="E269" s="66"/>
      <c r="F269" s="66"/>
      <c r="G269" s="66"/>
      <c r="H269" s="67" t="s">
        <v>40</v>
      </c>
      <c r="I269" s="68" t="s">
        <v>129</v>
      </c>
      <c r="J269" s="69">
        <v>0.5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1"/>
      <c r="AD269" s="72"/>
    </row>
    <row r="270" spans="2:30" ht="19.5" customHeight="1">
      <c r="B270" s="73"/>
      <c r="C270" s="65"/>
      <c r="D270" s="66"/>
      <c r="E270" s="66"/>
      <c r="F270" s="66"/>
      <c r="G270" s="66"/>
      <c r="H270" s="67" t="s">
        <v>81</v>
      </c>
      <c r="I270" s="68" t="s">
        <v>130</v>
      </c>
      <c r="J270" s="69">
        <v>4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1"/>
      <c r="AD270" s="72"/>
    </row>
    <row r="271" spans="2:30" ht="19.5" customHeight="1">
      <c r="B271" s="73"/>
      <c r="C271" s="65"/>
      <c r="D271" s="66"/>
      <c r="E271" s="66"/>
      <c r="F271" s="66"/>
      <c r="G271" s="66"/>
      <c r="H271" s="67" t="s">
        <v>41</v>
      </c>
      <c r="I271" s="68"/>
      <c r="J271" s="69">
        <v>3.5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1"/>
      <c r="AD271" s="72"/>
    </row>
    <row r="272" spans="2:30" ht="19.5" customHeight="1">
      <c r="B272" s="73"/>
      <c r="C272" s="65"/>
      <c r="D272" s="66"/>
      <c r="E272" s="66"/>
      <c r="F272" s="66"/>
      <c r="G272" s="66"/>
      <c r="H272" s="67" t="s">
        <v>82</v>
      </c>
      <c r="I272" s="68" t="s">
        <v>158</v>
      </c>
      <c r="J272" s="69">
        <v>0.5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1"/>
      <c r="AD272" s="72"/>
    </row>
    <row r="273" spans="2:30" ht="19.5" customHeight="1">
      <c r="B273" s="73"/>
      <c r="C273" s="65"/>
      <c r="D273" s="66"/>
      <c r="E273" s="66"/>
      <c r="F273" s="66"/>
      <c r="G273" s="66"/>
      <c r="H273" s="67" t="s">
        <v>42</v>
      </c>
      <c r="I273" s="68"/>
      <c r="J273" s="69">
        <v>40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1"/>
      <c r="AD273" s="72"/>
    </row>
    <row r="274" spans="2:30" ht="19.5" customHeight="1">
      <c r="B274" s="73"/>
      <c r="C274" s="65"/>
      <c r="D274" s="66"/>
      <c r="E274" s="66"/>
      <c r="F274" s="66"/>
      <c r="G274" s="66"/>
      <c r="H274" s="66" t="s">
        <v>44</v>
      </c>
      <c r="I274" s="68"/>
      <c r="J274" s="69">
        <v>11.5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1"/>
      <c r="AD274" s="72"/>
    </row>
    <row r="275" spans="2:30" ht="19.5" customHeight="1">
      <c r="B275" s="73"/>
      <c r="C275" s="65"/>
      <c r="D275" s="66"/>
      <c r="E275" s="66"/>
      <c r="F275" s="66"/>
      <c r="G275" s="66"/>
      <c r="H275" s="67" t="s">
        <v>133</v>
      </c>
      <c r="I275" s="68" t="s">
        <v>134</v>
      </c>
      <c r="J275" s="69">
        <v>1.5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1"/>
      <c r="AD275" s="72"/>
    </row>
    <row r="276" spans="2:30" ht="19.5" customHeight="1">
      <c r="B276" s="73"/>
      <c r="C276" s="65"/>
      <c r="D276" s="66"/>
      <c r="E276" s="66"/>
      <c r="F276" s="66"/>
      <c r="G276" s="66"/>
      <c r="H276" s="66" t="s">
        <v>119</v>
      </c>
      <c r="I276" s="68"/>
      <c r="J276" s="69">
        <v>1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1"/>
      <c r="AD276" s="72"/>
    </row>
    <row r="277" spans="2:30" ht="19.5" customHeight="1">
      <c r="B277" s="73"/>
      <c r="C277" s="65"/>
      <c r="D277" s="66"/>
      <c r="E277" s="66"/>
      <c r="F277" s="66"/>
      <c r="G277" s="66"/>
      <c r="H277" s="67" t="s">
        <v>49</v>
      </c>
      <c r="I277" s="68" t="s">
        <v>138</v>
      </c>
      <c r="J277" s="69">
        <v>0.5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1"/>
      <c r="AD277" s="72"/>
    </row>
    <row r="278" spans="2:30" ht="19.5" customHeight="1">
      <c r="B278" s="73"/>
      <c r="C278" s="65"/>
      <c r="D278" s="66"/>
      <c r="E278" s="66"/>
      <c r="F278" s="66"/>
      <c r="G278" s="66"/>
      <c r="H278" s="67" t="s">
        <v>52</v>
      </c>
      <c r="I278" s="68" t="s">
        <v>142</v>
      </c>
      <c r="J278" s="69">
        <v>0.5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1"/>
      <c r="AD278" s="72"/>
    </row>
    <row r="279" spans="2:30" ht="19.5" customHeight="1">
      <c r="B279" s="73"/>
      <c r="C279" s="65"/>
      <c r="D279" s="66"/>
      <c r="E279" s="66"/>
      <c r="F279" s="66"/>
      <c r="G279" s="66"/>
      <c r="H279" s="67" t="s">
        <v>143</v>
      </c>
      <c r="I279" s="68" t="s">
        <v>144</v>
      </c>
      <c r="J279" s="69">
        <v>0.5</v>
      </c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1"/>
      <c r="AD279" s="72"/>
    </row>
    <row r="280" spans="2:30" ht="19.5" customHeight="1">
      <c r="B280" s="73"/>
      <c r="C280" s="65"/>
      <c r="D280" s="66"/>
      <c r="E280" s="66"/>
      <c r="F280" s="66"/>
      <c r="G280" s="66"/>
      <c r="H280" s="67" t="s">
        <v>91</v>
      </c>
      <c r="I280" s="68"/>
      <c r="J280" s="69">
        <v>0.5</v>
      </c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1"/>
      <c r="AD280" s="72"/>
    </row>
    <row r="281" spans="2:30" ht="19.5" customHeight="1">
      <c r="B281" s="73"/>
      <c r="C281" s="65"/>
      <c r="D281" s="66"/>
      <c r="E281" s="66"/>
      <c r="F281" s="66"/>
      <c r="G281" s="66"/>
      <c r="H281" s="66" t="s">
        <v>92</v>
      </c>
      <c r="I281" s="68"/>
      <c r="J281" s="69">
        <v>4.5</v>
      </c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1"/>
      <c r="AD281" s="72"/>
    </row>
    <row r="282" spans="2:30" ht="19.5" customHeight="1">
      <c r="B282" s="73"/>
      <c r="C282" s="65"/>
      <c r="D282" s="66"/>
      <c r="E282" s="66"/>
      <c r="F282" s="66"/>
      <c r="G282" s="66"/>
      <c r="H282" s="67" t="s">
        <v>146</v>
      </c>
      <c r="I282" s="68"/>
      <c r="J282" s="69">
        <v>0.5</v>
      </c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1"/>
      <c r="AD282" s="72"/>
    </row>
    <row r="283" spans="2:30" ht="19.5" customHeight="1">
      <c r="B283" s="73"/>
      <c r="C283" s="65"/>
      <c r="D283" s="66"/>
      <c r="E283" s="66"/>
      <c r="F283" s="66"/>
      <c r="G283" s="66"/>
      <c r="H283" s="66" t="s">
        <v>55</v>
      </c>
      <c r="I283" s="68"/>
      <c r="J283" s="69">
        <v>1</v>
      </c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1"/>
      <c r="AD283" s="72"/>
    </row>
    <row r="284" spans="2:30" ht="19.5" customHeight="1">
      <c r="B284" s="73"/>
      <c r="C284" s="65"/>
      <c r="D284" s="66"/>
      <c r="E284" s="66" t="s">
        <v>56</v>
      </c>
      <c r="F284" s="66"/>
      <c r="G284" s="66"/>
      <c r="H284" s="67" t="s">
        <v>103</v>
      </c>
      <c r="I284" s="68" t="s">
        <v>147</v>
      </c>
      <c r="J284" s="69">
        <v>9.5</v>
      </c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1"/>
      <c r="AD284" s="72"/>
    </row>
    <row r="285" spans="2:30" ht="19.5" customHeight="1">
      <c r="B285" s="73"/>
      <c r="C285" s="65"/>
      <c r="D285" s="66" t="s">
        <v>105</v>
      </c>
      <c r="E285" s="66"/>
      <c r="F285" s="66"/>
      <c r="G285" s="66"/>
      <c r="H285" s="67" t="s">
        <v>204</v>
      </c>
      <c r="I285" s="68" t="s">
        <v>205</v>
      </c>
      <c r="J285" s="69">
        <v>1</v>
      </c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1"/>
      <c r="AD285" s="72"/>
    </row>
    <row r="286" spans="2:30" ht="19.5" customHeight="1">
      <c r="B286" s="73"/>
      <c r="C286" s="65"/>
      <c r="D286" s="66" t="s">
        <v>58</v>
      </c>
      <c r="E286" s="66"/>
      <c r="F286" s="66"/>
      <c r="G286" s="66"/>
      <c r="H286" s="67" t="s">
        <v>113</v>
      </c>
      <c r="I286" s="68" t="s">
        <v>192</v>
      </c>
      <c r="J286" s="69">
        <v>0.5</v>
      </c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1"/>
      <c r="AD286" s="72"/>
    </row>
    <row r="287" spans="2:30" ht="19.5" customHeight="1">
      <c r="B287" s="73"/>
      <c r="C287" s="65"/>
      <c r="D287" s="66"/>
      <c r="E287" s="66"/>
      <c r="F287" s="66"/>
      <c r="G287" s="66"/>
      <c r="H287" s="66" t="s">
        <v>206</v>
      </c>
      <c r="I287" s="68" t="s">
        <v>207</v>
      </c>
      <c r="J287" s="69">
        <v>17.5</v>
      </c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1"/>
      <c r="AD287" s="72"/>
    </row>
    <row r="288" spans="2:30" ht="19.5" customHeight="1">
      <c r="B288" s="73"/>
      <c r="C288" s="65"/>
      <c r="D288" s="66"/>
      <c r="E288" s="66"/>
      <c r="F288" s="66"/>
      <c r="G288" s="66"/>
      <c r="H288" s="67" t="s">
        <v>122</v>
      </c>
      <c r="I288" s="68" t="s">
        <v>208</v>
      </c>
      <c r="J288" s="69">
        <v>1</v>
      </c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1"/>
      <c r="AD288" s="72"/>
    </row>
    <row r="289" spans="2:30" ht="19.5" customHeight="1">
      <c r="B289" s="73"/>
      <c r="C289" s="65"/>
      <c r="D289" s="66"/>
      <c r="E289" s="66"/>
      <c r="F289" s="66"/>
      <c r="G289" s="66"/>
      <c r="H289" s="67" t="s">
        <v>123</v>
      </c>
      <c r="I289" s="68" t="s">
        <v>151</v>
      </c>
      <c r="J289" s="69">
        <v>1</v>
      </c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1"/>
      <c r="AD289" s="72"/>
    </row>
    <row r="290" spans="2:30" ht="19.5" customHeight="1">
      <c r="B290" s="73"/>
      <c r="C290" s="74"/>
      <c r="D290" s="75"/>
      <c r="E290" s="75"/>
      <c r="F290" s="75"/>
      <c r="G290" s="75"/>
      <c r="H290" s="76" t="s">
        <v>209</v>
      </c>
      <c r="I290" s="77" t="s">
        <v>210</v>
      </c>
      <c r="J290" s="78">
        <v>0.5</v>
      </c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80"/>
      <c r="AD290" s="81"/>
    </row>
    <row r="291" spans="2:30" ht="19.5" customHeight="1">
      <c r="B291" s="73"/>
      <c r="C291" s="74"/>
      <c r="D291" s="75" t="s">
        <v>62</v>
      </c>
      <c r="E291" s="75"/>
      <c r="F291" s="75"/>
      <c r="G291" s="75"/>
      <c r="H291" s="75" t="s">
        <v>211</v>
      </c>
      <c r="I291" s="77" t="s">
        <v>198</v>
      </c>
      <c r="J291" s="78">
        <v>1</v>
      </c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80"/>
      <c r="AD291" s="81"/>
    </row>
    <row r="292" spans="2:30" ht="19.5" customHeight="1">
      <c r="B292" s="73"/>
      <c r="C292" s="74"/>
      <c r="D292" s="75"/>
      <c r="E292" s="75"/>
      <c r="F292" s="75"/>
      <c r="G292" s="75"/>
      <c r="H292" s="75" t="s">
        <v>64</v>
      </c>
      <c r="I292" s="77" t="s">
        <v>200</v>
      </c>
      <c r="J292" s="78">
        <v>2.5</v>
      </c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80"/>
      <c r="AD292" s="81"/>
    </row>
    <row r="293" spans="2:30" ht="19.5" customHeight="1" thickBot="1">
      <c r="B293" s="73"/>
      <c r="C293" s="82"/>
      <c r="D293" s="83"/>
      <c r="E293" s="83"/>
      <c r="F293" s="83"/>
      <c r="G293" s="83"/>
      <c r="H293" s="125" t="s">
        <v>202</v>
      </c>
      <c r="I293" s="84" t="s">
        <v>203</v>
      </c>
      <c r="J293" s="85">
        <v>0.5</v>
      </c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7"/>
      <c r="AD293" s="88"/>
    </row>
    <row r="294" spans="2:30" ht="19.5" customHeight="1" thickTop="1">
      <c r="B294" s="73"/>
      <c r="C294" s="89" t="s">
        <v>65</v>
      </c>
      <c r="D294" s="90"/>
      <c r="E294" s="90"/>
      <c r="F294" s="90"/>
      <c r="G294" s="90"/>
      <c r="H294" s="90"/>
      <c r="I294" s="91"/>
      <c r="J294" s="92">
        <f>SUM(J266:J293)</f>
        <v>109.5</v>
      </c>
      <c r="K294" s="93">
        <f>4.58+3.35</f>
        <v>7.93</v>
      </c>
      <c r="L294" s="94">
        <f aca="true" t="shared" si="10" ref="L294:AC294">SUM(L266:L293)</f>
        <v>0</v>
      </c>
      <c r="M294" s="94">
        <f t="shared" si="10"/>
        <v>0</v>
      </c>
      <c r="N294" s="94">
        <f t="shared" si="10"/>
        <v>0</v>
      </c>
      <c r="O294" s="94">
        <f t="shared" si="10"/>
        <v>0</v>
      </c>
      <c r="P294" s="94">
        <f t="shared" si="10"/>
        <v>0</v>
      </c>
      <c r="Q294" s="94">
        <f t="shared" si="10"/>
        <v>0</v>
      </c>
      <c r="R294" s="94">
        <f t="shared" si="10"/>
        <v>0</v>
      </c>
      <c r="S294" s="94">
        <f t="shared" si="10"/>
        <v>0</v>
      </c>
      <c r="T294" s="94">
        <f t="shared" si="10"/>
        <v>0</v>
      </c>
      <c r="U294" s="94">
        <f t="shared" si="10"/>
        <v>0</v>
      </c>
      <c r="V294" s="94">
        <f t="shared" si="10"/>
        <v>0</v>
      </c>
      <c r="W294" s="94">
        <f t="shared" si="10"/>
        <v>0</v>
      </c>
      <c r="X294" s="94">
        <f t="shared" si="10"/>
        <v>0</v>
      </c>
      <c r="Y294" s="94">
        <f t="shared" si="10"/>
        <v>0</v>
      </c>
      <c r="Z294" s="94">
        <f t="shared" si="10"/>
        <v>0</v>
      </c>
      <c r="AA294" s="94">
        <f t="shared" si="10"/>
        <v>0</v>
      </c>
      <c r="AB294" s="94">
        <f t="shared" si="10"/>
        <v>0</v>
      </c>
      <c r="AC294" s="95">
        <f t="shared" si="10"/>
        <v>0</v>
      </c>
      <c r="AD294" s="96"/>
    </row>
    <row r="295" spans="2:30" ht="19.5" customHeight="1">
      <c r="B295" s="73"/>
      <c r="C295" s="97" t="s">
        <v>66</v>
      </c>
      <c r="D295" s="42"/>
      <c r="E295" s="42"/>
      <c r="F295" s="42"/>
      <c r="G295" s="42"/>
      <c r="H295" s="42"/>
      <c r="I295" s="43"/>
      <c r="J295" s="98">
        <f>COUNTA(J266:J293)</f>
        <v>28</v>
      </c>
      <c r="K295" s="99"/>
      <c r="L295" s="99">
        <f aca="true" t="shared" si="11" ref="L295:AC295">COUNTA(L266:L293)</f>
        <v>0</v>
      </c>
      <c r="M295" s="99">
        <f t="shared" si="11"/>
        <v>0</v>
      </c>
      <c r="N295" s="99">
        <f t="shared" si="11"/>
        <v>0</v>
      </c>
      <c r="O295" s="99">
        <f t="shared" si="11"/>
        <v>0</v>
      </c>
      <c r="P295" s="99">
        <f t="shared" si="11"/>
        <v>0</v>
      </c>
      <c r="Q295" s="99">
        <f t="shared" si="11"/>
        <v>0</v>
      </c>
      <c r="R295" s="99">
        <f t="shared" si="11"/>
        <v>0</v>
      </c>
      <c r="S295" s="99">
        <f t="shared" si="11"/>
        <v>0</v>
      </c>
      <c r="T295" s="99">
        <f t="shared" si="11"/>
        <v>0</v>
      </c>
      <c r="U295" s="99">
        <f t="shared" si="11"/>
        <v>0</v>
      </c>
      <c r="V295" s="99">
        <f t="shared" si="11"/>
        <v>0</v>
      </c>
      <c r="W295" s="99">
        <f t="shared" si="11"/>
        <v>0</v>
      </c>
      <c r="X295" s="99">
        <f t="shared" si="11"/>
        <v>0</v>
      </c>
      <c r="Y295" s="99">
        <f t="shared" si="11"/>
        <v>0</v>
      </c>
      <c r="Z295" s="99">
        <f t="shared" si="11"/>
        <v>0</v>
      </c>
      <c r="AA295" s="99">
        <f t="shared" si="11"/>
        <v>0</v>
      </c>
      <c r="AB295" s="99">
        <f t="shared" si="11"/>
        <v>0</v>
      </c>
      <c r="AC295" s="100">
        <f t="shared" si="11"/>
        <v>0</v>
      </c>
      <c r="AD295" s="101"/>
    </row>
    <row r="296" spans="2:30" ht="19.5" customHeight="1" thickBot="1">
      <c r="B296" s="102"/>
      <c r="C296" s="103" t="s">
        <v>67</v>
      </c>
      <c r="D296" s="104"/>
      <c r="E296" s="104"/>
      <c r="F296" s="104"/>
      <c r="G296" s="104"/>
      <c r="H296" s="104"/>
      <c r="I296" s="105"/>
      <c r="J296" s="106">
        <v>0.1</v>
      </c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8"/>
      <c r="AD296" s="109"/>
    </row>
    <row r="297" spans="2:30" ht="49.5" customHeight="1" thickBot="1">
      <c r="B297" s="110" t="s">
        <v>10</v>
      </c>
      <c r="C297" s="111"/>
      <c r="D297" s="111"/>
      <c r="E297" s="111"/>
      <c r="F297" s="111"/>
      <c r="G297" s="111"/>
      <c r="H297" s="111"/>
      <c r="I297" s="112"/>
      <c r="J297" s="113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5"/>
      <c r="AD297" s="116"/>
    </row>
    <row r="298" spans="2:30" ht="49.5" customHeight="1" thickBot="1">
      <c r="B298" s="110" t="s">
        <v>69</v>
      </c>
      <c r="C298" s="111"/>
      <c r="D298" s="111"/>
      <c r="E298" s="117"/>
      <c r="F298" s="118"/>
      <c r="G298" s="119"/>
      <c r="H298" s="119"/>
      <c r="I298" s="119"/>
      <c r="J298" s="119"/>
      <c r="K298" s="119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1"/>
    </row>
    <row r="299" spans="2:30" ht="19.5" customHeight="1">
      <c r="B299" s="122"/>
      <c r="C299" s="122"/>
      <c r="D299" s="122"/>
      <c r="E299" s="122"/>
      <c r="F299" s="123"/>
      <c r="G299" s="122"/>
      <c r="H299" s="122"/>
      <c r="I299" s="122"/>
      <c r="J299" s="122"/>
      <c r="K299" s="122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4"/>
    </row>
    <row r="300" ht="4.5" customHeight="1"/>
    <row r="301" spans="18:30" s="2" customFormat="1" ht="13.5">
      <c r="R301" s="3"/>
      <c r="AD301" s="4"/>
    </row>
    <row r="302" spans="18:30" s="2" customFormat="1" ht="12">
      <c r="R302" s="5"/>
      <c r="AD302" s="6" t="e">
        <f ca="1">"【海域ごとの調査票："&amp;MID(CELL("filename",$A$1),FIND("]",CELL("filename",$A$1))+1,31)&amp;"】"</f>
        <v>#VALUE!</v>
      </c>
    </row>
    <row r="303" spans="2:29" ht="12.75" thickBot="1">
      <c r="B303" s="1" t="s">
        <v>70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2:30" s="15" customFormat="1" ht="19.5" customHeight="1">
      <c r="B304" s="8" t="s">
        <v>1</v>
      </c>
      <c r="C304" s="9"/>
      <c r="D304" s="9"/>
      <c r="E304" s="9"/>
      <c r="F304" s="9"/>
      <c r="G304" s="9"/>
      <c r="H304" s="9"/>
      <c r="I304" s="10"/>
      <c r="J304" s="11" t="s">
        <v>212</v>
      </c>
      <c r="K304" s="12"/>
      <c r="L304" s="12" t="s">
        <v>3</v>
      </c>
      <c r="M304" s="12"/>
      <c r="N304" s="12" t="s">
        <v>4</v>
      </c>
      <c r="O304" s="12"/>
      <c r="P304" s="12" t="s">
        <v>5</v>
      </c>
      <c r="Q304" s="12"/>
      <c r="R304" s="12" t="s">
        <v>6</v>
      </c>
      <c r="S304" s="12"/>
      <c r="T304" s="12" t="s">
        <v>7</v>
      </c>
      <c r="U304" s="12"/>
      <c r="V304" s="12" t="s">
        <v>8</v>
      </c>
      <c r="W304" s="12"/>
      <c r="X304" s="12" t="s">
        <v>9</v>
      </c>
      <c r="Y304" s="12"/>
      <c r="Z304" s="12"/>
      <c r="AA304" s="12"/>
      <c r="AB304" s="12"/>
      <c r="AC304" s="13"/>
      <c r="AD304" s="14" t="s">
        <v>10</v>
      </c>
    </row>
    <row r="305" spans="2:30" s="15" customFormat="1" ht="19.5" customHeight="1">
      <c r="B305" s="16" t="s">
        <v>11</v>
      </c>
      <c r="C305" s="17"/>
      <c r="D305" s="17"/>
      <c r="E305" s="17"/>
      <c r="F305" s="17"/>
      <c r="G305" s="17"/>
      <c r="H305" s="17"/>
      <c r="I305" s="18"/>
      <c r="J305" s="19" t="s">
        <v>125</v>
      </c>
      <c r="K305" s="20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21"/>
      <c r="AD305" s="22"/>
    </row>
    <row r="306" spans="2:30" s="15" customFormat="1" ht="19.5" customHeight="1">
      <c r="B306" s="23" t="s">
        <v>13</v>
      </c>
      <c r="C306" s="24" t="s">
        <v>14</v>
      </c>
      <c r="D306" s="25"/>
      <c r="E306" s="25"/>
      <c r="F306" s="25"/>
      <c r="G306" s="25"/>
      <c r="H306" s="25"/>
      <c r="I306" s="26"/>
      <c r="J306" s="27">
        <v>37442</v>
      </c>
      <c r="K306" s="28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9"/>
      <c r="AD306" s="30"/>
    </row>
    <row r="307" spans="2:30" s="15" customFormat="1" ht="19.5" customHeight="1">
      <c r="B307" s="31"/>
      <c r="C307" s="32" t="s">
        <v>15</v>
      </c>
      <c r="D307" s="33"/>
      <c r="E307" s="33"/>
      <c r="F307" s="33"/>
      <c r="G307" s="33"/>
      <c r="H307" s="33"/>
      <c r="I307" s="34"/>
      <c r="J307" s="35" t="s">
        <v>72</v>
      </c>
      <c r="K307" s="36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  <c r="AD307" s="39"/>
    </row>
    <row r="308" spans="2:30" s="15" customFormat="1" ht="19.5" customHeight="1">
      <c r="B308" s="40"/>
      <c r="C308" s="41" t="s">
        <v>17</v>
      </c>
      <c r="D308" s="42"/>
      <c r="E308" s="42"/>
      <c r="F308" s="42"/>
      <c r="G308" s="42"/>
      <c r="H308" s="42"/>
      <c r="I308" s="43"/>
      <c r="J308" s="44" t="s">
        <v>18</v>
      </c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6"/>
      <c r="AD308" s="47"/>
    </row>
    <row r="309" spans="2:30" ht="12" customHeight="1">
      <c r="B309" s="48"/>
      <c r="C309" s="49" t="s">
        <v>73</v>
      </c>
      <c r="D309" s="50" t="s">
        <v>20</v>
      </c>
      <c r="E309" s="50" t="s">
        <v>21</v>
      </c>
      <c r="F309" s="50" t="s">
        <v>22</v>
      </c>
      <c r="G309" s="50" t="s">
        <v>23</v>
      </c>
      <c r="H309" s="50" t="s">
        <v>24</v>
      </c>
      <c r="I309" s="51" t="s">
        <v>25</v>
      </c>
      <c r="J309" s="52" t="s">
        <v>26</v>
      </c>
      <c r="K309" s="53" t="s">
        <v>27</v>
      </c>
      <c r="L309" s="53" t="s">
        <v>27</v>
      </c>
      <c r="M309" s="53" t="s">
        <v>27</v>
      </c>
      <c r="N309" s="53" t="s">
        <v>28</v>
      </c>
      <c r="O309" s="53" t="s">
        <v>27</v>
      </c>
      <c r="P309" s="53" t="s">
        <v>28</v>
      </c>
      <c r="Q309" s="53" t="s">
        <v>27</v>
      </c>
      <c r="R309" s="53" t="s">
        <v>28</v>
      </c>
      <c r="S309" s="53" t="s">
        <v>27</v>
      </c>
      <c r="T309" s="53" t="s">
        <v>28</v>
      </c>
      <c r="U309" s="53" t="s">
        <v>27</v>
      </c>
      <c r="V309" s="53" t="s">
        <v>28</v>
      </c>
      <c r="W309" s="53" t="s">
        <v>27</v>
      </c>
      <c r="X309" s="53" t="s">
        <v>28</v>
      </c>
      <c r="Y309" s="53" t="s">
        <v>27</v>
      </c>
      <c r="Z309" s="53" t="s">
        <v>28</v>
      </c>
      <c r="AA309" s="53" t="s">
        <v>27</v>
      </c>
      <c r="AB309" s="53" t="s">
        <v>28</v>
      </c>
      <c r="AC309" s="54" t="s">
        <v>27</v>
      </c>
      <c r="AD309" s="55"/>
    </row>
    <row r="310" spans="2:30" ht="14.25">
      <c r="B310" s="56"/>
      <c r="C310" s="57"/>
      <c r="D310" s="58"/>
      <c r="E310" s="58"/>
      <c r="F310" s="58"/>
      <c r="G310" s="58"/>
      <c r="H310" s="58"/>
      <c r="I310" s="59"/>
      <c r="J310" s="60" t="s">
        <v>29</v>
      </c>
      <c r="K310" s="61" t="s">
        <v>74</v>
      </c>
      <c r="L310" s="60" t="s">
        <v>31</v>
      </c>
      <c r="M310" s="61" t="s">
        <v>75</v>
      </c>
      <c r="N310" s="60" t="s">
        <v>31</v>
      </c>
      <c r="O310" s="61" t="s">
        <v>75</v>
      </c>
      <c r="P310" s="60" t="s">
        <v>31</v>
      </c>
      <c r="Q310" s="61" t="s">
        <v>75</v>
      </c>
      <c r="R310" s="60" t="s">
        <v>31</v>
      </c>
      <c r="S310" s="61" t="s">
        <v>75</v>
      </c>
      <c r="T310" s="60" t="s">
        <v>31</v>
      </c>
      <c r="U310" s="61" t="s">
        <v>75</v>
      </c>
      <c r="V310" s="60" t="s">
        <v>31</v>
      </c>
      <c r="W310" s="61" t="s">
        <v>75</v>
      </c>
      <c r="X310" s="60" t="s">
        <v>31</v>
      </c>
      <c r="Y310" s="61" t="s">
        <v>75</v>
      </c>
      <c r="Z310" s="60" t="s">
        <v>31</v>
      </c>
      <c r="AA310" s="61" t="s">
        <v>75</v>
      </c>
      <c r="AB310" s="60" t="s">
        <v>31</v>
      </c>
      <c r="AC310" s="62" t="s">
        <v>75</v>
      </c>
      <c r="AD310" s="63"/>
    </row>
    <row r="311" spans="2:30" ht="19.5" customHeight="1">
      <c r="B311" s="64" t="s">
        <v>33</v>
      </c>
      <c r="C311" s="65"/>
      <c r="D311" s="66"/>
      <c r="E311" s="66" t="s">
        <v>34</v>
      </c>
      <c r="F311" s="66"/>
      <c r="G311" s="66"/>
      <c r="H311" s="67" t="s">
        <v>213</v>
      </c>
      <c r="I311" s="68"/>
      <c r="J311" s="69">
        <v>0.5</v>
      </c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1"/>
      <c r="AD311" s="72"/>
    </row>
    <row r="312" spans="2:30" ht="19.5" customHeight="1">
      <c r="B312" s="73"/>
      <c r="C312" s="65"/>
      <c r="D312" s="66"/>
      <c r="E312" s="66"/>
      <c r="F312" s="66"/>
      <c r="G312" s="66"/>
      <c r="H312" s="67" t="s">
        <v>37</v>
      </c>
      <c r="I312" s="68"/>
      <c r="J312" s="69">
        <v>3.5</v>
      </c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1"/>
      <c r="AD312" s="72"/>
    </row>
    <row r="313" spans="2:30" ht="19.5" customHeight="1">
      <c r="B313" s="73"/>
      <c r="C313" s="65"/>
      <c r="D313" s="66"/>
      <c r="E313" s="66"/>
      <c r="F313" s="66"/>
      <c r="G313" s="66"/>
      <c r="H313" s="67" t="s">
        <v>38</v>
      </c>
      <c r="I313" s="68" t="s">
        <v>128</v>
      </c>
      <c r="J313" s="69">
        <v>0.5</v>
      </c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1"/>
      <c r="AD313" s="72"/>
    </row>
    <row r="314" spans="2:30" ht="19.5" customHeight="1">
      <c r="B314" s="73"/>
      <c r="C314" s="65"/>
      <c r="D314" s="66"/>
      <c r="E314" s="66"/>
      <c r="F314" s="66"/>
      <c r="G314" s="66"/>
      <c r="H314" s="66" t="s">
        <v>39</v>
      </c>
      <c r="I314" s="68"/>
      <c r="J314" s="69">
        <v>2</v>
      </c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1"/>
      <c r="AD314" s="72"/>
    </row>
    <row r="315" spans="2:30" ht="19.5" customHeight="1">
      <c r="B315" s="73"/>
      <c r="C315" s="65"/>
      <c r="D315" s="66"/>
      <c r="E315" s="66"/>
      <c r="F315" s="66"/>
      <c r="G315" s="66"/>
      <c r="H315" s="67" t="s">
        <v>41</v>
      </c>
      <c r="I315" s="68"/>
      <c r="J315" s="69">
        <v>2.5</v>
      </c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1"/>
      <c r="AD315" s="72"/>
    </row>
    <row r="316" spans="2:30" ht="19.5" customHeight="1">
      <c r="B316" s="73"/>
      <c r="C316" s="65"/>
      <c r="D316" s="66"/>
      <c r="E316" s="66"/>
      <c r="F316" s="66"/>
      <c r="G316" s="66"/>
      <c r="H316" s="67" t="s">
        <v>159</v>
      </c>
      <c r="I316" s="68" t="s">
        <v>160</v>
      </c>
      <c r="J316" s="69">
        <v>0.5</v>
      </c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1"/>
      <c r="AD316" s="72"/>
    </row>
    <row r="317" spans="2:30" ht="19.5" customHeight="1">
      <c r="B317" s="73"/>
      <c r="C317" s="65"/>
      <c r="D317" s="66"/>
      <c r="E317" s="66"/>
      <c r="F317" s="66"/>
      <c r="G317" s="66"/>
      <c r="H317" s="67" t="s">
        <v>131</v>
      </c>
      <c r="I317" s="68"/>
      <c r="J317" s="69">
        <v>13</v>
      </c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1"/>
      <c r="AD317" s="72"/>
    </row>
    <row r="318" spans="2:30" ht="19.5" customHeight="1">
      <c r="B318" s="73"/>
      <c r="C318" s="65"/>
      <c r="D318" s="66"/>
      <c r="E318" s="66"/>
      <c r="F318" s="66"/>
      <c r="G318" s="66"/>
      <c r="H318" s="67" t="s">
        <v>214</v>
      </c>
      <c r="I318" s="68"/>
      <c r="J318" s="69">
        <v>0.5</v>
      </c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1"/>
      <c r="AD318" s="72"/>
    </row>
    <row r="319" spans="2:30" ht="19.5" customHeight="1">
      <c r="B319" s="73"/>
      <c r="C319" s="65"/>
      <c r="D319" s="66"/>
      <c r="E319" s="66"/>
      <c r="F319" s="66"/>
      <c r="G319" s="66"/>
      <c r="H319" s="66" t="s">
        <v>44</v>
      </c>
      <c r="I319" s="68"/>
      <c r="J319" s="69">
        <v>0.5</v>
      </c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1"/>
      <c r="AD319" s="72"/>
    </row>
    <row r="320" spans="2:30" ht="19.5" customHeight="1">
      <c r="B320" s="73"/>
      <c r="C320" s="65"/>
      <c r="D320" s="66"/>
      <c r="E320" s="66"/>
      <c r="F320" s="66"/>
      <c r="G320" s="66"/>
      <c r="H320" s="67" t="s">
        <v>45</v>
      </c>
      <c r="I320" s="68" t="s">
        <v>215</v>
      </c>
      <c r="J320" s="69">
        <v>1.5</v>
      </c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1"/>
      <c r="AD320" s="72"/>
    </row>
    <row r="321" spans="2:30" ht="19.5" customHeight="1">
      <c r="B321" s="73"/>
      <c r="C321" s="65"/>
      <c r="D321" s="66"/>
      <c r="E321" s="66"/>
      <c r="F321" s="66"/>
      <c r="G321" s="66"/>
      <c r="H321" s="67" t="s">
        <v>133</v>
      </c>
      <c r="I321" s="68" t="s">
        <v>134</v>
      </c>
      <c r="J321" s="69">
        <v>2.5</v>
      </c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1"/>
      <c r="AD321" s="72"/>
    </row>
    <row r="322" spans="2:30" ht="19.5" customHeight="1">
      <c r="B322" s="73"/>
      <c r="C322" s="65"/>
      <c r="D322" s="66"/>
      <c r="E322" s="66"/>
      <c r="F322" s="66"/>
      <c r="G322" s="66"/>
      <c r="H322" s="67" t="s">
        <v>135</v>
      </c>
      <c r="I322" s="68" t="s">
        <v>136</v>
      </c>
      <c r="J322" s="69">
        <v>5</v>
      </c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1"/>
      <c r="AD322" s="72"/>
    </row>
    <row r="323" spans="2:30" ht="19.5" customHeight="1">
      <c r="B323" s="73"/>
      <c r="C323" s="65"/>
      <c r="D323" s="66"/>
      <c r="E323" s="66"/>
      <c r="F323" s="66"/>
      <c r="G323" s="66"/>
      <c r="H323" s="67" t="s">
        <v>216</v>
      </c>
      <c r="I323" s="68" t="s">
        <v>217</v>
      </c>
      <c r="J323" s="69">
        <v>0.5</v>
      </c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1"/>
      <c r="AD323" s="72"/>
    </row>
    <row r="324" spans="2:30" ht="19.5" customHeight="1">
      <c r="B324" s="73"/>
      <c r="C324" s="65"/>
      <c r="D324" s="66"/>
      <c r="E324" s="66"/>
      <c r="F324" s="66"/>
      <c r="G324" s="66"/>
      <c r="H324" s="66" t="s">
        <v>119</v>
      </c>
      <c r="I324" s="68"/>
      <c r="J324" s="69">
        <v>13.5</v>
      </c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1"/>
      <c r="AD324" s="72"/>
    </row>
    <row r="325" spans="2:30" ht="19.5" customHeight="1">
      <c r="B325" s="73"/>
      <c r="C325" s="65"/>
      <c r="D325" s="66"/>
      <c r="E325" s="66"/>
      <c r="F325" s="66"/>
      <c r="G325" s="66"/>
      <c r="H325" s="67" t="s">
        <v>49</v>
      </c>
      <c r="I325" s="68" t="s">
        <v>138</v>
      </c>
      <c r="J325" s="69">
        <v>6</v>
      </c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1"/>
      <c r="AD325" s="72"/>
    </row>
    <row r="326" spans="2:30" ht="19.5" customHeight="1">
      <c r="B326" s="73"/>
      <c r="C326" s="65"/>
      <c r="D326" s="66"/>
      <c r="E326" s="66"/>
      <c r="F326" s="66"/>
      <c r="G326" s="66"/>
      <c r="H326" s="67" t="s">
        <v>52</v>
      </c>
      <c r="I326" s="68" t="s">
        <v>142</v>
      </c>
      <c r="J326" s="69">
        <v>3.5</v>
      </c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1"/>
      <c r="AD326" s="72"/>
    </row>
    <row r="327" spans="2:30" ht="19.5" customHeight="1">
      <c r="B327" s="73"/>
      <c r="C327" s="65"/>
      <c r="D327" s="66"/>
      <c r="E327" s="66"/>
      <c r="F327" s="66"/>
      <c r="G327" s="66"/>
      <c r="H327" s="67" t="s">
        <v>146</v>
      </c>
      <c r="I327" s="68"/>
      <c r="J327" s="69">
        <v>3.5</v>
      </c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1"/>
      <c r="AD327" s="72"/>
    </row>
    <row r="328" spans="2:30" ht="19.5" customHeight="1">
      <c r="B328" s="73"/>
      <c r="C328" s="65"/>
      <c r="D328" s="66"/>
      <c r="E328" s="66"/>
      <c r="F328" s="66"/>
      <c r="G328" s="66"/>
      <c r="H328" s="67" t="s">
        <v>218</v>
      </c>
      <c r="I328" s="68"/>
      <c r="J328" s="69">
        <v>1</v>
      </c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1"/>
      <c r="AD328" s="72"/>
    </row>
    <row r="329" spans="2:30" ht="19.5" customHeight="1">
      <c r="B329" s="73"/>
      <c r="C329" s="65"/>
      <c r="D329" s="66"/>
      <c r="E329" s="66" t="s">
        <v>56</v>
      </c>
      <c r="F329" s="66"/>
      <c r="G329" s="66"/>
      <c r="H329" s="67" t="s">
        <v>104</v>
      </c>
      <c r="I329" s="68" t="s">
        <v>148</v>
      </c>
      <c r="J329" s="69">
        <v>1</v>
      </c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1"/>
      <c r="AD329" s="72"/>
    </row>
    <row r="330" spans="2:30" ht="19.5" customHeight="1">
      <c r="B330" s="73"/>
      <c r="C330" s="65"/>
      <c r="D330" s="66" t="s">
        <v>105</v>
      </c>
      <c r="E330" s="66"/>
      <c r="F330" s="66"/>
      <c r="G330" s="66"/>
      <c r="H330" s="67" t="s">
        <v>107</v>
      </c>
      <c r="I330" s="68" t="s">
        <v>184</v>
      </c>
      <c r="J330" s="69">
        <v>1</v>
      </c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1"/>
      <c r="AD330" s="72"/>
    </row>
    <row r="331" spans="2:30" ht="19.5" customHeight="1">
      <c r="B331" s="73"/>
      <c r="C331" s="65"/>
      <c r="D331" s="66" t="s">
        <v>58</v>
      </c>
      <c r="E331" s="66"/>
      <c r="F331" s="66"/>
      <c r="G331" s="66"/>
      <c r="H331" s="76" t="s">
        <v>60</v>
      </c>
      <c r="I331" s="68" t="s">
        <v>151</v>
      </c>
      <c r="J331" s="69">
        <v>3.5</v>
      </c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1"/>
      <c r="AD331" s="72"/>
    </row>
    <row r="332" spans="2:30" ht="19.5" customHeight="1">
      <c r="B332" s="73"/>
      <c r="C332" s="65"/>
      <c r="D332" s="66"/>
      <c r="E332" s="66"/>
      <c r="F332" s="66"/>
      <c r="G332" s="66"/>
      <c r="H332" s="76" t="s">
        <v>219</v>
      </c>
      <c r="I332" s="68" t="s">
        <v>220</v>
      </c>
      <c r="J332" s="69">
        <v>0.5</v>
      </c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1"/>
      <c r="AD332" s="72"/>
    </row>
    <row r="333" spans="2:30" ht="19.5" customHeight="1">
      <c r="B333" s="73"/>
      <c r="C333" s="74"/>
      <c r="D333" s="75" t="s">
        <v>62</v>
      </c>
      <c r="E333" s="75"/>
      <c r="F333" s="75"/>
      <c r="G333" s="75"/>
      <c r="H333" s="75" t="s">
        <v>64</v>
      </c>
      <c r="I333" s="77" t="s">
        <v>152</v>
      </c>
      <c r="J333" s="78">
        <v>3.5</v>
      </c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80"/>
      <c r="AD333" s="81"/>
    </row>
    <row r="334" spans="2:30" ht="19.5" customHeight="1">
      <c r="B334" s="73"/>
      <c r="C334" s="74"/>
      <c r="D334" s="75"/>
      <c r="E334" s="75"/>
      <c r="F334" s="75"/>
      <c r="G334" s="75"/>
      <c r="H334" s="76" t="s">
        <v>221</v>
      </c>
      <c r="I334" s="77" t="s">
        <v>222</v>
      </c>
      <c r="J334" s="78">
        <v>0.5</v>
      </c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80"/>
      <c r="AD334" s="81"/>
    </row>
    <row r="335" spans="2:30" ht="19.5" customHeight="1" thickBot="1">
      <c r="B335" s="73"/>
      <c r="C335" s="82"/>
      <c r="D335" s="83"/>
      <c r="E335" s="83"/>
      <c r="F335" s="83"/>
      <c r="G335" s="83"/>
      <c r="H335" s="83" t="s">
        <v>223</v>
      </c>
      <c r="I335" s="84"/>
      <c r="J335" s="85">
        <v>0.5</v>
      </c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7"/>
      <c r="AD335" s="88"/>
    </row>
    <row r="336" spans="2:30" ht="19.5" customHeight="1" thickTop="1">
      <c r="B336" s="73"/>
      <c r="C336" s="89" t="s">
        <v>65</v>
      </c>
      <c r="D336" s="90"/>
      <c r="E336" s="90"/>
      <c r="F336" s="90"/>
      <c r="G336" s="90"/>
      <c r="H336" s="90"/>
      <c r="I336" s="91"/>
      <c r="J336" s="92">
        <f>SUM(J311:J335)</f>
        <v>71</v>
      </c>
      <c r="K336" s="93">
        <f>1.5+2.78</f>
        <v>4.279999999999999</v>
      </c>
      <c r="L336" s="94">
        <f aca="true" t="shared" si="12" ref="L336:AC336">SUM(L311:L335)</f>
        <v>0</v>
      </c>
      <c r="M336" s="94">
        <f t="shared" si="12"/>
        <v>0</v>
      </c>
      <c r="N336" s="94">
        <f t="shared" si="12"/>
        <v>0</v>
      </c>
      <c r="O336" s="94">
        <f t="shared" si="12"/>
        <v>0</v>
      </c>
      <c r="P336" s="94">
        <f t="shared" si="12"/>
        <v>0</v>
      </c>
      <c r="Q336" s="94">
        <f t="shared" si="12"/>
        <v>0</v>
      </c>
      <c r="R336" s="94">
        <f t="shared" si="12"/>
        <v>0</v>
      </c>
      <c r="S336" s="94">
        <f t="shared" si="12"/>
        <v>0</v>
      </c>
      <c r="T336" s="94">
        <f t="shared" si="12"/>
        <v>0</v>
      </c>
      <c r="U336" s="94">
        <f t="shared" si="12"/>
        <v>0</v>
      </c>
      <c r="V336" s="94">
        <f t="shared" si="12"/>
        <v>0</v>
      </c>
      <c r="W336" s="94">
        <f t="shared" si="12"/>
        <v>0</v>
      </c>
      <c r="X336" s="94">
        <f t="shared" si="12"/>
        <v>0</v>
      </c>
      <c r="Y336" s="94">
        <f t="shared" si="12"/>
        <v>0</v>
      </c>
      <c r="Z336" s="94">
        <f t="shared" si="12"/>
        <v>0</v>
      </c>
      <c r="AA336" s="94">
        <f t="shared" si="12"/>
        <v>0</v>
      </c>
      <c r="AB336" s="94">
        <f t="shared" si="12"/>
        <v>0</v>
      </c>
      <c r="AC336" s="95">
        <f t="shared" si="12"/>
        <v>0</v>
      </c>
      <c r="AD336" s="96"/>
    </row>
    <row r="337" spans="2:30" ht="19.5" customHeight="1">
      <c r="B337" s="73"/>
      <c r="C337" s="97" t="s">
        <v>66</v>
      </c>
      <c r="D337" s="42"/>
      <c r="E337" s="42"/>
      <c r="F337" s="42"/>
      <c r="G337" s="42"/>
      <c r="H337" s="42"/>
      <c r="I337" s="43"/>
      <c r="J337" s="98">
        <f>COUNTA(J311:J335)</f>
        <v>25</v>
      </c>
      <c r="K337" s="99"/>
      <c r="L337" s="99">
        <f aca="true" t="shared" si="13" ref="L337:AC337">COUNTA(L311:L335)</f>
        <v>0</v>
      </c>
      <c r="M337" s="99">
        <f t="shared" si="13"/>
        <v>0</v>
      </c>
      <c r="N337" s="99">
        <f t="shared" si="13"/>
        <v>0</v>
      </c>
      <c r="O337" s="99">
        <f t="shared" si="13"/>
        <v>0</v>
      </c>
      <c r="P337" s="99">
        <f t="shared" si="13"/>
        <v>0</v>
      </c>
      <c r="Q337" s="99">
        <f t="shared" si="13"/>
        <v>0</v>
      </c>
      <c r="R337" s="99">
        <f t="shared" si="13"/>
        <v>0</v>
      </c>
      <c r="S337" s="99">
        <f t="shared" si="13"/>
        <v>0</v>
      </c>
      <c r="T337" s="99">
        <f t="shared" si="13"/>
        <v>0</v>
      </c>
      <c r="U337" s="99">
        <f t="shared" si="13"/>
        <v>0</v>
      </c>
      <c r="V337" s="99">
        <f t="shared" si="13"/>
        <v>0</v>
      </c>
      <c r="W337" s="99">
        <f t="shared" si="13"/>
        <v>0</v>
      </c>
      <c r="X337" s="99">
        <f t="shared" si="13"/>
        <v>0</v>
      </c>
      <c r="Y337" s="99">
        <f t="shared" si="13"/>
        <v>0</v>
      </c>
      <c r="Z337" s="99">
        <f t="shared" si="13"/>
        <v>0</v>
      </c>
      <c r="AA337" s="99">
        <f t="shared" si="13"/>
        <v>0</v>
      </c>
      <c r="AB337" s="99">
        <f t="shared" si="13"/>
        <v>0</v>
      </c>
      <c r="AC337" s="100">
        <f t="shared" si="13"/>
        <v>0</v>
      </c>
      <c r="AD337" s="101"/>
    </row>
    <row r="338" spans="2:30" ht="19.5" customHeight="1" thickBot="1">
      <c r="B338" s="102"/>
      <c r="C338" s="103" t="s">
        <v>67</v>
      </c>
      <c r="D338" s="104"/>
      <c r="E338" s="104"/>
      <c r="F338" s="104"/>
      <c r="G338" s="104"/>
      <c r="H338" s="104"/>
      <c r="I338" s="105"/>
      <c r="J338" s="106">
        <v>0.1</v>
      </c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8"/>
      <c r="AD338" s="109"/>
    </row>
    <row r="339" spans="2:30" ht="108.75" thickBot="1">
      <c r="B339" s="110" t="s">
        <v>10</v>
      </c>
      <c r="C339" s="111"/>
      <c r="D339" s="111"/>
      <c r="E339" s="111"/>
      <c r="F339" s="111"/>
      <c r="G339" s="111"/>
      <c r="H339" s="111"/>
      <c r="I339" s="112"/>
      <c r="J339" s="113" t="s">
        <v>224</v>
      </c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5"/>
      <c r="AD339" s="116"/>
    </row>
    <row r="340" spans="2:30" ht="49.5" customHeight="1" thickBot="1">
      <c r="B340" s="110" t="s">
        <v>69</v>
      </c>
      <c r="C340" s="111"/>
      <c r="D340" s="111"/>
      <c r="E340" s="117"/>
      <c r="F340" s="118"/>
      <c r="G340" s="119"/>
      <c r="H340" s="119"/>
      <c r="I340" s="119"/>
      <c r="J340" s="119"/>
      <c r="K340" s="119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1"/>
    </row>
    <row r="341" spans="2:30" ht="19.5" customHeight="1">
      <c r="B341" s="122"/>
      <c r="C341" s="122"/>
      <c r="D341" s="122"/>
      <c r="E341" s="122"/>
      <c r="F341" s="123"/>
      <c r="G341" s="123"/>
      <c r="H341" s="123"/>
      <c r="I341" s="123"/>
      <c r="J341" s="123"/>
      <c r="K341" s="123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4"/>
    </row>
    <row r="342" ht="4.5" customHeight="1"/>
    <row r="343" spans="18:30" s="2" customFormat="1" ht="13.5">
      <c r="R343" s="3"/>
      <c r="AD343" s="4"/>
    </row>
    <row r="344" spans="18:30" s="2" customFormat="1" ht="12">
      <c r="R344" s="5"/>
      <c r="AD344" s="6" t="e">
        <f ca="1">"【海域ごとの調査票："&amp;MID(CELL("filename",$A$1),FIND("]",CELL("filename",$A$1))+1,31)&amp;"】"</f>
        <v>#VALUE!</v>
      </c>
    </row>
    <row r="345" spans="2:29" ht="12.75" thickBot="1">
      <c r="B345" s="1" t="s">
        <v>70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2:30" s="15" customFormat="1" ht="19.5" customHeight="1">
      <c r="B346" s="8" t="s">
        <v>1</v>
      </c>
      <c r="C346" s="9"/>
      <c r="D346" s="9"/>
      <c r="E346" s="9"/>
      <c r="F346" s="9"/>
      <c r="G346" s="9"/>
      <c r="H346" s="9"/>
      <c r="I346" s="10"/>
      <c r="J346" s="11" t="s">
        <v>212</v>
      </c>
      <c r="K346" s="12"/>
      <c r="L346" s="12" t="s">
        <v>3</v>
      </c>
      <c r="M346" s="12"/>
      <c r="N346" s="12" t="s">
        <v>4</v>
      </c>
      <c r="O346" s="12"/>
      <c r="P346" s="12" t="s">
        <v>5</v>
      </c>
      <c r="Q346" s="12"/>
      <c r="R346" s="12" t="s">
        <v>6</v>
      </c>
      <c r="S346" s="12"/>
      <c r="T346" s="12" t="s">
        <v>7</v>
      </c>
      <c r="U346" s="12"/>
      <c r="V346" s="12" t="s">
        <v>8</v>
      </c>
      <c r="W346" s="12"/>
      <c r="X346" s="12" t="s">
        <v>9</v>
      </c>
      <c r="Y346" s="12"/>
      <c r="Z346" s="12"/>
      <c r="AA346" s="12"/>
      <c r="AB346" s="12"/>
      <c r="AC346" s="13"/>
      <c r="AD346" s="14" t="s">
        <v>10</v>
      </c>
    </row>
    <row r="347" spans="2:30" s="15" customFormat="1" ht="19.5" customHeight="1">
      <c r="B347" s="16" t="s">
        <v>11</v>
      </c>
      <c r="C347" s="17"/>
      <c r="D347" s="17"/>
      <c r="E347" s="17"/>
      <c r="F347" s="17"/>
      <c r="G347" s="17"/>
      <c r="H347" s="17"/>
      <c r="I347" s="18"/>
      <c r="J347" s="19" t="s">
        <v>71</v>
      </c>
      <c r="K347" s="20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21"/>
      <c r="AD347" s="22"/>
    </row>
    <row r="348" spans="2:30" s="15" customFormat="1" ht="19.5" customHeight="1">
      <c r="B348" s="23" t="s">
        <v>13</v>
      </c>
      <c r="C348" s="24" t="s">
        <v>14</v>
      </c>
      <c r="D348" s="25"/>
      <c r="E348" s="25"/>
      <c r="F348" s="25"/>
      <c r="G348" s="25"/>
      <c r="H348" s="25"/>
      <c r="I348" s="26"/>
      <c r="J348" s="27">
        <v>37441</v>
      </c>
      <c r="K348" s="28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9"/>
      <c r="AD348" s="30"/>
    </row>
    <row r="349" spans="2:30" s="15" customFormat="1" ht="19.5" customHeight="1">
      <c r="B349" s="31"/>
      <c r="C349" s="32" t="s">
        <v>15</v>
      </c>
      <c r="D349" s="33"/>
      <c r="E349" s="33"/>
      <c r="F349" s="33"/>
      <c r="G349" s="33"/>
      <c r="H349" s="33"/>
      <c r="I349" s="34"/>
      <c r="J349" s="35" t="s">
        <v>72</v>
      </c>
      <c r="K349" s="36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8"/>
      <c r="AD349" s="39"/>
    </row>
    <row r="350" spans="2:30" s="15" customFormat="1" ht="19.5" customHeight="1">
      <c r="B350" s="40"/>
      <c r="C350" s="41" t="s">
        <v>17</v>
      </c>
      <c r="D350" s="42"/>
      <c r="E350" s="42"/>
      <c r="F350" s="42"/>
      <c r="G350" s="42"/>
      <c r="H350" s="42"/>
      <c r="I350" s="43"/>
      <c r="J350" s="44" t="s">
        <v>18</v>
      </c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6"/>
      <c r="AD350" s="47"/>
    </row>
    <row r="351" spans="2:30" ht="12" customHeight="1">
      <c r="B351" s="48"/>
      <c r="C351" s="49" t="s">
        <v>73</v>
      </c>
      <c r="D351" s="50" t="s">
        <v>20</v>
      </c>
      <c r="E351" s="50" t="s">
        <v>21</v>
      </c>
      <c r="F351" s="50" t="s">
        <v>22</v>
      </c>
      <c r="G351" s="50" t="s">
        <v>23</v>
      </c>
      <c r="H351" s="50" t="s">
        <v>24</v>
      </c>
      <c r="I351" s="51" t="s">
        <v>25</v>
      </c>
      <c r="J351" s="52" t="s">
        <v>26</v>
      </c>
      <c r="K351" s="53" t="s">
        <v>27</v>
      </c>
      <c r="L351" s="53" t="s">
        <v>27</v>
      </c>
      <c r="M351" s="53" t="s">
        <v>27</v>
      </c>
      <c r="N351" s="53" t="s">
        <v>28</v>
      </c>
      <c r="O351" s="53" t="s">
        <v>27</v>
      </c>
      <c r="P351" s="53" t="s">
        <v>28</v>
      </c>
      <c r="Q351" s="53" t="s">
        <v>27</v>
      </c>
      <c r="R351" s="53" t="s">
        <v>28</v>
      </c>
      <c r="S351" s="53" t="s">
        <v>27</v>
      </c>
      <c r="T351" s="53" t="s">
        <v>28</v>
      </c>
      <c r="U351" s="53" t="s">
        <v>27</v>
      </c>
      <c r="V351" s="53" t="s">
        <v>28</v>
      </c>
      <c r="W351" s="53" t="s">
        <v>27</v>
      </c>
      <c r="X351" s="53" t="s">
        <v>28</v>
      </c>
      <c r="Y351" s="53" t="s">
        <v>27</v>
      </c>
      <c r="Z351" s="53" t="s">
        <v>28</v>
      </c>
      <c r="AA351" s="53" t="s">
        <v>27</v>
      </c>
      <c r="AB351" s="53" t="s">
        <v>28</v>
      </c>
      <c r="AC351" s="54" t="s">
        <v>27</v>
      </c>
      <c r="AD351" s="55"/>
    </row>
    <row r="352" spans="2:30" ht="14.25">
      <c r="B352" s="56"/>
      <c r="C352" s="57"/>
      <c r="D352" s="58"/>
      <c r="E352" s="58"/>
      <c r="F352" s="58"/>
      <c r="G352" s="58"/>
      <c r="H352" s="58"/>
      <c r="I352" s="59"/>
      <c r="J352" s="60" t="s">
        <v>29</v>
      </c>
      <c r="K352" s="61" t="s">
        <v>74</v>
      </c>
      <c r="L352" s="60" t="s">
        <v>31</v>
      </c>
      <c r="M352" s="61" t="s">
        <v>75</v>
      </c>
      <c r="N352" s="60" t="s">
        <v>31</v>
      </c>
      <c r="O352" s="61" t="s">
        <v>75</v>
      </c>
      <c r="P352" s="60" t="s">
        <v>31</v>
      </c>
      <c r="Q352" s="61" t="s">
        <v>75</v>
      </c>
      <c r="R352" s="60" t="s">
        <v>31</v>
      </c>
      <c r="S352" s="61" t="s">
        <v>75</v>
      </c>
      <c r="T352" s="60" t="s">
        <v>31</v>
      </c>
      <c r="U352" s="61" t="s">
        <v>75</v>
      </c>
      <c r="V352" s="60" t="s">
        <v>31</v>
      </c>
      <c r="W352" s="61" t="s">
        <v>75</v>
      </c>
      <c r="X352" s="60" t="s">
        <v>31</v>
      </c>
      <c r="Y352" s="61" t="s">
        <v>75</v>
      </c>
      <c r="Z352" s="60" t="s">
        <v>31</v>
      </c>
      <c r="AA352" s="61" t="s">
        <v>75</v>
      </c>
      <c r="AB352" s="60" t="s">
        <v>31</v>
      </c>
      <c r="AC352" s="62" t="s">
        <v>75</v>
      </c>
      <c r="AD352" s="63"/>
    </row>
    <row r="353" spans="2:30" ht="12">
      <c r="B353" s="73" t="s">
        <v>225</v>
      </c>
      <c r="C353" s="65"/>
      <c r="D353" s="66"/>
      <c r="E353" s="66" t="s">
        <v>34</v>
      </c>
      <c r="F353" s="66"/>
      <c r="G353" s="66"/>
      <c r="H353" s="67" t="s">
        <v>76</v>
      </c>
      <c r="I353" s="68"/>
      <c r="J353" s="69">
        <v>0.5</v>
      </c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1"/>
      <c r="AD353" s="72"/>
    </row>
    <row r="354" spans="2:30" ht="12">
      <c r="B354" s="73"/>
      <c r="C354" s="65"/>
      <c r="D354" s="66"/>
      <c r="E354" s="66"/>
      <c r="F354" s="66"/>
      <c r="G354" s="66"/>
      <c r="H354" s="67" t="s">
        <v>153</v>
      </c>
      <c r="I354" s="68" t="s">
        <v>154</v>
      </c>
      <c r="J354" s="69">
        <v>1.5</v>
      </c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1"/>
      <c r="AD354" s="72"/>
    </row>
    <row r="355" spans="2:30" ht="12">
      <c r="B355" s="73"/>
      <c r="C355" s="65"/>
      <c r="D355" s="66"/>
      <c r="E355" s="66"/>
      <c r="F355" s="66"/>
      <c r="G355" s="66"/>
      <c r="H355" s="67" t="s">
        <v>78</v>
      </c>
      <c r="I355" s="68" t="s">
        <v>155</v>
      </c>
      <c r="J355" s="69">
        <v>0.5</v>
      </c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1"/>
      <c r="AD355" s="72"/>
    </row>
    <row r="356" spans="2:30" ht="12">
      <c r="B356" s="73"/>
      <c r="C356" s="65"/>
      <c r="D356" s="66"/>
      <c r="E356" s="66"/>
      <c r="F356" s="66"/>
      <c r="G356" s="66"/>
      <c r="H356" s="67" t="s">
        <v>226</v>
      </c>
      <c r="I356" s="68"/>
      <c r="J356" s="69">
        <v>0.5</v>
      </c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1"/>
      <c r="AD356" s="72"/>
    </row>
    <row r="357" spans="2:30" ht="12">
      <c r="B357" s="73"/>
      <c r="C357" s="65"/>
      <c r="D357" s="66"/>
      <c r="E357" s="66"/>
      <c r="F357" s="66"/>
      <c r="G357" s="66"/>
      <c r="H357" s="67" t="s">
        <v>79</v>
      </c>
      <c r="I357" s="68" t="s">
        <v>126</v>
      </c>
      <c r="J357" s="69">
        <v>0.5</v>
      </c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1"/>
      <c r="AD357" s="72"/>
    </row>
    <row r="358" spans="2:30" ht="12">
      <c r="B358" s="73"/>
      <c r="C358" s="65"/>
      <c r="D358" s="66"/>
      <c r="E358" s="66"/>
      <c r="F358" s="66"/>
      <c r="G358" s="66"/>
      <c r="H358" s="67" t="s">
        <v>227</v>
      </c>
      <c r="I358" s="68"/>
      <c r="J358" s="69">
        <v>1</v>
      </c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1"/>
      <c r="AD358" s="72"/>
    </row>
    <row r="359" spans="2:30" ht="12">
      <c r="B359" s="73"/>
      <c r="C359" s="65"/>
      <c r="D359" s="66"/>
      <c r="E359" s="66"/>
      <c r="F359" s="66"/>
      <c r="G359" s="66"/>
      <c r="H359" s="67" t="s">
        <v>38</v>
      </c>
      <c r="I359" s="68" t="s">
        <v>128</v>
      </c>
      <c r="J359" s="69">
        <v>1.5</v>
      </c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1"/>
      <c r="AD359" s="72"/>
    </row>
    <row r="360" spans="2:30" ht="12">
      <c r="B360" s="73"/>
      <c r="C360" s="65"/>
      <c r="D360" s="66"/>
      <c r="E360" s="66"/>
      <c r="F360" s="66"/>
      <c r="G360" s="66"/>
      <c r="H360" s="67" t="s">
        <v>228</v>
      </c>
      <c r="I360" s="68"/>
      <c r="J360" s="69">
        <v>2</v>
      </c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1"/>
      <c r="AD360" s="72"/>
    </row>
    <row r="361" spans="2:30" ht="12">
      <c r="B361" s="73"/>
      <c r="C361" s="65"/>
      <c r="D361" s="66"/>
      <c r="E361" s="66"/>
      <c r="F361" s="66"/>
      <c r="G361" s="66"/>
      <c r="H361" s="67" t="s">
        <v>40</v>
      </c>
      <c r="I361" s="68" t="s">
        <v>129</v>
      </c>
      <c r="J361" s="69">
        <v>0.5</v>
      </c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1"/>
      <c r="AD361" s="72"/>
    </row>
    <row r="362" spans="2:30" ht="12">
      <c r="B362" s="73"/>
      <c r="C362" s="65"/>
      <c r="D362" s="66"/>
      <c r="E362" s="66"/>
      <c r="F362" s="66"/>
      <c r="G362" s="66"/>
      <c r="H362" s="67" t="s">
        <v>229</v>
      </c>
      <c r="I362" s="68" t="s">
        <v>230</v>
      </c>
      <c r="J362" s="69">
        <v>1.5</v>
      </c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1"/>
      <c r="AD362" s="72"/>
    </row>
    <row r="363" spans="2:30" ht="12">
      <c r="B363" s="73"/>
      <c r="C363" s="65"/>
      <c r="D363" s="66"/>
      <c r="E363" s="66"/>
      <c r="F363" s="66"/>
      <c r="G363" s="66"/>
      <c r="H363" s="67" t="s">
        <v>81</v>
      </c>
      <c r="I363" s="68" t="s">
        <v>130</v>
      </c>
      <c r="J363" s="69">
        <v>1.5</v>
      </c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1"/>
      <c r="AD363" s="72"/>
    </row>
    <row r="364" spans="2:30" ht="12">
      <c r="B364" s="73"/>
      <c r="C364" s="65"/>
      <c r="D364" s="66"/>
      <c r="E364" s="66"/>
      <c r="F364" s="66"/>
      <c r="G364" s="66"/>
      <c r="H364" s="67" t="s">
        <v>41</v>
      </c>
      <c r="I364" s="68"/>
      <c r="J364" s="69">
        <v>6.5</v>
      </c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1"/>
      <c r="AD364" s="72"/>
    </row>
    <row r="365" spans="2:30" ht="12">
      <c r="B365" s="73"/>
      <c r="C365" s="65"/>
      <c r="D365" s="66"/>
      <c r="E365" s="66"/>
      <c r="F365" s="66"/>
      <c r="G365" s="66"/>
      <c r="H365" s="67" t="s">
        <v>82</v>
      </c>
      <c r="I365" s="68" t="s">
        <v>158</v>
      </c>
      <c r="J365" s="69">
        <v>6.5</v>
      </c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1"/>
      <c r="AD365" s="72"/>
    </row>
    <row r="366" spans="2:30" ht="12">
      <c r="B366" s="73"/>
      <c r="C366" s="65"/>
      <c r="D366" s="66"/>
      <c r="E366" s="66"/>
      <c r="F366" s="66"/>
      <c r="G366" s="66"/>
      <c r="H366" s="67" t="s">
        <v>83</v>
      </c>
      <c r="I366" s="68"/>
      <c r="J366" s="69">
        <v>1</v>
      </c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1"/>
      <c r="AD366" s="72"/>
    </row>
    <row r="367" spans="2:30" ht="12">
      <c r="B367" s="73"/>
      <c r="C367" s="65"/>
      <c r="D367" s="66"/>
      <c r="E367" s="66"/>
      <c r="F367" s="66"/>
      <c r="G367" s="66"/>
      <c r="H367" s="67" t="s">
        <v>161</v>
      </c>
      <c r="I367" s="68" t="s">
        <v>162</v>
      </c>
      <c r="J367" s="69">
        <v>1</v>
      </c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1"/>
      <c r="AD367" s="72"/>
    </row>
    <row r="368" spans="2:30" ht="12">
      <c r="B368" s="73"/>
      <c r="C368" s="65"/>
      <c r="D368" s="66"/>
      <c r="E368" s="66"/>
      <c r="F368" s="66"/>
      <c r="G368" s="66"/>
      <c r="H368" s="67" t="s">
        <v>87</v>
      </c>
      <c r="I368" s="68" t="s">
        <v>163</v>
      </c>
      <c r="J368" s="69">
        <v>0.5</v>
      </c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1"/>
      <c r="AD368" s="72"/>
    </row>
    <row r="369" spans="2:30" ht="12">
      <c r="B369" s="73"/>
      <c r="C369" s="65"/>
      <c r="D369" s="66"/>
      <c r="E369" s="66"/>
      <c r="F369" s="66"/>
      <c r="G369" s="66"/>
      <c r="H369" s="67" t="s">
        <v>43</v>
      </c>
      <c r="I369" s="68"/>
      <c r="J369" s="69">
        <v>0.5</v>
      </c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1"/>
      <c r="AD369" s="72"/>
    </row>
    <row r="370" spans="2:30" ht="12">
      <c r="B370" s="73"/>
      <c r="C370" s="65"/>
      <c r="D370" s="66"/>
      <c r="E370" s="66"/>
      <c r="F370" s="66"/>
      <c r="G370" s="66"/>
      <c r="H370" s="66" t="s">
        <v>231</v>
      </c>
      <c r="I370" s="68"/>
      <c r="J370" s="69">
        <v>0.5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1"/>
      <c r="AD370" s="72"/>
    </row>
    <row r="371" spans="2:30" ht="12">
      <c r="B371" s="73"/>
      <c r="C371" s="65"/>
      <c r="D371" s="66"/>
      <c r="E371" s="66"/>
      <c r="F371" s="66"/>
      <c r="G371" s="66"/>
      <c r="H371" s="66" t="s">
        <v>88</v>
      </c>
      <c r="I371" s="68"/>
      <c r="J371" s="69">
        <v>2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1"/>
      <c r="AD371" s="72"/>
    </row>
    <row r="372" spans="2:30" ht="12">
      <c r="B372" s="73"/>
      <c r="C372" s="65"/>
      <c r="D372" s="66"/>
      <c r="E372" s="66"/>
      <c r="F372" s="66"/>
      <c r="G372" s="66"/>
      <c r="H372" s="66" t="s">
        <v>89</v>
      </c>
      <c r="I372" s="68"/>
      <c r="J372" s="69">
        <v>0.5</v>
      </c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1"/>
      <c r="AD372" s="72"/>
    </row>
    <row r="373" spans="2:30" ht="12">
      <c r="B373" s="73"/>
      <c r="C373" s="65"/>
      <c r="D373" s="66"/>
      <c r="E373" s="66"/>
      <c r="F373" s="66"/>
      <c r="G373" s="66"/>
      <c r="H373" s="66" t="s">
        <v>119</v>
      </c>
      <c r="I373" s="68"/>
      <c r="J373" s="69">
        <v>0.5</v>
      </c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1"/>
      <c r="AD373" s="72"/>
    </row>
    <row r="374" spans="2:30" ht="12">
      <c r="B374" s="73"/>
      <c r="C374" s="65"/>
      <c r="D374" s="66"/>
      <c r="E374" s="66"/>
      <c r="F374" s="66"/>
      <c r="G374" s="66"/>
      <c r="H374" s="67" t="s">
        <v>52</v>
      </c>
      <c r="I374" s="68" t="s">
        <v>142</v>
      </c>
      <c r="J374" s="69">
        <v>4.5</v>
      </c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1"/>
      <c r="AD374" s="72"/>
    </row>
    <row r="375" spans="2:30" ht="12">
      <c r="B375" s="73"/>
      <c r="C375" s="65"/>
      <c r="D375" s="66"/>
      <c r="E375" s="66"/>
      <c r="F375" s="66"/>
      <c r="G375" s="66"/>
      <c r="H375" s="67" t="s">
        <v>53</v>
      </c>
      <c r="I375" s="68" t="s">
        <v>144</v>
      </c>
      <c r="J375" s="69">
        <v>6</v>
      </c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1"/>
      <c r="AD375" s="72"/>
    </row>
    <row r="376" spans="2:30" ht="12">
      <c r="B376" s="73"/>
      <c r="C376" s="65"/>
      <c r="D376" s="66"/>
      <c r="E376" s="66"/>
      <c r="F376" s="66"/>
      <c r="G376" s="66"/>
      <c r="H376" s="67" t="s">
        <v>90</v>
      </c>
      <c r="I376" s="68" t="s">
        <v>164</v>
      </c>
      <c r="J376" s="69">
        <v>15</v>
      </c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1"/>
      <c r="AD376" s="72"/>
    </row>
    <row r="377" spans="2:30" ht="12">
      <c r="B377" s="73"/>
      <c r="C377" s="65"/>
      <c r="D377" s="66"/>
      <c r="E377" s="66"/>
      <c r="F377" s="66"/>
      <c r="G377" s="66"/>
      <c r="H377" s="67" t="s">
        <v>91</v>
      </c>
      <c r="I377" s="68"/>
      <c r="J377" s="69">
        <v>3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1"/>
      <c r="AD377" s="72"/>
    </row>
    <row r="378" spans="2:30" ht="12">
      <c r="B378" s="73"/>
      <c r="C378" s="65"/>
      <c r="D378" s="66"/>
      <c r="E378" s="66"/>
      <c r="F378" s="66"/>
      <c r="G378" s="66"/>
      <c r="H378" s="66" t="s">
        <v>92</v>
      </c>
      <c r="I378" s="68"/>
      <c r="J378" s="69">
        <v>1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1"/>
      <c r="AD378" s="72"/>
    </row>
    <row r="379" spans="2:30" ht="12">
      <c r="B379" s="73"/>
      <c r="C379" s="65"/>
      <c r="D379" s="66"/>
      <c r="E379" s="66"/>
      <c r="F379" s="66"/>
      <c r="G379" s="66"/>
      <c r="H379" s="67" t="s">
        <v>93</v>
      </c>
      <c r="I379" s="68"/>
      <c r="J379" s="69">
        <v>6</v>
      </c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1"/>
      <c r="AD379" s="72"/>
    </row>
    <row r="380" spans="2:30" ht="12">
      <c r="B380" s="73"/>
      <c r="C380" s="65"/>
      <c r="D380" s="66"/>
      <c r="E380" s="66"/>
      <c r="F380" s="66"/>
      <c r="G380" s="66"/>
      <c r="H380" s="67" t="s">
        <v>232</v>
      </c>
      <c r="I380" s="68"/>
      <c r="J380" s="69">
        <v>1</v>
      </c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1"/>
      <c r="AD380" s="72"/>
    </row>
    <row r="381" spans="2:30" ht="12">
      <c r="B381" s="73"/>
      <c r="C381" s="65"/>
      <c r="D381" s="66"/>
      <c r="E381" s="66" t="s">
        <v>56</v>
      </c>
      <c r="F381" s="66"/>
      <c r="G381" s="66"/>
      <c r="H381" s="66" t="s">
        <v>233</v>
      </c>
      <c r="I381" s="68" t="s">
        <v>234</v>
      </c>
      <c r="J381" s="69">
        <v>0.5</v>
      </c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1"/>
      <c r="AD381" s="72"/>
    </row>
    <row r="382" spans="2:30" ht="12">
      <c r="B382" s="73"/>
      <c r="C382" s="65"/>
      <c r="D382" s="66"/>
      <c r="E382" s="66"/>
      <c r="F382" s="66"/>
      <c r="G382" s="66"/>
      <c r="H382" s="67" t="s">
        <v>166</v>
      </c>
      <c r="I382" s="68" t="s">
        <v>167</v>
      </c>
      <c r="J382" s="69">
        <v>0.5</v>
      </c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1"/>
      <c r="AD382" s="72"/>
    </row>
    <row r="383" spans="2:30" ht="12">
      <c r="B383" s="73"/>
      <c r="C383" s="65"/>
      <c r="D383" s="66"/>
      <c r="E383" s="66"/>
      <c r="F383" s="66"/>
      <c r="G383" s="66"/>
      <c r="H383" s="67" t="s">
        <v>98</v>
      </c>
      <c r="I383" s="68" t="s">
        <v>171</v>
      </c>
      <c r="J383" s="69">
        <v>2</v>
      </c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1"/>
      <c r="AD383" s="72"/>
    </row>
    <row r="384" spans="2:30" ht="12">
      <c r="B384" s="73"/>
      <c r="C384" s="65"/>
      <c r="D384" s="66"/>
      <c r="E384" s="66"/>
      <c r="F384" s="66"/>
      <c r="G384" s="66"/>
      <c r="H384" s="67" t="s">
        <v>235</v>
      </c>
      <c r="I384" s="68" t="s">
        <v>236</v>
      </c>
      <c r="J384" s="69">
        <v>2.5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1"/>
      <c r="AD384" s="72"/>
    </row>
    <row r="385" spans="2:30" ht="12">
      <c r="B385" s="73"/>
      <c r="C385" s="65"/>
      <c r="D385" s="66"/>
      <c r="E385" s="66"/>
      <c r="F385" s="66"/>
      <c r="G385" s="66"/>
      <c r="H385" s="66" t="s">
        <v>99</v>
      </c>
      <c r="I385" s="68" t="s">
        <v>172</v>
      </c>
      <c r="J385" s="69">
        <v>0.5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1"/>
      <c r="AD385" s="72"/>
    </row>
    <row r="386" spans="2:30" ht="12">
      <c r="B386" s="73"/>
      <c r="C386" s="65"/>
      <c r="D386" s="66"/>
      <c r="E386" s="66"/>
      <c r="F386" s="66"/>
      <c r="G386" s="66"/>
      <c r="H386" s="67" t="s">
        <v>237</v>
      </c>
      <c r="I386" s="68" t="s">
        <v>238</v>
      </c>
      <c r="J386" s="69">
        <v>0.5</v>
      </c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1"/>
      <c r="AD386" s="72"/>
    </row>
    <row r="387" spans="2:30" ht="12">
      <c r="B387" s="73"/>
      <c r="C387" s="65"/>
      <c r="D387" s="66"/>
      <c r="E387" s="66"/>
      <c r="F387" s="66"/>
      <c r="G387" s="66"/>
      <c r="H387" s="66" t="s">
        <v>239</v>
      </c>
      <c r="I387" s="68" t="s">
        <v>240</v>
      </c>
      <c r="J387" s="69">
        <v>14.5</v>
      </c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1"/>
      <c r="AD387" s="72"/>
    </row>
    <row r="388" spans="2:30" ht="12">
      <c r="B388" s="73"/>
      <c r="C388" s="65"/>
      <c r="D388" s="66"/>
      <c r="E388" s="66"/>
      <c r="F388" s="66"/>
      <c r="G388" s="66"/>
      <c r="H388" s="67" t="s">
        <v>121</v>
      </c>
      <c r="I388" s="68" t="s">
        <v>241</v>
      </c>
      <c r="J388" s="69">
        <v>2</v>
      </c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1"/>
      <c r="AD388" s="72"/>
    </row>
    <row r="389" spans="2:30" ht="12">
      <c r="B389" s="73"/>
      <c r="C389" s="65"/>
      <c r="D389" s="66"/>
      <c r="E389" s="66"/>
      <c r="F389" s="66"/>
      <c r="G389" s="66"/>
      <c r="H389" s="66" t="s">
        <v>100</v>
      </c>
      <c r="I389" s="68" t="s">
        <v>173</v>
      </c>
      <c r="J389" s="69">
        <v>2</v>
      </c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1"/>
      <c r="AD389" s="72"/>
    </row>
    <row r="390" spans="2:30" ht="12">
      <c r="B390" s="73"/>
      <c r="C390" s="65"/>
      <c r="D390" s="66"/>
      <c r="E390" s="66"/>
      <c r="F390" s="66"/>
      <c r="G390" s="66"/>
      <c r="H390" s="66" t="s">
        <v>242</v>
      </c>
      <c r="I390" s="68" t="s">
        <v>243</v>
      </c>
      <c r="J390" s="69">
        <v>1</v>
      </c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1"/>
      <c r="AD390" s="72"/>
    </row>
    <row r="391" spans="2:30" ht="12">
      <c r="B391" s="73"/>
      <c r="C391" s="65"/>
      <c r="D391" s="66"/>
      <c r="E391" s="66"/>
      <c r="F391" s="66"/>
      <c r="G391" s="66"/>
      <c r="H391" s="67" t="s">
        <v>102</v>
      </c>
      <c r="I391" s="68" t="s">
        <v>244</v>
      </c>
      <c r="J391" s="69">
        <v>3.5</v>
      </c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1"/>
      <c r="AD391" s="72"/>
    </row>
    <row r="392" spans="2:30" ht="12">
      <c r="B392" s="73"/>
      <c r="C392" s="65"/>
      <c r="D392" s="66"/>
      <c r="E392" s="66"/>
      <c r="F392" s="66"/>
      <c r="G392" s="66"/>
      <c r="H392" s="67" t="s">
        <v>103</v>
      </c>
      <c r="I392" s="68" t="s">
        <v>147</v>
      </c>
      <c r="J392" s="69">
        <v>2</v>
      </c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1"/>
      <c r="AD392" s="72"/>
    </row>
    <row r="393" spans="2:30" ht="12">
      <c r="B393" s="73"/>
      <c r="C393" s="65"/>
      <c r="D393" s="66"/>
      <c r="E393" s="66"/>
      <c r="F393" s="66"/>
      <c r="G393" s="66"/>
      <c r="H393" s="67" t="s">
        <v>245</v>
      </c>
      <c r="I393" s="68" t="s">
        <v>246</v>
      </c>
      <c r="J393" s="69">
        <v>1</v>
      </c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1"/>
      <c r="AD393" s="72"/>
    </row>
    <row r="394" spans="2:30" ht="12">
      <c r="B394" s="73"/>
      <c r="C394" s="65"/>
      <c r="D394" s="66"/>
      <c r="E394" s="66"/>
      <c r="F394" s="66"/>
      <c r="G394" s="66"/>
      <c r="H394" s="67" t="s">
        <v>247</v>
      </c>
      <c r="I394" s="68" t="s">
        <v>248</v>
      </c>
      <c r="J394" s="69">
        <v>0.5</v>
      </c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1"/>
      <c r="AD394" s="72"/>
    </row>
    <row r="395" spans="2:30" ht="12">
      <c r="B395" s="73"/>
      <c r="C395" s="65"/>
      <c r="D395" s="66"/>
      <c r="E395" s="66"/>
      <c r="F395" s="66"/>
      <c r="G395" s="66"/>
      <c r="H395" s="67" t="s">
        <v>180</v>
      </c>
      <c r="I395" s="68" t="s">
        <v>181</v>
      </c>
      <c r="J395" s="69">
        <v>0.5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1"/>
      <c r="AD395" s="72"/>
    </row>
    <row r="396" spans="2:30" ht="12">
      <c r="B396" s="73"/>
      <c r="C396" s="65"/>
      <c r="D396" s="66"/>
      <c r="E396" s="66"/>
      <c r="F396" s="66"/>
      <c r="G396" s="66"/>
      <c r="H396" s="67" t="s">
        <v>249</v>
      </c>
      <c r="I396" s="68" t="s">
        <v>250</v>
      </c>
      <c r="J396" s="69">
        <v>0.5</v>
      </c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1"/>
      <c r="AD396" s="72"/>
    </row>
    <row r="397" spans="2:30" ht="12">
      <c r="B397" s="73"/>
      <c r="C397" s="65"/>
      <c r="D397" s="66" t="s">
        <v>105</v>
      </c>
      <c r="E397" s="66"/>
      <c r="F397" s="66"/>
      <c r="G397" s="66"/>
      <c r="H397" s="67" t="s">
        <v>107</v>
      </c>
      <c r="I397" s="68" t="s">
        <v>184</v>
      </c>
      <c r="J397" s="69">
        <v>30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1"/>
      <c r="AD397" s="72"/>
    </row>
    <row r="398" spans="2:30" ht="12">
      <c r="B398" s="73"/>
      <c r="C398" s="65"/>
      <c r="D398" s="66"/>
      <c r="E398" s="66"/>
      <c r="F398" s="66"/>
      <c r="G398" s="66"/>
      <c r="H398" s="67" t="s">
        <v>108</v>
      </c>
      <c r="I398" s="68" t="s">
        <v>185</v>
      </c>
      <c r="J398" s="69">
        <v>9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1"/>
      <c r="AD398" s="72"/>
    </row>
    <row r="399" spans="2:30" ht="12">
      <c r="B399" s="73"/>
      <c r="C399" s="65"/>
      <c r="D399" s="66"/>
      <c r="E399" s="66"/>
      <c r="F399" s="66"/>
      <c r="G399" s="66"/>
      <c r="H399" s="67" t="s">
        <v>109</v>
      </c>
      <c r="I399" s="68"/>
      <c r="J399" s="69">
        <v>1.5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1"/>
      <c r="AD399" s="72"/>
    </row>
    <row r="400" spans="2:30" ht="12">
      <c r="B400" s="73"/>
      <c r="C400" s="65"/>
      <c r="D400" s="66" t="s">
        <v>58</v>
      </c>
      <c r="E400" s="66"/>
      <c r="F400" s="66"/>
      <c r="G400" s="66"/>
      <c r="H400" s="66" t="s">
        <v>188</v>
      </c>
      <c r="I400" s="68" t="s">
        <v>189</v>
      </c>
      <c r="J400" s="69">
        <v>39.5</v>
      </c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1"/>
      <c r="AD400" s="72"/>
    </row>
    <row r="401" spans="2:30" ht="12">
      <c r="B401" s="73"/>
      <c r="C401" s="65"/>
      <c r="D401" s="66"/>
      <c r="E401" s="66"/>
      <c r="F401" s="66"/>
      <c r="G401" s="66"/>
      <c r="H401" s="67" t="s">
        <v>251</v>
      </c>
      <c r="I401" s="68" t="s">
        <v>252</v>
      </c>
      <c r="J401" s="69">
        <v>0.5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1"/>
      <c r="AD401" s="72"/>
    </row>
    <row r="402" spans="2:30" ht="12">
      <c r="B402" s="73"/>
      <c r="C402" s="65"/>
      <c r="D402" s="66"/>
      <c r="E402" s="66"/>
      <c r="F402" s="66"/>
      <c r="G402" s="66"/>
      <c r="H402" s="67" t="s">
        <v>253</v>
      </c>
      <c r="I402" s="68"/>
      <c r="J402" s="69">
        <v>1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1"/>
      <c r="AD402" s="72"/>
    </row>
    <row r="403" spans="2:30" ht="12">
      <c r="B403" s="73"/>
      <c r="C403" s="65"/>
      <c r="D403" s="66"/>
      <c r="E403" s="66"/>
      <c r="F403" s="66"/>
      <c r="G403" s="66"/>
      <c r="H403" s="67" t="s">
        <v>113</v>
      </c>
      <c r="I403" s="68" t="s">
        <v>192</v>
      </c>
      <c r="J403" s="69">
        <v>0.5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1"/>
      <c r="AD403" s="72"/>
    </row>
    <row r="404" spans="2:30" ht="12">
      <c r="B404" s="73"/>
      <c r="C404" s="65"/>
      <c r="D404" s="66"/>
      <c r="E404" s="66"/>
      <c r="F404" s="66"/>
      <c r="G404" s="66"/>
      <c r="H404" s="67" t="s">
        <v>59</v>
      </c>
      <c r="I404" s="68" t="s">
        <v>193</v>
      </c>
      <c r="J404" s="69">
        <v>1</v>
      </c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1"/>
      <c r="AD404" s="72"/>
    </row>
    <row r="405" spans="2:30" ht="12">
      <c r="B405" s="73"/>
      <c r="C405" s="65"/>
      <c r="D405" s="66"/>
      <c r="E405" s="66"/>
      <c r="F405" s="66"/>
      <c r="G405" s="66"/>
      <c r="H405" s="67" t="s">
        <v>114</v>
      </c>
      <c r="I405" s="68" t="s">
        <v>194</v>
      </c>
      <c r="J405" s="69">
        <v>0.5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1"/>
      <c r="AD405" s="72"/>
    </row>
    <row r="406" spans="2:30" ht="12">
      <c r="B406" s="73"/>
      <c r="C406" s="65"/>
      <c r="D406" s="66"/>
      <c r="E406" s="66"/>
      <c r="F406" s="66"/>
      <c r="G406" s="66"/>
      <c r="H406" s="67" t="s">
        <v>254</v>
      </c>
      <c r="I406" s="68" t="s">
        <v>255</v>
      </c>
      <c r="J406" s="69">
        <v>5.5</v>
      </c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1"/>
      <c r="AD406" s="72"/>
    </row>
    <row r="407" spans="2:30" ht="12">
      <c r="B407" s="73"/>
      <c r="C407" s="65"/>
      <c r="D407" s="66"/>
      <c r="E407" s="66"/>
      <c r="F407" s="66"/>
      <c r="G407" s="66"/>
      <c r="H407" s="67" t="s">
        <v>115</v>
      </c>
      <c r="I407" s="68" t="s">
        <v>195</v>
      </c>
      <c r="J407" s="69">
        <v>1.5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1"/>
      <c r="AD407" s="72"/>
    </row>
    <row r="408" spans="2:30" ht="12">
      <c r="B408" s="73"/>
      <c r="C408" s="74"/>
      <c r="D408" s="75"/>
      <c r="E408" s="75"/>
      <c r="F408" s="75"/>
      <c r="G408" s="75"/>
      <c r="H408" s="76" t="s">
        <v>209</v>
      </c>
      <c r="I408" s="77" t="s">
        <v>210</v>
      </c>
      <c r="J408" s="78">
        <v>2</v>
      </c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80"/>
      <c r="AD408" s="81"/>
    </row>
    <row r="409" spans="2:30" ht="12">
      <c r="B409" s="73"/>
      <c r="C409" s="74"/>
      <c r="D409" s="75" t="s">
        <v>62</v>
      </c>
      <c r="E409" s="75"/>
      <c r="F409" s="75"/>
      <c r="G409" s="75"/>
      <c r="H409" s="75" t="s">
        <v>199</v>
      </c>
      <c r="I409" s="77" t="s">
        <v>200</v>
      </c>
      <c r="J409" s="78">
        <v>0.5</v>
      </c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80"/>
      <c r="AD409" s="81"/>
    </row>
    <row r="410" spans="2:30" ht="12">
      <c r="B410" s="73"/>
      <c r="C410" s="74"/>
      <c r="D410" s="75"/>
      <c r="E410" s="75"/>
      <c r="F410" s="75"/>
      <c r="G410" s="75"/>
      <c r="H410" s="75" t="s">
        <v>197</v>
      </c>
      <c r="I410" s="77" t="s">
        <v>198</v>
      </c>
      <c r="J410" s="78">
        <v>0.5</v>
      </c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80"/>
      <c r="AD410" s="81"/>
    </row>
    <row r="411" spans="2:30" ht="12">
      <c r="B411" s="73"/>
      <c r="C411" s="74"/>
      <c r="D411" s="75"/>
      <c r="E411" s="75"/>
      <c r="F411" s="75"/>
      <c r="G411" s="75"/>
      <c r="H411" s="76" t="s">
        <v>201</v>
      </c>
      <c r="I411" s="77"/>
      <c r="J411" s="78">
        <v>3.5</v>
      </c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80"/>
      <c r="AD411" s="81"/>
    </row>
    <row r="412" spans="2:30" ht="12">
      <c r="B412" s="73"/>
      <c r="C412" s="74"/>
      <c r="D412" s="75"/>
      <c r="E412" s="75"/>
      <c r="F412" s="75"/>
      <c r="G412" s="75"/>
      <c r="H412" s="76" t="s">
        <v>221</v>
      </c>
      <c r="I412" s="77" t="s">
        <v>222</v>
      </c>
      <c r="J412" s="78">
        <v>1</v>
      </c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80"/>
      <c r="AD412" s="81"/>
    </row>
    <row r="413" spans="2:30" ht="12.75" thickBot="1">
      <c r="B413" s="73"/>
      <c r="C413" s="82"/>
      <c r="D413" s="83"/>
      <c r="E413" s="83"/>
      <c r="F413" s="83"/>
      <c r="G413" s="83"/>
      <c r="H413" s="125" t="s">
        <v>202</v>
      </c>
      <c r="I413" s="84" t="s">
        <v>203</v>
      </c>
      <c r="J413" s="85">
        <v>0.5</v>
      </c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7"/>
      <c r="AD413" s="88"/>
    </row>
    <row r="414" spans="2:30" ht="12.75" thickTop="1">
      <c r="B414" s="73"/>
      <c r="C414" s="89" t="s">
        <v>65</v>
      </c>
      <c r="D414" s="90"/>
      <c r="E414" s="90"/>
      <c r="F414" s="90"/>
      <c r="G414" s="90"/>
      <c r="H414" s="90"/>
      <c r="I414" s="91"/>
      <c r="J414" s="92">
        <f>SUM(J353:J413)</f>
        <v>200</v>
      </c>
      <c r="K414" s="93">
        <f>2.24+6.89</f>
        <v>9.129999999999999</v>
      </c>
      <c r="L414" s="94">
        <f aca="true" t="shared" si="14" ref="L414:AC414">SUM(L353:L413)</f>
        <v>0</v>
      </c>
      <c r="M414" s="94">
        <f t="shared" si="14"/>
        <v>0</v>
      </c>
      <c r="N414" s="94">
        <f t="shared" si="14"/>
        <v>0</v>
      </c>
      <c r="O414" s="94">
        <f t="shared" si="14"/>
        <v>0</v>
      </c>
      <c r="P414" s="94">
        <f t="shared" si="14"/>
        <v>0</v>
      </c>
      <c r="Q414" s="94">
        <f t="shared" si="14"/>
        <v>0</v>
      </c>
      <c r="R414" s="94">
        <f t="shared" si="14"/>
        <v>0</v>
      </c>
      <c r="S414" s="94">
        <f t="shared" si="14"/>
        <v>0</v>
      </c>
      <c r="T414" s="94">
        <f t="shared" si="14"/>
        <v>0</v>
      </c>
      <c r="U414" s="94">
        <f t="shared" si="14"/>
        <v>0</v>
      </c>
      <c r="V414" s="94">
        <f t="shared" si="14"/>
        <v>0</v>
      </c>
      <c r="W414" s="94">
        <f t="shared" si="14"/>
        <v>0</v>
      </c>
      <c r="X414" s="94">
        <f t="shared" si="14"/>
        <v>0</v>
      </c>
      <c r="Y414" s="94">
        <f t="shared" si="14"/>
        <v>0</v>
      </c>
      <c r="Z414" s="94">
        <f t="shared" si="14"/>
        <v>0</v>
      </c>
      <c r="AA414" s="94">
        <f t="shared" si="14"/>
        <v>0</v>
      </c>
      <c r="AB414" s="94">
        <f t="shared" si="14"/>
        <v>0</v>
      </c>
      <c r="AC414" s="95">
        <f t="shared" si="14"/>
        <v>0</v>
      </c>
      <c r="AD414" s="96"/>
    </row>
    <row r="415" spans="2:30" ht="12">
      <c r="B415" s="73"/>
      <c r="C415" s="97" t="s">
        <v>66</v>
      </c>
      <c r="D415" s="42"/>
      <c r="E415" s="42"/>
      <c r="F415" s="42"/>
      <c r="G415" s="42"/>
      <c r="H415" s="42"/>
      <c r="I415" s="43"/>
      <c r="J415" s="98">
        <f>COUNTA(J353:J413)</f>
        <v>61</v>
      </c>
      <c r="K415" s="99"/>
      <c r="L415" s="99">
        <f aca="true" t="shared" si="15" ref="L415:AC415">COUNTA(L353:L413)</f>
        <v>0</v>
      </c>
      <c r="M415" s="99">
        <f t="shared" si="15"/>
        <v>0</v>
      </c>
      <c r="N415" s="99">
        <f t="shared" si="15"/>
        <v>0</v>
      </c>
      <c r="O415" s="99">
        <f t="shared" si="15"/>
        <v>0</v>
      </c>
      <c r="P415" s="99">
        <f t="shared" si="15"/>
        <v>0</v>
      </c>
      <c r="Q415" s="99">
        <f t="shared" si="15"/>
        <v>0</v>
      </c>
      <c r="R415" s="99">
        <f t="shared" si="15"/>
        <v>0</v>
      </c>
      <c r="S415" s="99">
        <f t="shared" si="15"/>
        <v>0</v>
      </c>
      <c r="T415" s="99">
        <f t="shared" si="15"/>
        <v>0</v>
      </c>
      <c r="U415" s="99">
        <f t="shared" si="15"/>
        <v>0</v>
      </c>
      <c r="V415" s="99">
        <f t="shared" si="15"/>
        <v>0</v>
      </c>
      <c r="W415" s="99">
        <f t="shared" si="15"/>
        <v>0</v>
      </c>
      <c r="X415" s="99">
        <f t="shared" si="15"/>
        <v>0</v>
      </c>
      <c r="Y415" s="99">
        <f t="shared" si="15"/>
        <v>0</v>
      </c>
      <c r="Z415" s="99">
        <f t="shared" si="15"/>
        <v>0</v>
      </c>
      <c r="AA415" s="99">
        <f t="shared" si="15"/>
        <v>0</v>
      </c>
      <c r="AB415" s="99">
        <f t="shared" si="15"/>
        <v>0</v>
      </c>
      <c r="AC415" s="100">
        <f t="shared" si="15"/>
        <v>0</v>
      </c>
      <c r="AD415" s="101"/>
    </row>
    <row r="416" spans="2:30" ht="15" thickBot="1">
      <c r="B416" s="102"/>
      <c r="C416" s="103" t="s">
        <v>67</v>
      </c>
      <c r="D416" s="104"/>
      <c r="E416" s="104"/>
      <c r="F416" s="104"/>
      <c r="G416" s="104"/>
      <c r="H416" s="104"/>
      <c r="I416" s="105"/>
      <c r="J416" s="106">
        <v>0.1</v>
      </c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8"/>
      <c r="AD416" s="109"/>
    </row>
    <row r="417" spans="2:30" ht="72.75" customHeight="1" thickBot="1">
      <c r="B417" s="110" t="s">
        <v>10</v>
      </c>
      <c r="C417" s="111"/>
      <c r="D417" s="111"/>
      <c r="E417" s="111"/>
      <c r="F417" s="111"/>
      <c r="G417" s="111"/>
      <c r="H417" s="111"/>
      <c r="I417" s="112"/>
      <c r="J417" s="126" t="s">
        <v>256</v>
      </c>
      <c r="K417" s="127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5"/>
      <c r="AD417" s="116"/>
    </row>
    <row r="418" spans="2:30" ht="12.75" thickBot="1">
      <c r="B418" s="110" t="s">
        <v>69</v>
      </c>
      <c r="C418" s="111"/>
      <c r="D418" s="111"/>
      <c r="E418" s="117"/>
      <c r="F418" s="118"/>
      <c r="G418" s="119"/>
      <c r="H418" s="119"/>
      <c r="I418" s="119"/>
      <c r="J418" s="119"/>
      <c r="K418" s="119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1"/>
    </row>
    <row r="419" spans="2:30" ht="19.5" customHeight="1">
      <c r="B419" s="122"/>
      <c r="C419" s="122"/>
      <c r="D419" s="122"/>
      <c r="E419" s="122"/>
      <c r="F419" s="123"/>
      <c r="G419" s="122"/>
      <c r="H419" s="122"/>
      <c r="I419" s="122"/>
      <c r="J419" s="122"/>
      <c r="K419" s="122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4"/>
    </row>
    <row r="420" ht="4.5" customHeight="1"/>
    <row r="421" spans="18:30" s="2" customFormat="1" ht="13.5">
      <c r="R421" s="3"/>
      <c r="AD421" s="4"/>
    </row>
    <row r="422" spans="18:30" s="2" customFormat="1" ht="12">
      <c r="R422" s="5"/>
      <c r="AD422" s="6" t="e">
        <f ca="1">"【海域ごとの調査票："&amp;MID(CELL("filename",$A$1),FIND("]",CELL("filename",$A$1))+1,31)&amp;"】"</f>
        <v>#VALUE!</v>
      </c>
    </row>
    <row r="423" spans="2:29" ht="12.75" thickBot="1">
      <c r="B423" s="1" t="s">
        <v>70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2:30" s="15" customFormat="1" ht="19.5" customHeight="1">
      <c r="B424" s="8" t="s">
        <v>1</v>
      </c>
      <c r="C424" s="9"/>
      <c r="D424" s="9"/>
      <c r="E424" s="9"/>
      <c r="F424" s="9"/>
      <c r="G424" s="9"/>
      <c r="H424" s="9"/>
      <c r="I424" s="10"/>
      <c r="J424" s="11" t="s">
        <v>212</v>
      </c>
      <c r="K424" s="12"/>
      <c r="L424" s="12" t="s">
        <v>3</v>
      </c>
      <c r="M424" s="12"/>
      <c r="N424" s="12" t="s">
        <v>4</v>
      </c>
      <c r="O424" s="12"/>
      <c r="P424" s="12" t="s">
        <v>5</v>
      </c>
      <c r="Q424" s="12"/>
      <c r="R424" s="12" t="s">
        <v>6</v>
      </c>
      <c r="S424" s="12"/>
      <c r="T424" s="12" t="s">
        <v>7</v>
      </c>
      <c r="U424" s="12"/>
      <c r="V424" s="12" t="s">
        <v>8</v>
      </c>
      <c r="W424" s="12"/>
      <c r="X424" s="12" t="s">
        <v>9</v>
      </c>
      <c r="Y424" s="12"/>
      <c r="Z424" s="12"/>
      <c r="AA424" s="12"/>
      <c r="AB424" s="12"/>
      <c r="AC424" s="13"/>
      <c r="AD424" s="14" t="s">
        <v>10</v>
      </c>
    </row>
    <row r="425" spans="2:30" s="15" customFormat="1" ht="19.5" customHeight="1">
      <c r="B425" s="16" t="s">
        <v>11</v>
      </c>
      <c r="C425" s="17"/>
      <c r="D425" s="17"/>
      <c r="E425" s="17"/>
      <c r="F425" s="17"/>
      <c r="G425" s="17"/>
      <c r="H425" s="17"/>
      <c r="I425" s="18"/>
      <c r="J425" s="19" t="s">
        <v>118</v>
      </c>
      <c r="K425" s="20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21"/>
      <c r="AD425" s="22"/>
    </row>
    <row r="426" spans="2:30" s="15" customFormat="1" ht="19.5" customHeight="1">
      <c r="B426" s="23" t="s">
        <v>13</v>
      </c>
      <c r="C426" s="24" t="s">
        <v>14</v>
      </c>
      <c r="D426" s="25"/>
      <c r="E426" s="25"/>
      <c r="F426" s="25"/>
      <c r="G426" s="25"/>
      <c r="H426" s="25"/>
      <c r="I426" s="26"/>
      <c r="J426" s="27">
        <v>37441</v>
      </c>
      <c r="K426" s="28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9"/>
      <c r="AD426" s="30"/>
    </row>
    <row r="427" spans="2:30" s="15" customFormat="1" ht="19.5" customHeight="1">
      <c r="B427" s="31"/>
      <c r="C427" s="32" t="s">
        <v>15</v>
      </c>
      <c r="D427" s="33"/>
      <c r="E427" s="33"/>
      <c r="F427" s="33"/>
      <c r="G427" s="33"/>
      <c r="H427" s="33"/>
      <c r="I427" s="34"/>
      <c r="J427" s="35" t="s">
        <v>72</v>
      </c>
      <c r="K427" s="36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  <c r="AD427" s="39"/>
    </row>
    <row r="428" spans="2:30" s="15" customFormat="1" ht="19.5" customHeight="1">
      <c r="B428" s="40"/>
      <c r="C428" s="41" t="s">
        <v>17</v>
      </c>
      <c r="D428" s="42"/>
      <c r="E428" s="42"/>
      <c r="F428" s="42"/>
      <c r="G428" s="42"/>
      <c r="H428" s="42"/>
      <c r="I428" s="43"/>
      <c r="J428" s="44" t="s">
        <v>18</v>
      </c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6"/>
      <c r="AD428" s="47"/>
    </row>
    <row r="429" spans="2:30" ht="12" customHeight="1">
      <c r="B429" s="48"/>
      <c r="C429" s="49" t="s">
        <v>73</v>
      </c>
      <c r="D429" s="50" t="s">
        <v>20</v>
      </c>
      <c r="E429" s="50" t="s">
        <v>21</v>
      </c>
      <c r="F429" s="50" t="s">
        <v>22</v>
      </c>
      <c r="G429" s="50" t="s">
        <v>23</v>
      </c>
      <c r="H429" s="50" t="s">
        <v>24</v>
      </c>
      <c r="I429" s="51" t="s">
        <v>25</v>
      </c>
      <c r="J429" s="52" t="s">
        <v>26</v>
      </c>
      <c r="K429" s="53" t="s">
        <v>27</v>
      </c>
      <c r="L429" s="53" t="s">
        <v>27</v>
      </c>
      <c r="M429" s="53" t="s">
        <v>27</v>
      </c>
      <c r="N429" s="53" t="s">
        <v>28</v>
      </c>
      <c r="O429" s="53" t="s">
        <v>27</v>
      </c>
      <c r="P429" s="53" t="s">
        <v>28</v>
      </c>
      <c r="Q429" s="53" t="s">
        <v>27</v>
      </c>
      <c r="R429" s="53" t="s">
        <v>28</v>
      </c>
      <c r="S429" s="53" t="s">
        <v>27</v>
      </c>
      <c r="T429" s="53" t="s">
        <v>28</v>
      </c>
      <c r="U429" s="53" t="s">
        <v>27</v>
      </c>
      <c r="V429" s="53" t="s">
        <v>28</v>
      </c>
      <c r="W429" s="53" t="s">
        <v>27</v>
      </c>
      <c r="X429" s="53" t="s">
        <v>28</v>
      </c>
      <c r="Y429" s="53" t="s">
        <v>27</v>
      </c>
      <c r="Z429" s="53" t="s">
        <v>28</v>
      </c>
      <c r="AA429" s="53" t="s">
        <v>27</v>
      </c>
      <c r="AB429" s="53" t="s">
        <v>28</v>
      </c>
      <c r="AC429" s="54" t="s">
        <v>27</v>
      </c>
      <c r="AD429" s="55"/>
    </row>
    <row r="430" spans="2:30" ht="14.25">
      <c r="B430" s="56"/>
      <c r="C430" s="57"/>
      <c r="D430" s="58"/>
      <c r="E430" s="58"/>
      <c r="F430" s="58"/>
      <c r="G430" s="58"/>
      <c r="H430" s="58"/>
      <c r="I430" s="59"/>
      <c r="J430" s="60" t="s">
        <v>29</v>
      </c>
      <c r="K430" s="61" t="s">
        <v>74</v>
      </c>
      <c r="L430" s="60" t="s">
        <v>31</v>
      </c>
      <c r="M430" s="61" t="s">
        <v>75</v>
      </c>
      <c r="N430" s="60" t="s">
        <v>31</v>
      </c>
      <c r="O430" s="61" t="s">
        <v>75</v>
      </c>
      <c r="P430" s="60" t="s">
        <v>31</v>
      </c>
      <c r="Q430" s="61" t="s">
        <v>75</v>
      </c>
      <c r="R430" s="60" t="s">
        <v>31</v>
      </c>
      <c r="S430" s="61" t="s">
        <v>75</v>
      </c>
      <c r="T430" s="60" t="s">
        <v>31</v>
      </c>
      <c r="U430" s="61" t="s">
        <v>75</v>
      </c>
      <c r="V430" s="60" t="s">
        <v>31</v>
      </c>
      <c r="W430" s="61" t="s">
        <v>75</v>
      </c>
      <c r="X430" s="60" t="s">
        <v>31</v>
      </c>
      <c r="Y430" s="61" t="s">
        <v>75</v>
      </c>
      <c r="Z430" s="60" t="s">
        <v>31</v>
      </c>
      <c r="AA430" s="61" t="s">
        <v>75</v>
      </c>
      <c r="AB430" s="60" t="s">
        <v>31</v>
      </c>
      <c r="AC430" s="62" t="s">
        <v>75</v>
      </c>
      <c r="AD430" s="63"/>
    </row>
    <row r="431" spans="2:30" ht="19.5" customHeight="1">
      <c r="B431" s="64" t="s">
        <v>33</v>
      </c>
      <c r="C431" s="65"/>
      <c r="D431" s="66"/>
      <c r="E431" s="66" t="s">
        <v>34</v>
      </c>
      <c r="F431" s="66"/>
      <c r="G431" s="66"/>
      <c r="H431" s="67" t="s">
        <v>213</v>
      </c>
      <c r="I431" s="68"/>
      <c r="J431" s="69">
        <v>0.5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1"/>
      <c r="AD431" s="72"/>
    </row>
    <row r="432" spans="2:30" ht="19.5" customHeight="1">
      <c r="B432" s="73"/>
      <c r="C432" s="65"/>
      <c r="D432" s="66"/>
      <c r="E432" s="66"/>
      <c r="F432" s="66"/>
      <c r="G432" s="66"/>
      <c r="H432" s="67" t="s">
        <v>227</v>
      </c>
      <c r="I432" s="68"/>
      <c r="J432" s="69">
        <v>0.5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1"/>
      <c r="AD432" s="72"/>
    </row>
    <row r="433" spans="2:30" ht="19.5" customHeight="1">
      <c r="B433" s="73"/>
      <c r="C433" s="65"/>
      <c r="D433" s="66"/>
      <c r="E433" s="66"/>
      <c r="F433" s="66"/>
      <c r="G433" s="66"/>
      <c r="H433" s="67" t="s">
        <v>38</v>
      </c>
      <c r="I433" s="68" t="s">
        <v>128</v>
      </c>
      <c r="J433" s="69">
        <v>0.5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1"/>
      <c r="AD433" s="72"/>
    </row>
    <row r="434" spans="2:30" ht="19.5" customHeight="1">
      <c r="B434" s="73"/>
      <c r="C434" s="65"/>
      <c r="D434" s="66"/>
      <c r="E434" s="66"/>
      <c r="F434" s="66"/>
      <c r="G434" s="66"/>
      <c r="H434" s="67" t="s">
        <v>81</v>
      </c>
      <c r="I434" s="68" t="s">
        <v>130</v>
      </c>
      <c r="J434" s="69">
        <v>1.5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1"/>
      <c r="AD434" s="72"/>
    </row>
    <row r="435" spans="2:30" ht="19.5" customHeight="1">
      <c r="B435" s="73"/>
      <c r="C435" s="65"/>
      <c r="D435" s="66"/>
      <c r="E435" s="66"/>
      <c r="F435" s="66"/>
      <c r="G435" s="66"/>
      <c r="H435" s="67" t="s">
        <v>41</v>
      </c>
      <c r="I435" s="68"/>
      <c r="J435" s="69">
        <v>2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1"/>
      <c r="AD435" s="72"/>
    </row>
    <row r="436" spans="2:30" ht="19.5" customHeight="1">
      <c r="B436" s="73"/>
      <c r="C436" s="65"/>
      <c r="D436" s="66"/>
      <c r="E436" s="66"/>
      <c r="F436" s="66"/>
      <c r="G436" s="66"/>
      <c r="H436" s="67" t="s">
        <v>42</v>
      </c>
      <c r="I436" s="68"/>
      <c r="J436" s="69">
        <v>23.5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1"/>
      <c r="AD436" s="72"/>
    </row>
    <row r="437" spans="2:30" ht="19.5" customHeight="1">
      <c r="B437" s="73"/>
      <c r="C437" s="65"/>
      <c r="D437" s="66"/>
      <c r="E437" s="66"/>
      <c r="F437" s="66"/>
      <c r="G437" s="66"/>
      <c r="H437" s="66" t="s">
        <v>44</v>
      </c>
      <c r="I437" s="68"/>
      <c r="J437" s="69">
        <v>4.5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1"/>
      <c r="AD437" s="72"/>
    </row>
    <row r="438" spans="2:30" ht="19.5" customHeight="1">
      <c r="B438" s="73"/>
      <c r="C438" s="65"/>
      <c r="D438" s="66"/>
      <c r="E438" s="66"/>
      <c r="F438" s="66"/>
      <c r="G438" s="66"/>
      <c r="H438" s="67" t="s">
        <v>133</v>
      </c>
      <c r="I438" s="68" t="s">
        <v>134</v>
      </c>
      <c r="J438" s="69">
        <v>0.5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1"/>
      <c r="AD438" s="72"/>
    </row>
    <row r="439" spans="2:30" ht="19.5" customHeight="1">
      <c r="B439" s="73"/>
      <c r="C439" s="65"/>
      <c r="D439" s="66"/>
      <c r="E439" s="66"/>
      <c r="F439" s="66"/>
      <c r="G439" s="66"/>
      <c r="H439" s="67" t="s">
        <v>135</v>
      </c>
      <c r="I439" s="68" t="s">
        <v>136</v>
      </c>
      <c r="J439" s="69">
        <v>2.5</v>
      </c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1"/>
      <c r="AD439" s="72"/>
    </row>
    <row r="440" spans="2:30" ht="19.5" customHeight="1">
      <c r="B440" s="73"/>
      <c r="C440" s="65"/>
      <c r="D440" s="66"/>
      <c r="E440" s="66"/>
      <c r="F440" s="66"/>
      <c r="G440" s="66"/>
      <c r="H440" s="67" t="s">
        <v>257</v>
      </c>
      <c r="I440" s="68"/>
      <c r="J440" s="69">
        <v>0.5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1"/>
      <c r="AD440" s="72"/>
    </row>
    <row r="441" spans="2:30" ht="19.5" customHeight="1">
      <c r="B441" s="73"/>
      <c r="C441" s="65"/>
      <c r="D441" s="66"/>
      <c r="E441" s="66"/>
      <c r="F441" s="66"/>
      <c r="G441" s="66"/>
      <c r="H441" s="67" t="s">
        <v>52</v>
      </c>
      <c r="I441" s="68" t="s">
        <v>142</v>
      </c>
      <c r="J441" s="69">
        <v>0.5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1"/>
      <c r="AD441" s="72"/>
    </row>
    <row r="442" spans="2:30" ht="19.5" customHeight="1">
      <c r="B442" s="73"/>
      <c r="C442" s="65"/>
      <c r="D442" s="66"/>
      <c r="E442" s="66"/>
      <c r="F442" s="66"/>
      <c r="G442" s="66"/>
      <c r="H442" s="66" t="s">
        <v>55</v>
      </c>
      <c r="I442" s="68"/>
      <c r="J442" s="69">
        <v>0.5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1"/>
      <c r="AD442" s="72"/>
    </row>
    <row r="443" spans="2:30" ht="19.5" customHeight="1">
      <c r="B443" s="73"/>
      <c r="C443" s="65"/>
      <c r="D443" s="66" t="s">
        <v>58</v>
      </c>
      <c r="E443" s="66"/>
      <c r="F443" s="66"/>
      <c r="G443" s="66"/>
      <c r="H443" s="67" t="s">
        <v>113</v>
      </c>
      <c r="I443" s="68" t="s">
        <v>192</v>
      </c>
      <c r="J443" s="69">
        <v>1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1"/>
      <c r="AD443" s="72"/>
    </row>
    <row r="444" spans="2:30" ht="19.5" customHeight="1">
      <c r="B444" s="73"/>
      <c r="C444" s="65"/>
      <c r="D444" s="66"/>
      <c r="E444" s="66"/>
      <c r="F444" s="66"/>
      <c r="G444" s="66"/>
      <c r="H444" s="67" t="s">
        <v>123</v>
      </c>
      <c r="I444" s="68" t="s">
        <v>151</v>
      </c>
      <c r="J444" s="69">
        <v>1.5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1"/>
      <c r="AD444" s="72"/>
    </row>
    <row r="445" spans="2:30" ht="19.5" customHeight="1">
      <c r="B445" s="73"/>
      <c r="C445" s="74"/>
      <c r="D445" s="75"/>
      <c r="E445" s="75"/>
      <c r="F445" s="75"/>
      <c r="G445" s="75"/>
      <c r="H445" s="76" t="s">
        <v>219</v>
      </c>
      <c r="I445" s="68" t="s">
        <v>220</v>
      </c>
      <c r="J445" s="78">
        <v>1.5</v>
      </c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80"/>
      <c r="AD445" s="81"/>
    </row>
    <row r="446" spans="2:30" ht="19.5" customHeight="1">
      <c r="B446" s="73"/>
      <c r="C446" s="74"/>
      <c r="D446" s="75" t="s">
        <v>62</v>
      </c>
      <c r="E446" s="75"/>
      <c r="F446" s="75"/>
      <c r="G446" s="75"/>
      <c r="H446" s="75" t="s">
        <v>64</v>
      </c>
      <c r="I446" s="77" t="s">
        <v>200</v>
      </c>
      <c r="J446" s="78">
        <v>2</v>
      </c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80"/>
      <c r="AD446" s="81"/>
    </row>
    <row r="447" spans="2:30" ht="19.5" customHeight="1" thickBot="1">
      <c r="B447" s="73"/>
      <c r="C447" s="82"/>
      <c r="D447" s="83"/>
      <c r="E447" s="83"/>
      <c r="F447" s="83"/>
      <c r="G447" s="83"/>
      <c r="H447" s="83" t="s">
        <v>211</v>
      </c>
      <c r="I447" s="84" t="s">
        <v>198</v>
      </c>
      <c r="J447" s="85">
        <v>0.5</v>
      </c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7"/>
      <c r="AD447" s="88"/>
    </row>
    <row r="448" spans="2:30" ht="19.5" customHeight="1" thickTop="1">
      <c r="B448" s="73"/>
      <c r="C448" s="89" t="s">
        <v>65</v>
      </c>
      <c r="D448" s="90"/>
      <c r="E448" s="90"/>
      <c r="F448" s="90"/>
      <c r="G448" s="90"/>
      <c r="H448" s="90"/>
      <c r="I448" s="91"/>
      <c r="J448" s="92">
        <f>SUM(J431:J447)</f>
        <v>44</v>
      </c>
      <c r="K448" s="93">
        <v>1.17</v>
      </c>
      <c r="L448" s="94">
        <f aca="true" t="shared" si="16" ref="L448:AC448">SUM(L431:L447)</f>
        <v>0</v>
      </c>
      <c r="M448" s="94">
        <f t="shared" si="16"/>
        <v>0</v>
      </c>
      <c r="N448" s="94">
        <f t="shared" si="16"/>
        <v>0</v>
      </c>
      <c r="O448" s="94">
        <f t="shared" si="16"/>
        <v>0</v>
      </c>
      <c r="P448" s="94">
        <f t="shared" si="16"/>
        <v>0</v>
      </c>
      <c r="Q448" s="94">
        <f t="shared" si="16"/>
        <v>0</v>
      </c>
      <c r="R448" s="94">
        <f t="shared" si="16"/>
        <v>0</v>
      </c>
      <c r="S448" s="94">
        <f t="shared" si="16"/>
        <v>0</v>
      </c>
      <c r="T448" s="94">
        <f t="shared" si="16"/>
        <v>0</v>
      </c>
      <c r="U448" s="94">
        <f t="shared" si="16"/>
        <v>0</v>
      </c>
      <c r="V448" s="94">
        <f t="shared" si="16"/>
        <v>0</v>
      </c>
      <c r="W448" s="94">
        <f t="shared" si="16"/>
        <v>0</v>
      </c>
      <c r="X448" s="94">
        <f t="shared" si="16"/>
        <v>0</v>
      </c>
      <c r="Y448" s="94">
        <f t="shared" si="16"/>
        <v>0</v>
      </c>
      <c r="Z448" s="94">
        <f t="shared" si="16"/>
        <v>0</v>
      </c>
      <c r="AA448" s="94">
        <f t="shared" si="16"/>
        <v>0</v>
      </c>
      <c r="AB448" s="94">
        <f t="shared" si="16"/>
        <v>0</v>
      </c>
      <c r="AC448" s="95">
        <f t="shared" si="16"/>
        <v>0</v>
      </c>
      <c r="AD448" s="96"/>
    </row>
    <row r="449" spans="2:30" ht="19.5" customHeight="1">
      <c r="B449" s="73"/>
      <c r="C449" s="97" t="s">
        <v>66</v>
      </c>
      <c r="D449" s="42"/>
      <c r="E449" s="42"/>
      <c r="F449" s="42"/>
      <c r="G449" s="42"/>
      <c r="H449" s="42"/>
      <c r="I449" s="43"/>
      <c r="J449" s="98">
        <f>COUNTA(J431:J447)</f>
        <v>17</v>
      </c>
      <c r="K449" s="99"/>
      <c r="L449" s="99">
        <f aca="true" t="shared" si="17" ref="L449:AC449">COUNTA(L431:L447)</f>
        <v>0</v>
      </c>
      <c r="M449" s="99">
        <f t="shared" si="17"/>
        <v>0</v>
      </c>
      <c r="N449" s="99">
        <f t="shared" si="17"/>
        <v>0</v>
      </c>
      <c r="O449" s="99">
        <f t="shared" si="17"/>
        <v>0</v>
      </c>
      <c r="P449" s="99">
        <f t="shared" si="17"/>
        <v>0</v>
      </c>
      <c r="Q449" s="99">
        <f t="shared" si="17"/>
        <v>0</v>
      </c>
      <c r="R449" s="99">
        <f t="shared" si="17"/>
        <v>0</v>
      </c>
      <c r="S449" s="99">
        <f t="shared" si="17"/>
        <v>0</v>
      </c>
      <c r="T449" s="99">
        <f t="shared" si="17"/>
        <v>0</v>
      </c>
      <c r="U449" s="99">
        <f t="shared" si="17"/>
        <v>0</v>
      </c>
      <c r="V449" s="99">
        <f t="shared" si="17"/>
        <v>0</v>
      </c>
      <c r="W449" s="99">
        <f t="shared" si="17"/>
        <v>0</v>
      </c>
      <c r="X449" s="99">
        <f t="shared" si="17"/>
        <v>0</v>
      </c>
      <c r="Y449" s="99">
        <f t="shared" si="17"/>
        <v>0</v>
      </c>
      <c r="Z449" s="99">
        <f t="shared" si="17"/>
        <v>0</v>
      </c>
      <c r="AA449" s="99">
        <f t="shared" si="17"/>
        <v>0</v>
      </c>
      <c r="AB449" s="99">
        <f t="shared" si="17"/>
        <v>0</v>
      </c>
      <c r="AC449" s="100">
        <f t="shared" si="17"/>
        <v>0</v>
      </c>
      <c r="AD449" s="101"/>
    </row>
    <row r="450" spans="2:30" ht="19.5" customHeight="1" thickBot="1">
      <c r="B450" s="102"/>
      <c r="C450" s="103" t="s">
        <v>67</v>
      </c>
      <c r="D450" s="104"/>
      <c r="E450" s="104"/>
      <c r="F450" s="104"/>
      <c r="G450" s="104"/>
      <c r="H450" s="104"/>
      <c r="I450" s="105"/>
      <c r="J450" s="106">
        <v>0.1</v>
      </c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8"/>
      <c r="AD450" s="109"/>
    </row>
    <row r="451" spans="2:30" ht="49.5" customHeight="1" thickBot="1">
      <c r="B451" s="110" t="s">
        <v>10</v>
      </c>
      <c r="C451" s="111"/>
      <c r="D451" s="111"/>
      <c r="E451" s="111"/>
      <c r="F451" s="111"/>
      <c r="G451" s="111"/>
      <c r="H451" s="111"/>
      <c r="I451" s="112"/>
      <c r="J451" s="113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5"/>
      <c r="AD451" s="116"/>
    </row>
    <row r="452" spans="2:30" ht="49.5" customHeight="1" thickBot="1">
      <c r="B452" s="110" t="s">
        <v>69</v>
      </c>
      <c r="C452" s="111"/>
      <c r="D452" s="111"/>
      <c r="E452" s="117"/>
      <c r="F452" s="118"/>
      <c r="G452" s="119"/>
      <c r="H452" s="119"/>
      <c r="I452" s="119"/>
      <c r="J452" s="119"/>
      <c r="K452" s="119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1"/>
    </row>
    <row r="453" spans="2:30" ht="19.5" customHeight="1">
      <c r="B453" s="122"/>
      <c r="C453" s="122"/>
      <c r="D453" s="122"/>
      <c r="E453" s="122"/>
      <c r="F453" s="123"/>
      <c r="G453" s="122"/>
      <c r="H453" s="122"/>
      <c r="I453" s="122"/>
      <c r="J453" s="122"/>
      <c r="K453" s="122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4"/>
    </row>
    <row r="454" ht="4.5" customHeight="1"/>
    <row r="455" spans="18:30" s="2" customFormat="1" ht="13.5">
      <c r="R455" s="3"/>
      <c r="AD455" s="4"/>
    </row>
    <row r="456" spans="18:30" s="2" customFormat="1" ht="12">
      <c r="R456" s="5"/>
      <c r="AD456" s="6" t="e">
        <f ca="1">"【海域ごとの調査票："&amp;MID(CELL("filename",$A$1),FIND("]",CELL("filename",$A$1))+1,31)&amp;"】"</f>
        <v>#VALUE!</v>
      </c>
    </row>
    <row r="457" spans="2:29" ht="12.75" thickBot="1">
      <c r="B457" s="1" t="s">
        <v>70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2:30" s="15" customFormat="1" ht="19.5" customHeight="1">
      <c r="B458" s="8" t="s">
        <v>1</v>
      </c>
      <c r="C458" s="9"/>
      <c r="D458" s="9"/>
      <c r="E458" s="9"/>
      <c r="F458" s="9"/>
      <c r="G458" s="9"/>
      <c r="H458" s="9"/>
      <c r="I458" s="10"/>
      <c r="J458" s="11" t="s">
        <v>258</v>
      </c>
      <c r="K458" s="12"/>
      <c r="L458" s="12" t="s">
        <v>3</v>
      </c>
      <c r="M458" s="12"/>
      <c r="N458" s="12" t="s">
        <v>4</v>
      </c>
      <c r="O458" s="12"/>
      <c r="P458" s="12" t="s">
        <v>5</v>
      </c>
      <c r="Q458" s="12"/>
      <c r="R458" s="12" t="s">
        <v>6</v>
      </c>
      <c r="S458" s="12"/>
      <c r="T458" s="12" t="s">
        <v>7</v>
      </c>
      <c r="U458" s="12"/>
      <c r="V458" s="12" t="s">
        <v>8</v>
      </c>
      <c r="W458" s="12"/>
      <c r="X458" s="12" t="s">
        <v>9</v>
      </c>
      <c r="Y458" s="12"/>
      <c r="Z458" s="12"/>
      <c r="AA458" s="12"/>
      <c r="AB458" s="12"/>
      <c r="AC458" s="13"/>
      <c r="AD458" s="14" t="s">
        <v>10</v>
      </c>
    </row>
    <row r="459" spans="2:30" s="15" customFormat="1" ht="19.5" customHeight="1">
      <c r="B459" s="16" t="s">
        <v>11</v>
      </c>
      <c r="C459" s="17"/>
      <c r="D459" s="17"/>
      <c r="E459" s="17"/>
      <c r="F459" s="17"/>
      <c r="G459" s="17"/>
      <c r="H459" s="17"/>
      <c r="I459" s="18"/>
      <c r="J459" s="19" t="s">
        <v>125</v>
      </c>
      <c r="K459" s="20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21"/>
      <c r="AD459" s="22"/>
    </row>
    <row r="460" spans="2:30" s="15" customFormat="1" ht="19.5" customHeight="1">
      <c r="B460" s="23" t="s">
        <v>13</v>
      </c>
      <c r="C460" s="24" t="s">
        <v>14</v>
      </c>
      <c r="D460" s="25"/>
      <c r="E460" s="25"/>
      <c r="F460" s="25"/>
      <c r="G460" s="25"/>
      <c r="H460" s="25"/>
      <c r="I460" s="26"/>
      <c r="J460" s="27">
        <v>37831</v>
      </c>
      <c r="K460" s="28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9"/>
      <c r="AD460" s="30"/>
    </row>
    <row r="461" spans="2:30" s="15" customFormat="1" ht="19.5" customHeight="1">
      <c r="B461" s="31"/>
      <c r="C461" s="32" t="s">
        <v>15</v>
      </c>
      <c r="D461" s="33"/>
      <c r="E461" s="33"/>
      <c r="F461" s="33"/>
      <c r="G461" s="33"/>
      <c r="H461" s="33"/>
      <c r="I461" s="34"/>
      <c r="J461" s="35" t="s">
        <v>72</v>
      </c>
      <c r="K461" s="36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8"/>
      <c r="AD461" s="39"/>
    </row>
    <row r="462" spans="2:30" s="15" customFormat="1" ht="19.5" customHeight="1">
      <c r="B462" s="40"/>
      <c r="C462" s="41" t="s">
        <v>17</v>
      </c>
      <c r="D462" s="42"/>
      <c r="E462" s="42"/>
      <c r="F462" s="42"/>
      <c r="G462" s="42"/>
      <c r="H462" s="42"/>
      <c r="I462" s="43"/>
      <c r="J462" s="44" t="s">
        <v>18</v>
      </c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6"/>
      <c r="AD462" s="47"/>
    </row>
    <row r="463" spans="2:30" ht="12" customHeight="1">
      <c r="B463" s="48"/>
      <c r="C463" s="49" t="s">
        <v>73</v>
      </c>
      <c r="D463" s="50" t="s">
        <v>20</v>
      </c>
      <c r="E463" s="50" t="s">
        <v>21</v>
      </c>
      <c r="F463" s="50" t="s">
        <v>22</v>
      </c>
      <c r="G463" s="50" t="s">
        <v>23</v>
      </c>
      <c r="H463" s="50" t="s">
        <v>24</v>
      </c>
      <c r="I463" s="51" t="s">
        <v>25</v>
      </c>
      <c r="J463" s="52" t="s">
        <v>26</v>
      </c>
      <c r="K463" s="53" t="s">
        <v>27</v>
      </c>
      <c r="L463" s="53" t="s">
        <v>27</v>
      </c>
      <c r="M463" s="53" t="s">
        <v>27</v>
      </c>
      <c r="N463" s="53" t="s">
        <v>28</v>
      </c>
      <c r="O463" s="53" t="s">
        <v>27</v>
      </c>
      <c r="P463" s="53" t="s">
        <v>28</v>
      </c>
      <c r="Q463" s="53" t="s">
        <v>27</v>
      </c>
      <c r="R463" s="53" t="s">
        <v>28</v>
      </c>
      <c r="S463" s="53" t="s">
        <v>27</v>
      </c>
      <c r="T463" s="53" t="s">
        <v>28</v>
      </c>
      <c r="U463" s="53" t="s">
        <v>27</v>
      </c>
      <c r="V463" s="53" t="s">
        <v>28</v>
      </c>
      <c r="W463" s="53" t="s">
        <v>27</v>
      </c>
      <c r="X463" s="53" t="s">
        <v>28</v>
      </c>
      <c r="Y463" s="53" t="s">
        <v>27</v>
      </c>
      <c r="Z463" s="53" t="s">
        <v>28</v>
      </c>
      <c r="AA463" s="53" t="s">
        <v>27</v>
      </c>
      <c r="AB463" s="53" t="s">
        <v>28</v>
      </c>
      <c r="AC463" s="54" t="s">
        <v>27</v>
      </c>
      <c r="AD463" s="55"/>
    </row>
    <row r="464" spans="2:30" ht="14.25">
      <c r="B464" s="56"/>
      <c r="C464" s="57"/>
      <c r="D464" s="58"/>
      <c r="E464" s="58"/>
      <c r="F464" s="58"/>
      <c r="G464" s="58"/>
      <c r="H464" s="58"/>
      <c r="I464" s="59"/>
      <c r="J464" s="60" t="s">
        <v>29</v>
      </c>
      <c r="K464" s="61" t="s">
        <v>74</v>
      </c>
      <c r="L464" s="60" t="s">
        <v>31</v>
      </c>
      <c r="M464" s="61" t="s">
        <v>75</v>
      </c>
      <c r="N464" s="60" t="s">
        <v>31</v>
      </c>
      <c r="O464" s="61" t="s">
        <v>75</v>
      </c>
      <c r="P464" s="60" t="s">
        <v>31</v>
      </c>
      <c r="Q464" s="61" t="s">
        <v>75</v>
      </c>
      <c r="R464" s="60" t="s">
        <v>31</v>
      </c>
      <c r="S464" s="61" t="s">
        <v>75</v>
      </c>
      <c r="T464" s="60" t="s">
        <v>31</v>
      </c>
      <c r="U464" s="61" t="s">
        <v>75</v>
      </c>
      <c r="V464" s="60" t="s">
        <v>31</v>
      </c>
      <c r="W464" s="61" t="s">
        <v>75</v>
      </c>
      <c r="X464" s="60" t="s">
        <v>31</v>
      </c>
      <c r="Y464" s="61" t="s">
        <v>75</v>
      </c>
      <c r="Z464" s="60" t="s">
        <v>31</v>
      </c>
      <c r="AA464" s="61" t="s">
        <v>75</v>
      </c>
      <c r="AB464" s="60" t="s">
        <v>31</v>
      </c>
      <c r="AC464" s="62" t="s">
        <v>75</v>
      </c>
      <c r="AD464" s="63"/>
    </row>
    <row r="465" spans="2:30" ht="19.5" customHeight="1">
      <c r="B465" s="64" t="s">
        <v>33</v>
      </c>
      <c r="C465" s="65"/>
      <c r="D465" s="66"/>
      <c r="E465" s="66" t="s">
        <v>34</v>
      </c>
      <c r="F465" s="66"/>
      <c r="G465" s="66"/>
      <c r="H465" s="67" t="s">
        <v>153</v>
      </c>
      <c r="I465" s="68" t="s">
        <v>154</v>
      </c>
      <c r="J465" s="69">
        <v>0.5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1"/>
      <c r="AD465" s="72"/>
    </row>
    <row r="466" spans="2:30" ht="19.5" customHeight="1">
      <c r="B466" s="73"/>
      <c r="C466" s="65"/>
      <c r="D466" s="66"/>
      <c r="E466" s="66"/>
      <c r="F466" s="66"/>
      <c r="G466" s="66"/>
      <c r="H466" s="67" t="s">
        <v>213</v>
      </c>
      <c r="I466" s="68"/>
      <c r="J466" s="69">
        <v>0.5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1"/>
      <c r="AD466" s="72"/>
    </row>
    <row r="467" spans="2:30" ht="19.5" customHeight="1">
      <c r="B467" s="73"/>
      <c r="C467" s="65"/>
      <c r="D467" s="66"/>
      <c r="E467" s="66"/>
      <c r="F467" s="66"/>
      <c r="G467" s="66"/>
      <c r="H467" s="67" t="s">
        <v>37</v>
      </c>
      <c r="I467" s="68"/>
      <c r="J467" s="69">
        <v>0.5</v>
      </c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1"/>
      <c r="AD467" s="72"/>
    </row>
    <row r="468" spans="2:30" ht="19.5" customHeight="1">
      <c r="B468" s="73"/>
      <c r="C468" s="65"/>
      <c r="D468" s="66"/>
      <c r="E468" s="66"/>
      <c r="F468" s="66"/>
      <c r="G468" s="66"/>
      <c r="H468" s="67" t="s">
        <v>38</v>
      </c>
      <c r="I468" s="68" t="s">
        <v>128</v>
      </c>
      <c r="J468" s="69">
        <v>1.5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1"/>
      <c r="AD468" s="72"/>
    </row>
    <row r="469" spans="2:30" ht="19.5" customHeight="1">
      <c r="B469" s="73"/>
      <c r="C469" s="65"/>
      <c r="D469" s="66"/>
      <c r="E469" s="66"/>
      <c r="F469" s="66"/>
      <c r="G469" s="66"/>
      <c r="H469" s="66" t="s">
        <v>39</v>
      </c>
      <c r="I469" s="68"/>
      <c r="J469" s="69">
        <v>1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1"/>
      <c r="AD469" s="72"/>
    </row>
    <row r="470" spans="2:30" ht="19.5" customHeight="1">
      <c r="B470" s="73"/>
      <c r="C470" s="65"/>
      <c r="D470" s="66"/>
      <c r="E470" s="66"/>
      <c r="F470" s="66"/>
      <c r="G470" s="66"/>
      <c r="H470" s="67" t="s">
        <v>40</v>
      </c>
      <c r="I470" s="68" t="s">
        <v>129</v>
      </c>
      <c r="J470" s="69">
        <v>2</v>
      </c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1"/>
      <c r="AD470" s="72"/>
    </row>
    <row r="471" spans="2:30" ht="19.5" customHeight="1">
      <c r="B471" s="73"/>
      <c r="C471" s="65"/>
      <c r="D471" s="66"/>
      <c r="E471" s="66"/>
      <c r="F471" s="66"/>
      <c r="G471" s="66"/>
      <c r="H471" s="67" t="s">
        <v>41</v>
      </c>
      <c r="I471" s="68"/>
      <c r="J471" s="69">
        <v>2.5</v>
      </c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1"/>
      <c r="AD471" s="72"/>
    </row>
    <row r="472" spans="2:30" ht="19.5" customHeight="1">
      <c r="B472" s="73"/>
      <c r="C472" s="65"/>
      <c r="D472" s="66"/>
      <c r="E472" s="66"/>
      <c r="F472" s="66"/>
      <c r="G472" s="66"/>
      <c r="H472" s="67" t="s">
        <v>82</v>
      </c>
      <c r="I472" s="68" t="s">
        <v>158</v>
      </c>
      <c r="J472" s="69">
        <v>0.5</v>
      </c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1"/>
      <c r="AD472" s="72"/>
    </row>
    <row r="473" spans="2:30" ht="19.5" customHeight="1">
      <c r="B473" s="73"/>
      <c r="C473" s="65"/>
      <c r="D473" s="66"/>
      <c r="E473" s="66"/>
      <c r="F473" s="66"/>
      <c r="G473" s="66"/>
      <c r="H473" s="67" t="s">
        <v>159</v>
      </c>
      <c r="I473" s="68" t="s">
        <v>160</v>
      </c>
      <c r="J473" s="69">
        <v>0.5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1"/>
      <c r="AD473" s="72"/>
    </row>
    <row r="474" spans="2:30" ht="19.5" customHeight="1">
      <c r="B474" s="73"/>
      <c r="C474" s="65"/>
      <c r="D474" s="66"/>
      <c r="E474" s="66"/>
      <c r="F474" s="66"/>
      <c r="G474" s="66"/>
      <c r="H474" s="67" t="s">
        <v>131</v>
      </c>
      <c r="I474" s="68"/>
      <c r="J474" s="69">
        <v>10.5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1"/>
      <c r="AD474" s="72"/>
    </row>
    <row r="475" spans="2:30" ht="19.5" customHeight="1">
      <c r="B475" s="73"/>
      <c r="C475" s="65"/>
      <c r="D475" s="66"/>
      <c r="E475" s="66"/>
      <c r="F475" s="66"/>
      <c r="G475" s="66"/>
      <c r="H475" s="67" t="s">
        <v>45</v>
      </c>
      <c r="I475" s="68" t="s">
        <v>215</v>
      </c>
      <c r="J475" s="69">
        <v>0.5</v>
      </c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1"/>
      <c r="AD475" s="72"/>
    </row>
    <row r="476" spans="2:30" ht="19.5" customHeight="1">
      <c r="B476" s="73"/>
      <c r="C476" s="65"/>
      <c r="D476" s="66"/>
      <c r="E476" s="66"/>
      <c r="F476" s="66"/>
      <c r="G476" s="66"/>
      <c r="H476" s="67" t="s">
        <v>133</v>
      </c>
      <c r="I476" s="68" t="s">
        <v>134</v>
      </c>
      <c r="J476" s="69">
        <v>2.5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1"/>
      <c r="AD476" s="72"/>
    </row>
    <row r="477" spans="2:30" ht="19.5" customHeight="1">
      <c r="B477" s="73"/>
      <c r="C477" s="65"/>
      <c r="D477" s="66"/>
      <c r="E477" s="66"/>
      <c r="F477" s="66"/>
      <c r="G477" s="66"/>
      <c r="H477" s="67" t="s">
        <v>135</v>
      </c>
      <c r="I477" s="68" t="s">
        <v>136</v>
      </c>
      <c r="J477" s="69">
        <v>2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1"/>
      <c r="AD477" s="72"/>
    </row>
    <row r="478" spans="2:30" ht="19.5" customHeight="1">
      <c r="B478" s="73"/>
      <c r="C478" s="65"/>
      <c r="D478" s="66"/>
      <c r="E478" s="66"/>
      <c r="F478" s="66"/>
      <c r="G478" s="66"/>
      <c r="H478" s="67" t="s">
        <v>137</v>
      </c>
      <c r="I478" s="68"/>
      <c r="J478" s="69">
        <v>0.5</v>
      </c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1"/>
      <c r="AD478" s="72"/>
    </row>
    <row r="479" spans="2:30" ht="19.5" customHeight="1">
      <c r="B479" s="73"/>
      <c r="C479" s="65"/>
      <c r="D479" s="66"/>
      <c r="E479" s="66"/>
      <c r="F479" s="66"/>
      <c r="G479" s="66"/>
      <c r="H479" s="67" t="s">
        <v>259</v>
      </c>
      <c r="I479" s="68"/>
      <c r="J479" s="69">
        <v>0.5</v>
      </c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1"/>
      <c r="AD479" s="72"/>
    </row>
    <row r="480" spans="2:30" ht="19.5" customHeight="1">
      <c r="B480" s="73"/>
      <c r="C480" s="65"/>
      <c r="D480" s="66"/>
      <c r="E480" s="66"/>
      <c r="F480" s="66"/>
      <c r="G480" s="66"/>
      <c r="H480" s="66" t="s">
        <v>119</v>
      </c>
      <c r="I480" s="68"/>
      <c r="J480" s="69">
        <v>10.5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1"/>
      <c r="AD480" s="72"/>
    </row>
    <row r="481" spans="2:30" ht="19.5" customHeight="1">
      <c r="B481" s="73"/>
      <c r="C481" s="65"/>
      <c r="D481" s="66"/>
      <c r="E481" s="66"/>
      <c r="F481" s="66"/>
      <c r="G481" s="66"/>
      <c r="H481" s="67" t="s">
        <v>49</v>
      </c>
      <c r="I481" s="68" t="s">
        <v>138</v>
      </c>
      <c r="J481" s="69">
        <v>3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1"/>
      <c r="AD481" s="72"/>
    </row>
    <row r="482" spans="2:30" ht="19.5" customHeight="1">
      <c r="B482" s="73"/>
      <c r="C482" s="65"/>
      <c r="D482" s="66"/>
      <c r="E482" s="66"/>
      <c r="F482" s="66"/>
      <c r="G482" s="66"/>
      <c r="H482" s="67" t="s">
        <v>51</v>
      </c>
      <c r="I482" s="68" t="s">
        <v>141</v>
      </c>
      <c r="J482" s="69">
        <v>2.5</v>
      </c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1"/>
      <c r="AD482" s="72"/>
    </row>
    <row r="483" spans="2:30" ht="19.5" customHeight="1">
      <c r="B483" s="73"/>
      <c r="C483" s="65"/>
      <c r="D483" s="66"/>
      <c r="E483" s="66"/>
      <c r="F483" s="66"/>
      <c r="G483" s="66"/>
      <c r="H483" s="67" t="s">
        <v>52</v>
      </c>
      <c r="I483" s="68" t="s">
        <v>142</v>
      </c>
      <c r="J483" s="69">
        <v>3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1"/>
      <c r="AD483" s="72"/>
    </row>
    <row r="484" spans="2:30" ht="19.5" customHeight="1">
      <c r="B484" s="73"/>
      <c r="C484" s="65"/>
      <c r="D484" s="66"/>
      <c r="E484" s="66"/>
      <c r="F484" s="66"/>
      <c r="G484" s="66"/>
      <c r="H484" s="66" t="s">
        <v>55</v>
      </c>
      <c r="I484" s="68"/>
      <c r="J484" s="69">
        <v>0.5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1"/>
      <c r="AD484" s="72"/>
    </row>
    <row r="485" spans="2:30" ht="19.5" customHeight="1">
      <c r="B485" s="73"/>
      <c r="C485" s="65"/>
      <c r="D485" s="66"/>
      <c r="E485" s="66" t="s">
        <v>56</v>
      </c>
      <c r="F485" s="66"/>
      <c r="G485" s="66"/>
      <c r="H485" s="67" t="s">
        <v>98</v>
      </c>
      <c r="I485" s="68" t="s">
        <v>171</v>
      </c>
      <c r="J485" s="69">
        <v>0.5</v>
      </c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1"/>
      <c r="AD485" s="72"/>
    </row>
    <row r="486" spans="2:30" ht="19.5" customHeight="1">
      <c r="B486" s="73"/>
      <c r="C486" s="65"/>
      <c r="D486" s="66"/>
      <c r="E486" s="66"/>
      <c r="F486" s="66"/>
      <c r="G486" s="66"/>
      <c r="H486" s="67" t="s">
        <v>121</v>
      </c>
      <c r="I486" s="68" t="s">
        <v>241</v>
      </c>
      <c r="J486" s="69">
        <v>0.5</v>
      </c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1"/>
      <c r="AD486" s="72"/>
    </row>
    <row r="487" spans="2:30" ht="19.5" customHeight="1">
      <c r="B487" s="73"/>
      <c r="C487" s="65"/>
      <c r="D487" s="66"/>
      <c r="E487" s="66"/>
      <c r="F487" s="66"/>
      <c r="G487" s="66"/>
      <c r="H487" s="67" t="s">
        <v>102</v>
      </c>
      <c r="I487" s="68" t="s">
        <v>244</v>
      </c>
      <c r="J487" s="69">
        <v>0.5</v>
      </c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1"/>
      <c r="AD487" s="72"/>
    </row>
    <row r="488" spans="2:30" ht="19.5" customHeight="1">
      <c r="B488" s="73"/>
      <c r="C488" s="65"/>
      <c r="D488" s="66"/>
      <c r="E488" s="66"/>
      <c r="F488" s="66"/>
      <c r="G488" s="66"/>
      <c r="H488" s="67" t="s">
        <v>104</v>
      </c>
      <c r="I488" s="68" t="s">
        <v>148</v>
      </c>
      <c r="J488" s="69">
        <v>0.5</v>
      </c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1"/>
      <c r="AD488" s="72"/>
    </row>
    <row r="489" spans="2:30" ht="19.5" customHeight="1">
      <c r="B489" s="73"/>
      <c r="C489" s="65"/>
      <c r="D489" s="66" t="s">
        <v>105</v>
      </c>
      <c r="E489" s="66"/>
      <c r="F489" s="66"/>
      <c r="G489" s="66"/>
      <c r="H489" s="67" t="s">
        <v>106</v>
      </c>
      <c r="I489" s="68" t="s">
        <v>260</v>
      </c>
      <c r="J489" s="69">
        <v>0.5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1"/>
      <c r="AD489" s="72"/>
    </row>
    <row r="490" spans="2:30" ht="19.5" customHeight="1">
      <c r="B490" s="73"/>
      <c r="C490" s="65"/>
      <c r="D490" s="66" t="s">
        <v>58</v>
      </c>
      <c r="E490" s="66"/>
      <c r="F490" s="66"/>
      <c r="G490" s="66"/>
      <c r="H490" s="76" t="s">
        <v>60</v>
      </c>
      <c r="I490" s="68" t="s">
        <v>151</v>
      </c>
      <c r="J490" s="69">
        <v>1.5</v>
      </c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1"/>
      <c r="AD490" s="72"/>
    </row>
    <row r="491" spans="2:30" ht="19.5" customHeight="1">
      <c r="B491" s="73"/>
      <c r="C491" s="65"/>
      <c r="D491" s="66"/>
      <c r="E491" s="66"/>
      <c r="F491" s="66"/>
      <c r="G491" s="66"/>
      <c r="H491" s="76" t="s">
        <v>61</v>
      </c>
      <c r="I491" s="77" t="s">
        <v>196</v>
      </c>
      <c r="J491" s="69">
        <v>2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1"/>
      <c r="AD491" s="72"/>
    </row>
    <row r="492" spans="2:30" ht="19.5" customHeight="1">
      <c r="B492" s="73"/>
      <c r="C492" s="74"/>
      <c r="D492" s="75" t="s">
        <v>62</v>
      </c>
      <c r="E492" s="75"/>
      <c r="F492" s="75"/>
      <c r="G492" s="75"/>
      <c r="H492" s="75" t="s">
        <v>64</v>
      </c>
      <c r="I492" s="77" t="s">
        <v>152</v>
      </c>
      <c r="J492" s="78">
        <v>1.5</v>
      </c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80"/>
      <c r="AD492" s="81"/>
    </row>
    <row r="493" spans="2:30" ht="19.5" customHeight="1" thickBot="1">
      <c r="B493" s="73"/>
      <c r="C493" s="82"/>
      <c r="D493" s="83"/>
      <c r="E493" s="83"/>
      <c r="F493" s="83"/>
      <c r="G493" s="83"/>
      <c r="H493" s="83" t="s">
        <v>223</v>
      </c>
      <c r="I493" s="84"/>
      <c r="J493" s="85">
        <v>0.5</v>
      </c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7"/>
      <c r="AD493" s="88"/>
    </row>
    <row r="494" spans="2:30" ht="19.5" customHeight="1" thickTop="1">
      <c r="B494" s="73"/>
      <c r="C494" s="89" t="s">
        <v>65</v>
      </c>
      <c r="D494" s="90"/>
      <c r="E494" s="90"/>
      <c r="F494" s="90"/>
      <c r="G494" s="90"/>
      <c r="H494" s="90"/>
      <c r="I494" s="91"/>
      <c r="J494" s="92">
        <f>SUM(J465:J493)</f>
        <v>53.5</v>
      </c>
      <c r="K494" s="93">
        <f>0.94+2.29</f>
        <v>3.23</v>
      </c>
      <c r="L494" s="94">
        <f aca="true" t="shared" si="18" ref="L494:AC494">SUM(L465:L493)</f>
        <v>0</v>
      </c>
      <c r="M494" s="94">
        <f t="shared" si="18"/>
        <v>0</v>
      </c>
      <c r="N494" s="94">
        <f t="shared" si="18"/>
        <v>0</v>
      </c>
      <c r="O494" s="94">
        <f t="shared" si="18"/>
        <v>0</v>
      </c>
      <c r="P494" s="94">
        <f t="shared" si="18"/>
        <v>0</v>
      </c>
      <c r="Q494" s="94">
        <f t="shared" si="18"/>
        <v>0</v>
      </c>
      <c r="R494" s="94">
        <f t="shared" si="18"/>
        <v>0</v>
      </c>
      <c r="S494" s="94">
        <f t="shared" si="18"/>
        <v>0</v>
      </c>
      <c r="T494" s="94">
        <f t="shared" si="18"/>
        <v>0</v>
      </c>
      <c r="U494" s="94">
        <f t="shared" si="18"/>
        <v>0</v>
      </c>
      <c r="V494" s="94">
        <f t="shared" si="18"/>
        <v>0</v>
      </c>
      <c r="W494" s="94">
        <f t="shared" si="18"/>
        <v>0</v>
      </c>
      <c r="X494" s="94">
        <f t="shared" si="18"/>
        <v>0</v>
      </c>
      <c r="Y494" s="94">
        <f t="shared" si="18"/>
        <v>0</v>
      </c>
      <c r="Z494" s="94">
        <f t="shared" si="18"/>
        <v>0</v>
      </c>
      <c r="AA494" s="94">
        <f t="shared" si="18"/>
        <v>0</v>
      </c>
      <c r="AB494" s="94">
        <f t="shared" si="18"/>
        <v>0</v>
      </c>
      <c r="AC494" s="95">
        <f t="shared" si="18"/>
        <v>0</v>
      </c>
      <c r="AD494" s="96"/>
    </row>
    <row r="495" spans="2:30" ht="19.5" customHeight="1">
      <c r="B495" s="73"/>
      <c r="C495" s="97" t="s">
        <v>66</v>
      </c>
      <c r="D495" s="42"/>
      <c r="E495" s="42"/>
      <c r="F495" s="42"/>
      <c r="G495" s="42"/>
      <c r="H495" s="42"/>
      <c r="I495" s="43"/>
      <c r="J495" s="98">
        <f>COUNTA(J465:J493)</f>
        <v>29</v>
      </c>
      <c r="K495" s="99"/>
      <c r="L495" s="99">
        <f aca="true" t="shared" si="19" ref="L495:AC495">COUNTA(L465:L493)</f>
        <v>0</v>
      </c>
      <c r="M495" s="99">
        <f t="shared" si="19"/>
        <v>0</v>
      </c>
      <c r="N495" s="99">
        <f t="shared" si="19"/>
        <v>0</v>
      </c>
      <c r="O495" s="99">
        <f t="shared" si="19"/>
        <v>0</v>
      </c>
      <c r="P495" s="99">
        <f t="shared" si="19"/>
        <v>0</v>
      </c>
      <c r="Q495" s="99">
        <f t="shared" si="19"/>
        <v>0</v>
      </c>
      <c r="R495" s="99">
        <f t="shared" si="19"/>
        <v>0</v>
      </c>
      <c r="S495" s="99">
        <f t="shared" si="19"/>
        <v>0</v>
      </c>
      <c r="T495" s="99">
        <f t="shared" si="19"/>
        <v>0</v>
      </c>
      <c r="U495" s="99">
        <f t="shared" si="19"/>
        <v>0</v>
      </c>
      <c r="V495" s="99">
        <f t="shared" si="19"/>
        <v>0</v>
      </c>
      <c r="W495" s="99">
        <f t="shared" si="19"/>
        <v>0</v>
      </c>
      <c r="X495" s="99">
        <f t="shared" si="19"/>
        <v>0</v>
      </c>
      <c r="Y495" s="99">
        <f t="shared" si="19"/>
        <v>0</v>
      </c>
      <c r="Z495" s="99">
        <f t="shared" si="19"/>
        <v>0</v>
      </c>
      <c r="AA495" s="99">
        <f t="shared" si="19"/>
        <v>0</v>
      </c>
      <c r="AB495" s="99">
        <f t="shared" si="19"/>
        <v>0</v>
      </c>
      <c r="AC495" s="100">
        <f t="shared" si="19"/>
        <v>0</v>
      </c>
      <c r="AD495" s="101"/>
    </row>
    <row r="496" spans="2:30" ht="19.5" customHeight="1" thickBot="1">
      <c r="B496" s="102"/>
      <c r="C496" s="103" t="s">
        <v>67</v>
      </c>
      <c r="D496" s="104"/>
      <c r="E496" s="104"/>
      <c r="F496" s="104"/>
      <c r="G496" s="104"/>
      <c r="H496" s="104"/>
      <c r="I496" s="105"/>
      <c r="J496" s="106">
        <v>0.1</v>
      </c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8"/>
      <c r="AD496" s="109"/>
    </row>
    <row r="497" spans="2:30" ht="49.5" customHeight="1" thickBot="1">
      <c r="B497" s="110" t="s">
        <v>10</v>
      </c>
      <c r="C497" s="111"/>
      <c r="D497" s="111"/>
      <c r="E497" s="111"/>
      <c r="F497" s="111"/>
      <c r="G497" s="111"/>
      <c r="H497" s="111"/>
      <c r="I497" s="112"/>
      <c r="J497" s="113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5"/>
      <c r="AD497" s="116"/>
    </row>
    <row r="498" spans="2:30" ht="49.5" customHeight="1" thickBot="1">
      <c r="B498" s="110" t="s">
        <v>69</v>
      </c>
      <c r="C498" s="111"/>
      <c r="D498" s="111"/>
      <c r="E498" s="117"/>
      <c r="F498" s="118"/>
      <c r="G498" s="119"/>
      <c r="H498" s="119"/>
      <c r="I498" s="119"/>
      <c r="J498" s="119"/>
      <c r="K498" s="119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1"/>
    </row>
    <row r="499" spans="2:30" ht="19.5" customHeight="1">
      <c r="B499" s="122"/>
      <c r="C499" s="122"/>
      <c r="D499" s="122"/>
      <c r="E499" s="122"/>
      <c r="F499" s="123"/>
      <c r="G499" s="122"/>
      <c r="H499" s="122"/>
      <c r="I499" s="122"/>
      <c r="J499" s="122"/>
      <c r="K499" s="122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4"/>
    </row>
    <row r="500" ht="4.5" customHeight="1"/>
    <row r="501" spans="18:30" s="2" customFormat="1" ht="13.5">
      <c r="R501" s="3"/>
      <c r="AD501" s="4"/>
    </row>
    <row r="502" spans="18:30" s="2" customFormat="1" ht="12">
      <c r="R502" s="5"/>
      <c r="AD502" s="6" t="e">
        <f ca="1">"【海域ごとの調査票："&amp;MID(CELL("filename",$A$1),FIND("]",CELL("filename",$A$1))+1,31)&amp;"】"</f>
        <v>#VALUE!</v>
      </c>
    </row>
    <row r="503" spans="2:29" ht="12.75" thickBot="1">
      <c r="B503" s="1" t="s">
        <v>70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2:30" s="15" customFormat="1" ht="19.5" customHeight="1">
      <c r="B504" s="8" t="s">
        <v>1</v>
      </c>
      <c r="C504" s="9"/>
      <c r="D504" s="9"/>
      <c r="E504" s="9"/>
      <c r="F504" s="9"/>
      <c r="G504" s="9"/>
      <c r="H504" s="9"/>
      <c r="I504" s="10"/>
      <c r="J504" s="11" t="s">
        <v>258</v>
      </c>
      <c r="K504" s="12"/>
      <c r="L504" s="12" t="s">
        <v>3</v>
      </c>
      <c r="M504" s="12"/>
      <c r="N504" s="12" t="s">
        <v>4</v>
      </c>
      <c r="O504" s="12"/>
      <c r="P504" s="12" t="s">
        <v>5</v>
      </c>
      <c r="Q504" s="12"/>
      <c r="R504" s="12" t="s">
        <v>6</v>
      </c>
      <c r="S504" s="12"/>
      <c r="T504" s="12" t="s">
        <v>7</v>
      </c>
      <c r="U504" s="12"/>
      <c r="V504" s="12" t="s">
        <v>8</v>
      </c>
      <c r="W504" s="12"/>
      <c r="X504" s="12" t="s">
        <v>9</v>
      </c>
      <c r="Y504" s="12"/>
      <c r="Z504" s="12"/>
      <c r="AA504" s="12"/>
      <c r="AB504" s="12"/>
      <c r="AC504" s="13"/>
      <c r="AD504" s="14" t="s">
        <v>10</v>
      </c>
    </row>
    <row r="505" spans="2:30" s="15" customFormat="1" ht="19.5" customHeight="1">
      <c r="B505" s="16" t="s">
        <v>11</v>
      </c>
      <c r="C505" s="17"/>
      <c r="D505" s="17"/>
      <c r="E505" s="17"/>
      <c r="F505" s="17"/>
      <c r="G505" s="17"/>
      <c r="H505" s="17"/>
      <c r="I505" s="18"/>
      <c r="J505" s="19" t="s">
        <v>71</v>
      </c>
      <c r="K505" s="20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21"/>
      <c r="AD505" s="22"/>
    </row>
    <row r="506" spans="2:30" s="15" customFormat="1" ht="19.5" customHeight="1">
      <c r="B506" s="23" t="s">
        <v>13</v>
      </c>
      <c r="C506" s="24" t="s">
        <v>14</v>
      </c>
      <c r="D506" s="25"/>
      <c r="E506" s="25"/>
      <c r="F506" s="25"/>
      <c r="G506" s="25"/>
      <c r="H506" s="25"/>
      <c r="I506" s="26"/>
      <c r="J506" s="27">
        <v>37831</v>
      </c>
      <c r="K506" s="28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9"/>
      <c r="AD506" s="30"/>
    </row>
    <row r="507" spans="2:30" s="15" customFormat="1" ht="19.5" customHeight="1">
      <c r="B507" s="31"/>
      <c r="C507" s="32" t="s">
        <v>15</v>
      </c>
      <c r="D507" s="33"/>
      <c r="E507" s="33"/>
      <c r="F507" s="33"/>
      <c r="G507" s="33"/>
      <c r="H507" s="33"/>
      <c r="I507" s="34"/>
      <c r="J507" s="35" t="s">
        <v>72</v>
      </c>
      <c r="K507" s="36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  <c r="AD507" s="39"/>
    </row>
    <row r="508" spans="2:30" s="15" customFormat="1" ht="19.5" customHeight="1">
      <c r="B508" s="40"/>
      <c r="C508" s="41" t="s">
        <v>17</v>
      </c>
      <c r="D508" s="42"/>
      <c r="E508" s="42"/>
      <c r="F508" s="42"/>
      <c r="G508" s="42"/>
      <c r="H508" s="42"/>
      <c r="I508" s="43"/>
      <c r="J508" s="44" t="s">
        <v>18</v>
      </c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6"/>
      <c r="AD508" s="47"/>
    </row>
    <row r="509" spans="2:30" ht="12" customHeight="1">
      <c r="B509" s="48"/>
      <c r="C509" s="49" t="s">
        <v>73</v>
      </c>
      <c r="D509" s="50" t="s">
        <v>20</v>
      </c>
      <c r="E509" s="50" t="s">
        <v>21</v>
      </c>
      <c r="F509" s="50" t="s">
        <v>22</v>
      </c>
      <c r="G509" s="50" t="s">
        <v>23</v>
      </c>
      <c r="H509" s="50" t="s">
        <v>24</v>
      </c>
      <c r="I509" s="51" t="s">
        <v>25</v>
      </c>
      <c r="J509" s="52" t="s">
        <v>26</v>
      </c>
      <c r="K509" s="53" t="s">
        <v>27</v>
      </c>
      <c r="L509" s="53" t="s">
        <v>27</v>
      </c>
      <c r="M509" s="53" t="s">
        <v>27</v>
      </c>
      <c r="N509" s="53" t="s">
        <v>28</v>
      </c>
      <c r="O509" s="53" t="s">
        <v>27</v>
      </c>
      <c r="P509" s="53" t="s">
        <v>28</v>
      </c>
      <c r="Q509" s="53" t="s">
        <v>27</v>
      </c>
      <c r="R509" s="53" t="s">
        <v>28</v>
      </c>
      <c r="S509" s="53" t="s">
        <v>27</v>
      </c>
      <c r="T509" s="53" t="s">
        <v>28</v>
      </c>
      <c r="U509" s="53" t="s">
        <v>27</v>
      </c>
      <c r="V509" s="53" t="s">
        <v>28</v>
      </c>
      <c r="W509" s="53" t="s">
        <v>27</v>
      </c>
      <c r="X509" s="53" t="s">
        <v>28</v>
      </c>
      <c r="Y509" s="53" t="s">
        <v>27</v>
      </c>
      <c r="Z509" s="53" t="s">
        <v>28</v>
      </c>
      <c r="AA509" s="53" t="s">
        <v>27</v>
      </c>
      <c r="AB509" s="53" t="s">
        <v>28</v>
      </c>
      <c r="AC509" s="54" t="s">
        <v>27</v>
      </c>
      <c r="AD509" s="55"/>
    </row>
    <row r="510" spans="2:30" ht="14.25">
      <c r="B510" s="56"/>
      <c r="C510" s="57"/>
      <c r="D510" s="58"/>
      <c r="E510" s="58"/>
      <c r="F510" s="58"/>
      <c r="G510" s="58"/>
      <c r="H510" s="58"/>
      <c r="I510" s="59"/>
      <c r="J510" s="60" t="s">
        <v>29</v>
      </c>
      <c r="K510" s="61" t="s">
        <v>74</v>
      </c>
      <c r="L510" s="60" t="s">
        <v>31</v>
      </c>
      <c r="M510" s="61" t="s">
        <v>75</v>
      </c>
      <c r="N510" s="60" t="s">
        <v>31</v>
      </c>
      <c r="O510" s="61" t="s">
        <v>75</v>
      </c>
      <c r="P510" s="60" t="s">
        <v>31</v>
      </c>
      <c r="Q510" s="61" t="s">
        <v>75</v>
      </c>
      <c r="R510" s="60" t="s">
        <v>31</v>
      </c>
      <c r="S510" s="61" t="s">
        <v>75</v>
      </c>
      <c r="T510" s="60" t="s">
        <v>31</v>
      </c>
      <c r="U510" s="61" t="s">
        <v>75</v>
      </c>
      <c r="V510" s="60" t="s">
        <v>31</v>
      </c>
      <c r="W510" s="61" t="s">
        <v>75</v>
      </c>
      <c r="X510" s="60" t="s">
        <v>31</v>
      </c>
      <c r="Y510" s="61" t="s">
        <v>75</v>
      </c>
      <c r="Z510" s="60" t="s">
        <v>31</v>
      </c>
      <c r="AA510" s="61" t="s">
        <v>75</v>
      </c>
      <c r="AB510" s="60" t="s">
        <v>31</v>
      </c>
      <c r="AC510" s="62" t="s">
        <v>75</v>
      </c>
      <c r="AD510" s="63"/>
    </row>
    <row r="511" spans="2:30" ht="12">
      <c r="B511" s="73"/>
      <c r="C511" s="65"/>
      <c r="D511" s="66"/>
      <c r="E511" s="66" t="s">
        <v>34</v>
      </c>
      <c r="F511" s="66"/>
      <c r="G511" s="66"/>
      <c r="H511" s="67" t="s">
        <v>76</v>
      </c>
      <c r="I511" s="68"/>
      <c r="J511" s="69">
        <v>1</v>
      </c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1"/>
      <c r="AD511" s="72"/>
    </row>
    <row r="512" spans="2:30" ht="12">
      <c r="B512" s="73"/>
      <c r="C512" s="65"/>
      <c r="D512" s="66"/>
      <c r="E512" s="66"/>
      <c r="F512" s="66"/>
      <c r="G512" s="66"/>
      <c r="H512" s="67" t="s">
        <v>153</v>
      </c>
      <c r="I512" s="68" t="s">
        <v>154</v>
      </c>
      <c r="J512" s="69">
        <v>1.5</v>
      </c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1"/>
      <c r="AD512" s="72"/>
    </row>
    <row r="513" spans="2:30" ht="12">
      <c r="B513" s="73"/>
      <c r="C513" s="65"/>
      <c r="D513" s="66"/>
      <c r="E513" s="66"/>
      <c r="F513" s="66"/>
      <c r="G513" s="66"/>
      <c r="H513" s="67" t="s">
        <v>226</v>
      </c>
      <c r="I513" s="68"/>
      <c r="J513" s="69">
        <v>1</v>
      </c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1"/>
      <c r="AD513" s="72"/>
    </row>
    <row r="514" spans="2:30" ht="12">
      <c r="B514" s="73"/>
      <c r="C514" s="65"/>
      <c r="D514" s="66"/>
      <c r="E514" s="66"/>
      <c r="F514" s="66"/>
      <c r="G514" s="66"/>
      <c r="H514" s="67" t="s">
        <v>213</v>
      </c>
      <c r="I514" s="68"/>
      <c r="J514" s="69">
        <v>1</v>
      </c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1"/>
      <c r="AD514" s="72"/>
    </row>
    <row r="515" spans="2:30" ht="12">
      <c r="B515" s="73"/>
      <c r="C515" s="65"/>
      <c r="D515" s="66"/>
      <c r="E515" s="66"/>
      <c r="F515" s="66"/>
      <c r="G515" s="66"/>
      <c r="H515" s="67" t="s">
        <v>38</v>
      </c>
      <c r="I515" s="68" t="s">
        <v>128</v>
      </c>
      <c r="J515" s="69">
        <v>1</v>
      </c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1"/>
      <c r="AD515" s="72"/>
    </row>
    <row r="516" spans="2:30" ht="12">
      <c r="B516" s="73"/>
      <c r="C516" s="65"/>
      <c r="D516" s="66"/>
      <c r="E516" s="66"/>
      <c r="F516" s="66"/>
      <c r="G516" s="66"/>
      <c r="H516" s="67" t="s">
        <v>229</v>
      </c>
      <c r="I516" s="68" t="s">
        <v>230</v>
      </c>
      <c r="J516" s="69">
        <v>1.5</v>
      </c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1"/>
      <c r="AD516" s="72"/>
    </row>
    <row r="517" spans="2:30" ht="12">
      <c r="B517" s="73"/>
      <c r="C517" s="65"/>
      <c r="D517" s="66"/>
      <c r="E517" s="66"/>
      <c r="F517" s="66"/>
      <c r="G517" s="66"/>
      <c r="H517" s="67" t="s">
        <v>81</v>
      </c>
      <c r="I517" s="68" t="s">
        <v>130</v>
      </c>
      <c r="J517" s="69">
        <v>2.5</v>
      </c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1"/>
      <c r="AD517" s="72"/>
    </row>
    <row r="518" spans="2:30" ht="12">
      <c r="B518" s="73"/>
      <c r="C518" s="65"/>
      <c r="D518" s="66"/>
      <c r="E518" s="66"/>
      <c r="F518" s="66"/>
      <c r="G518" s="66"/>
      <c r="H518" s="67" t="s">
        <v>41</v>
      </c>
      <c r="I518" s="68"/>
      <c r="J518" s="69">
        <v>8.5</v>
      </c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1"/>
      <c r="AD518" s="72"/>
    </row>
    <row r="519" spans="2:30" ht="12">
      <c r="B519" s="73"/>
      <c r="C519" s="65"/>
      <c r="D519" s="66"/>
      <c r="E519" s="66"/>
      <c r="F519" s="66"/>
      <c r="G519" s="66"/>
      <c r="H519" s="67" t="s">
        <v>82</v>
      </c>
      <c r="I519" s="68" t="s">
        <v>158</v>
      </c>
      <c r="J519" s="69">
        <v>1</v>
      </c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1"/>
      <c r="AD519" s="72"/>
    </row>
    <row r="520" spans="2:30" ht="12">
      <c r="B520" s="73"/>
      <c r="C520" s="65"/>
      <c r="D520" s="66"/>
      <c r="E520" s="66"/>
      <c r="F520" s="66"/>
      <c r="G520" s="66"/>
      <c r="H520" s="67" t="s">
        <v>83</v>
      </c>
      <c r="I520" s="68"/>
      <c r="J520" s="69">
        <v>0.5</v>
      </c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1"/>
      <c r="AD520" s="72"/>
    </row>
    <row r="521" spans="2:30" ht="12">
      <c r="B521" s="73"/>
      <c r="C521" s="65"/>
      <c r="D521" s="66"/>
      <c r="E521" s="66"/>
      <c r="F521" s="66"/>
      <c r="G521" s="66"/>
      <c r="H521" s="67" t="s">
        <v>159</v>
      </c>
      <c r="I521" s="68" t="s">
        <v>160</v>
      </c>
      <c r="J521" s="69">
        <v>0.5</v>
      </c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1"/>
      <c r="AD521" s="72"/>
    </row>
    <row r="522" spans="2:30" ht="12">
      <c r="B522" s="73"/>
      <c r="C522" s="65"/>
      <c r="D522" s="66"/>
      <c r="E522" s="66"/>
      <c r="F522" s="66"/>
      <c r="G522" s="66"/>
      <c r="H522" s="67" t="s">
        <v>131</v>
      </c>
      <c r="I522" s="68"/>
      <c r="J522" s="69">
        <v>1</v>
      </c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1"/>
      <c r="AD522" s="72"/>
    </row>
    <row r="523" spans="2:30" ht="12">
      <c r="B523" s="73"/>
      <c r="C523" s="65"/>
      <c r="D523" s="66"/>
      <c r="E523" s="66"/>
      <c r="F523" s="66"/>
      <c r="G523" s="66"/>
      <c r="H523" s="67" t="s">
        <v>43</v>
      </c>
      <c r="I523" s="68"/>
      <c r="J523" s="69">
        <v>0.5</v>
      </c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1"/>
      <c r="AD523" s="72"/>
    </row>
    <row r="524" spans="2:30" ht="12">
      <c r="B524" s="73"/>
      <c r="C524" s="65"/>
      <c r="D524" s="66"/>
      <c r="E524" s="66"/>
      <c r="F524" s="66"/>
      <c r="G524" s="66"/>
      <c r="H524" s="66" t="s">
        <v>88</v>
      </c>
      <c r="I524" s="68"/>
      <c r="J524" s="69">
        <v>1.5</v>
      </c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1"/>
      <c r="AD524" s="72"/>
    </row>
    <row r="525" spans="2:30" ht="12">
      <c r="B525" s="73"/>
      <c r="C525" s="65"/>
      <c r="D525" s="66"/>
      <c r="E525" s="66"/>
      <c r="F525" s="66"/>
      <c r="G525" s="66"/>
      <c r="H525" s="66" t="s">
        <v>89</v>
      </c>
      <c r="I525" s="68"/>
      <c r="J525" s="69">
        <v>0.5</v>
      </c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1"/>
      <c r="AD525" s="72"/>
    </row>
    <row r="526" spans="2:30" ht="12">
      <c r="B526" s="73"/>
      <c r="C526" s="65"/>
      <c r="D526" s="66"/>
      <c r="E526" s="66"/>
      <c r="F526" s="66"/>
      <c r="G526" s="66"/>
      <c r="H526" s="67" t="s">
        <v>52</v>
      </c>
      <c r="I526" s="68" t="s">
        <v>142</v>
      </c>
      <c r="J526" s="69">
        <v>1.5</v>
      </c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1"/>
      <c r="AD526" s="72"/>
    </row>
    <row r="527" spans="2:30" ht="12">
      <c r="B527" s="73"/>
      <c r="C527" s="65"/>
      <c r="D527" s="66"/>
      <c r="E527" s="66"/>
      <c r="F527" s="66"/>
      <c r="G527" s="66"/>
      <c r="H527" s="67" t="s">
        <v>53</v>
      </c>
      <c r="I527" s="68" t="s">
        <v>144</v>
      </c>
      <c r="J527" s="69">
        <v>5</v>
      </c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1"/>
      <c r="AD527" s="72"/>
    </row>
    <row r="528" spans="2:30" ht="12">
      <c r="B528" s="73"/>
      <c r="C528" s="65"/>
      <c r="D528" s="66"/>
      <c r="E528" s="66"/>
      <c r="F528" s="66"/>
      <c r="G528" s="66"/>
      <c r="H528" s="67" t="s">
        <v>90</v>
      </c>
      <c r="I528" s="68" t="s">
        <v>164</v>
      </c>
      <c r="J528" s="69">
        <v>6</v>
      </c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1"/>
      <c r="AD528" s="72"/>
    </row>
    <row r="529" spans="2:30" ht="12">
      <c r="B529" s="73"/>
      <c r="C529" s="65"/>
      <c r="D529" s="66"/>
      <c r="E529" s="66"/>
      <c r="F529" s="66"/>
      <c r="G529" s="66"/>
      <c r="H529" s="67" t="s">
        <v>91</v>
      </c>
      <c r="I529" s="68"/>
      <c r="J529" s="69">
        <v>3.5</v>
      </c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1"/>
      <c r="AD529" s="72"/>
    </row>
    <row r="530" spans="2:30" ht="12">
      <c r="B530" s="73"/>
      <c r="C530" s="65"/>
      <c r="D530" s="66"/>
      <c r="E530" s="66"/>
      <c r="F530" s="66"/>
      <c r="G530" s="66"/>
      <c r="H530" s="66" t="s">
        <v>92</v>
      </c>
      <c r="I530" s="68"/>
      <c r="J530" s="69">
        <v>5</v>
      </c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1"/>
      <c r="AD530" s="72"/>
    </row>
    <row r="531" spans="2:30" ht="12">
      <c r="B531" s="73"/>
      <c r="C531" s="65"/>
      <c r="D531" s="66"/>
      <c r="E531" s="66"/>
      <c r="F531" s="66"/>
      <c r="G531" s="66"/>
      <c r="H531" s="67" t="s">
        <v>93</v>
      </c>
      <c r="I531" s="68"/>
      <c r="J531" s="69">
        <v>0.5</v>
      </c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1"/>
      <c r="AD531" s="72"/>
    </row>
    <row r="532" spans="2:30" ht="12">
      <c r="B532" s="73"/>
      <c r="C532" s="65"/>
      <c r="D532" s="66"/>
      <c r="E532" s="66"/>
      <c r="F532" s="66"/>
      <c r="G532" s="66"/>
      <c r="H532" s="67" t="s">
        <v>261</v>
      </c>
      <c r="I532" s="68"/>
      <c r="J532" s="69">
        <v>0.5</v>
      </c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1"/>
      <c r="AD532" s="72"/>
    </row>
    <row r="533" spans="2:30" ht="12">
      <c r="B533" s="73"/>
      <c r="C533" s="65"/>
      <c r="D533" s="66"/>
      <c r="E533" s="66"/>
      <c r="F533" s="66"/>
      <c r="G533" s="66"/>
      <c r="H533" s="66" t="s">
        <v>55</v>
      </c>
      <c r="I533" s="68"/>
      <c r="J533" s="69">
        <v>1</v>
      </c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1"/>
      <c r="AD533" s="72"/>
    </row>
    <row r="534" spans="2:30" ht="12">
      <c r="B534" s="73"/>
      <c r="C534" s="65"/>
      <c r="D534" s="66"/>
      <c r="E534" s="66" t="s">
        <v>56</v>
      </c>
      <c r="F534" s="66"/>
      <c r="G534" s="66"/>
      <c r="H534" s="66" t="s">
        <v>96</v>
      </c>
      <c r="I534" s="68" t="s">
        <v>165</v>
      </c>
      <c r="J534" s="69">
        <v>1.5</v>
      </c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1"/>
      <c r="AD534" s="72"/>
    </row>
    <row r="535" spans="2:30" ht="12">
      <c r="B535" s="73"/>
      <c r="C535" s="65"/>
      <c r="D535" s="66"/>
      <c r="E535" s="66"/>
      <c r="F535" s="66"/>
      <c r="G535" s="66"/>
      <c r="H535" s="67" t="s">
        <v>262</v>
      </c>
      <c r="I535" s="68" t="s">
        <v>169</v>
      </c>
      <c r="J535" s="69">
        <v>0.5</v>
      </c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1"/>
      <c r="AD535" s="72"/>
    </row>
    <row r="536" spans="2:30" ht="12">
      <c r="B536" s="73"/>
      <c r="C536" s="65"/>
      <c r="D536" s="66"/>
      <c r="E536" s="66"/>
      <c r="F536" s="66"/>
      <c r="G536" s="66"/>
      <c r="H536" s="67" t="s">
        <v>98</v>
      </c>
      <c r="I536" s="68" t="s">
        <v>171</v>
      </c>
      <c r="J536" s="69">
        <v>3.5</v>
      </c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1"/>
      <c r="AD536" s="72"/>
    </row>
    <row r="537" spans="2:30" ht="12">
      <c r="B537" s="73"/>
      <c r="C537" s="65"/>
      <c r="D537" s="66"/>
      <c r="E537" s="66"/>
      <c r="F537" s="66"/>
      <c r="G537" s="66"/>
      <c r="H537" s="67" t="s">
        <v>235</v>
      </c>
      <c r="I537" s="68" t="s">
        <v>236</v>
      </c>
      <c r="J537" s="69">
        <v>1.5</v>
      </c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1"/>
      <c r="AD537" s="72"/>
    </row>
    <row r="538" spans="2:30" ht="12">
      <c r="B538" s="73"/>
      <c r="C538" s="65"/>
      <c r="D538" s="66"/>
      <c r="E538" s="66"/>
      <c r="F538" s="66"/>
      <c r="G538" s="66"/>
      <c r="H538" s="66" t="s">
        <v>99</v>
      </c>
      <c r="I538" s="68" t="s">
        <v>172</v>
      </c>
      <c r="J538" s="69">
        <v>1</v>
      </c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1"/>
      <c r="AD538" s="72"/>
    </row>
    <row r="539" spans="2:30" ht="12">
      <c r="B539" s="73"/>
      <c r="C539" s="65"/>
      <c r="D539" s="66"/>
      <c r="E539" s="66"/>
      <c r="F539" s="66"/>
      <c r="G539" s="66"/>
      <c r="H539" s="66" t="s">
        <v>239</v>
      </c>
      <c r="I539" s="68" t="s">
        <v>240</v>
      </c>
      <c r="J539" s="69">
        <v>1</v>
      </c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1"/>
      <c r="AD539" s="72"/>
    </row>
    <row r="540" spans="2:30" ht="12">
      <c r="B540" s="73"/>
      <c r="C540" s="65"/>
      <c r="D540" s="66"/>
      <c r="E540" s="66"/>
      <c r="F540" s="66"/>
      <c r="G540" s="66"/>
      <c r="H540" s="66" t="s">
        <v>100</v>
      </c>
      <c r="I540" s="68" t="s">
        <v>173</v>
      </c>
      <c r="J540" s="69">
        <v>3.5</v>
      </c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1"/>
      <c r="AD540" s="72"/>
    </row>
    <row r="541" spans="2:30" ht="12">
      <c r="B541" s="73"/>
      <c r="C541" s="65"/>
      <c r="D541" s="66"/>
      <c r="E541" s="66"/>
      <c r="F541" s="66"/>
      <c r="G541" s="66"/>
      <c r="H541" s="66" t="s">
        <v>242</v>
      </c>
      <c r="I541" s="68" t="s">
        <v>243</v>
      </c>
      <c r="J541" s="69">
        <v>1</v>
      </c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1"/>
      <c r="AD541" s="72"/>
    </row>
    <row r="542" spans="2:30" ht="12">
      <c r="B542" s="73"/>
      <c r="C542" s="65"/>
      <c r="D542" s="66"/>
      <c r="E542" s="66"/>
      <c r="F542" s="66"/>
      <c r="G542" s="66"/>
      <c r="H542" s="67" t="s">
        <v>101</v>
      </c>
      <c r="I542" s="68" t="s">
        <v>174</v>
      </c>
      <c r="J542" s="69">
        <v>1.5</v>
      </c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1"/>
      <c r="AD542" s="72"/>
    </row>
    <row r="543" spans="2:30" ht="12">
      <c r="B543" s="73"/>
      <c r="C543" s="65"/>
      <c r="D543" s="66"/>
      <c r="E543" s="66"/>
      <c r="F543" s="66"/>
      <c r="G543" s="66"/>
      <c r="H543" s="67" t="s">
        <v>245</v>
      </c>
      <c r="I543" s="68" t="s">
        <v>246</v>
      </c>
      <c r="J543" s="69">
        <v>0.5</v>
      </c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1"/>
      <c r="AD543" s="72"/>
    </row>
    <row r="544" spans="2:30" ht="12">
      <c r="B544" s="73"/>
      <c r="C544" s="65"/>
      <c r="D544" s="66"/>
      <c r="E544" s="66"/>
      <c r="F544" s="66"/>
      <c r="G544" s="66"/>
      <c r="H544" s="67" t="s">
        <v>104</v>
      </c>
      <c r="I544" s="68" t="s">
        <v>148</v>
      </c>
      <c r="J544" s="69">
        <v>2.5</v>
      </c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1"/>
      <c r="AD544" s="72"/>
    </row>
    <row r="545" spans="2:30" ht="12">
      <c r="B545" s="73"/>
      <c r="C545" s="65"/>
      <c r="D545" s="66" t="s">
        <v>105</v>
      </c>
      <c r="E545" s="66"/>
      <c r="F545" s="66"/>
      <c r="G545" s="66"/>
      <c r="H545" s="67" t="s">
        <v>263</v>
      </c>
      <c r="I545" s="68" t="s">
        <v>264</v>
      </c>
      <c r="J545" s="69">
        <v>3</v>
      </c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1"/>
      <c r="AD545" s="72"/>
    </row>
    <row r="546" spans="2:30" ht="12">
      <c r="B546" s="73"/>
      <c r="C546" s="65"/>
      <c r="D546" s="66"/>
      <c r="E546" s="66"/>
      <c r="F546" s="66"/>
      <c r="G546" s="66"/>
      <c r="H546" s="67" t="s">
        <v>107</v>
      </c>
      <c r="I546" s="68" t="s">
        <v>184</v>
      </c>
      <c r="J546" s="69">
        <v>47.5</v>
      </c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1"/>
      <c r="AD546" s="72"/>
    </row>
    <row r="547" spans="2:30" ht="12">
      <c r="B547" s="73"/>
      <c r="C547" s="65"/>
      <c r="D547" s="66"/>
      <c r="E547" s="66"/>
      <c r="F547" s="66"/>
      <c r="G547" s="66"/>
      <c r="H547" s="67" t="s">
        <v>108</v>
      </c>
      <c r="I547" s="68" t="s">
        <v>185</v>
      </c>
      <c r="J547" s="69">
        <v>2.5</v>
      </c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1"/>
      <c r="AD547" s="72"/>
    </row>
    <row r="548" spans="2:30" ht="12">
      <c r="B548" s="73"/>
      <c r="C548" s="65"/>
      <c r="D548" s="66"/>
      <c r="E548" s="66"/>
      <c r="F548" s="66"/>
      <c r="G548" s="66"/>
      <c r="H548" s="67" t="s">
        <v>204</v>
      </c>
      <c r="I548" s="68" t="s">
        <v>205</v>
      </c>
      <c r="J548" s="69">
        <v>0.5</v>
      </c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1"/>
      <c r="AD548" s="72"/>
    </row>
    <row r="549" spans="2:30" ht="12">
      <c r="B549" s="73"/>
      <c r="C549" s="65"/>
      <c r="D549" s="66"/>
      <c r="E549" s="66"/>
      <c r="F549" s="66"/>
      <c r="G549" s="66"/>
      <c r="H549" s="67" t="s">
        <v>109</v>
      </c>
      <c r="I549" s="68"/>
      <c r="J549" s="69">
        <v>2</v>
      </c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1"/>
      <c r="AD549" s="72"/>
    </row>
    <row r="550" spans="2:30" ht="12">
      <c r="B550" s="73"/>
      <c r="C550" s="65"/>
      <c r="D550" s="66"/>
      <c r="E550" s="66"/>
      <c r="F550" s="66"/>
      <c r="G550" s="66"/>
      <c r="H550" s="66" t="s">
        <v>186</v>
      </c>
      <c r="I550" s="68" t="s">
        <v>265</v>
      </c>
      <c r="J550" s="69">
        <v>1</v>
      </c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1"/>
      <c r="AD550" s="72"/>
    </row>
    <row r="551" spans="2:30" ht="12">
      <c r="B551" s="73"/>
      <c r="C551" s="65"/>
      <c r="D551" s="66" t="s">
        <v>58</v>
      </c>
      <c r="E551" s="66"/>
      <c r="F551" s="66"/>
      <c r="G551" s="66"/>
      <c r="H551" s="66" t="s">
        <v>188</v>
      </c>
      <c r="I551" s="68" t="s">
        <v>189</v>
      </c>
      <c r="J551" s="69">
        <v>20.5</v>
      </c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1"/>
      <c r="AD551" s="72"/>
    </row>
    <row r="552" spans="2:30" ht="12">
      <c r="B552" s="73"/>
      <c r="C552" s="65"/>
      <c r="D552" s="66"/>
      <c r="E552" s="66"/>
      <c r="F552" s="66"/>
      <c r="G552" s="66"/>
      <c r="H552" s="67" t="s">
        <v>113</v>
      </c>
      <c r="I552" s="68" t="s">
        <v>192</v>
      </c>
      <c r="J552" s="69">
        <v>2</v>
      </c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1"/>
      <c r="AD552" s="72"/>
    </row>
    <row r="553" spans="2:30" ht="12">
      <c r="B553" s="73"/>
      <c r="C553" s="65"/>
      <c r="D553" s="66"/>
      <c r="E553" s="66"/>
      <c r="F553" s="66"/>
      <c r="G553" s="66"/>
      <c r="H553" s="67" t="s">
        <v>59</v>
      </c>
      <c r="I553" s="68" t="s">
        <v>193</v>
      </c>
      <c r="J553" s="69">
        <v>1</v>
      </c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1"/>
      <c r="AD553" s="72"/>
    </row>
    <row r="554" spans="2:30" ht="12">
      <c r="B554" s="73"/>
      <c r="C554" s="65"/>
      <c r="D554" s="66"/>
      <c r="E554" s="66"/>
      <c r="F554" s="66"/>
      <c r="G554" s="66"/>
      <c r="H554" s="67" t="s">
        <v>114</v>
      </c>
      <c r="I554" s="68" t="s">
        <v>194</v>
      </c>
      <c r="J554" s="69">
        <v>0.5</v>
      </c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1"/>
      <c r="AD554" s="72"/>
    </row>
    <row r="555" spans="2:30" ht="12">
      <c r="B555" s="73"/>
      <c r="C555" s="65"/>
      <c r="D555" s="66"/>
      <c r="E555" s="66"/>
      <c r="F555" s="66"/>
      <c r="G555" s="66"/>
      <c r="H555" s="67" t="s">
        <v>254</v>
      </c>
      <c r="I555" s="68" t="s">
        <v>255</v>
      </c>
      <c r="J555" s="69">
        <v>7.5</v>
      </c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1"/>
      <c r="AD555" s="72"/>
    </row>
    <row r="556" spans="2:30" ht="12">
      <c r="B556" s="73"/>
      <c r="C556" s="74"/>
      <c r="D556" s="75" t="s">
        <v>62</v>
      </c>
      <c r="E556" s="75"/>
      <c r="F556" s="75"/>
      <c r="G556" s="75"/>
      <c r="H556" s="75" t="s">
        <v>266</v>
      </c>
      <c r="I556" s="77" t="s">
        <v>267</v>
      </c>
      <c r="J556" s="78">
        <v>1</v>
      </c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80"/>
      <c r="AD556" s="81"/>
    </row>
    <row r="557" spans="2:30" ht="12">
      <c r="B557" s="73"/>
      <c r="C557" s="74"/>
      <c r="D557" s="75"/>
      <c r="E557" s="75"/>
      <c r="F557" s="75"/>
      <c r="G557" s="75"/>
      <c r="H557" s="75" t="s">
        <v>199</v>
      </c>
      <c r="I557" s="77" t="s">
        <v>200</v>
      </c>
      <c r="J557" s="78">
        <v>0.5</v>
      </c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80"/>
      <c r="AD557" s="81"/>
    </row>
    <row r="558" spans="2:30" ht="12">
      <c r="B558" s="73"/>
      <c r="C558" s="74"/>
      <c r="D558" s="75"/>
      <c r="E558" s="75"/>
      <c r="F558" s="75"/>
      <c r="G558" s="75"/>
      <c r="H558" s="76" t="s">
        <v>268</v>
      </c>
      <c r="I558" s="77" t="s">
        <v>269</v>
      </c>
      <c r="J558" s="78">
        <v>0.5</v>
      </c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80"/>
      <c r="AD558" s="81"/>
    </row>
    <row r="559" spans="2:30" ht="12">
      <c r="B559" s="73"/>
      <c r="C559" s="74"/>
      <c r="D559" s="75"/>
      <c r="E559" s="75"/>
      <c r="F559" s="75"/>
      <c r="G559" s="75"/>
      <c r="H559" s="76" t="s">
        <v>201</v>
      </c>
      <c r="I559" s="77"/>
      <c r="J559" s="78">
        <v>5.5</v>
      </c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80"/>
      <c r="AD559" s="81"/>
    </row>
    <row r="560" spans="2:30" ht="12">
      <c r="B560" s="73"/>
      <c r="C560" s="74"/>
      <c r="D560" s="75"/>
      <c r="E560" s="75"/>
      <c r="F560" s="75"/>
      <c r="G560" s="75"/>
      <c r="H560" s="76" t="s">
        <v>221</v>
      </c>
      <c r="I560" s="77" t="s">
        <v>222</v>
      </c>
      <c r="J560" s="78">
        <v>1</v>
      </c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80"/>
      <c r="AD560" s="81"/>
    </row>
    <row r="561" spans="2:30" ht="12.75" thickBot="1">
      <c r="B561" s="73"/>
      <c r="C561" s="82"/>
      <c r="D561" s="83"/>
      <c r="E561" s="83"/>
      <c r="F561" s="83"/>
      <c r="G561" s="83"/>
      <c r="H561" s="125" t="s">
        <v>270</v>
      </c>
      <c r="I561" s="84" t="s">
        <v>271</v>
      </c>
      <c r="J561" s="85">
        <v>0.5</v>
      </c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7"/>
      <c r="AD561" s="88"/>
    </row>
    <row r="562" spans="2:30" ht="12.75" thickTop="1">
      <c r="B562" s="73"/>
      <c r="C562" s="89" t="s">
        <v>65</v>
      </c>
      <c r="D562" s="90"/>
      <c r="E562" s="90"/>
      <c r="F562" s="90"/>
      <c r="G562" s="90"/>
      <c r="H562" s="90"/>
      <c r="I562" s="91"/>
      <c r="J562" s="92">
        <f>SUM(J511:J561)</f>
        <v>161.5</v>
      </c>
      <c r="K562" s="93">
        <f>6.43+11.28</f>
        <v>17.71</v>
      </c>
      <c r="L562" s="94">
        <f aca="true" t="shared" si="20" ref="L562:AC562">SUM(L511:L561)</f>
        <v>0</v>
      </c>
      <c r="M562" s="94">
        <f t="shared" si="20"/>
        <v>0</v>
      </c>
      <c r="N562" s="94">
        <f t="shared" si="20"/>
        <v>0</v>
      </c>
      <c r="O562" s="94">
        <f t="shared" si="20"/>
        <v>0</v>
      </c>
      <c r="P562" s="94">
        <f t="shared" si="20"/>
        <v>0</v>
      </c>
      <c r="Q562" s="94">
        <f t="shared" si="20"/>
        <v>0</v>
      </c>
      <c r="R562" s="94">
        <f t="shared" si="20"/>
        <v>0</v>
      </c>
      <c r="S562" s="94">
        <f t="shared" si="20"/>
        <v>0</v>
      </c>
      <c r="T562" s="94">
        <f t="shared" si="20"/>
        <v>0</v>
      </c>
      <c r="U562" s="94">
        <f t="shared" si="20"/>
        <v>0</v>
      </c>
      <c r="V562" s="94">
        <f t="shared" si="20"/>
        <v>0</v>
      </c>
      <c r="W562" s="94">
        <f t="shared" si="20"/>
        <v>0</v>
      </c>
      <c r="X562" s="94">
        <f t="shared" si="20"/>
        <v>0</v>
      </c>
      <c r="Y562" s="94">
        <f t="shared" si="20"/>
        <v>0</v>
      </c>
      <c r="Z562" s="94">
        <f t="shared" si="20"/>
        <v>0</v>
      </c>
      <c r="AA562" s="94">
        <f t="shared" si="20"/>
        <v>0</v>
      </c>
      <c r="AB562" s="94">
        <f t="shared" si="20"/>
        <v>0</v>
      </c>
      <c r="AC562" s="95">
        <f t="shared" si="20"/>
        <v>0</v>
      </c>
      <c r="AD562" s="96"/>
    </row>
    <row r="563" spans="2:30" ht="12">
      <c r="B563" s="73"/>
      <c r="C563" s="97" t="s">
        <v>66</v>
      </c>
      <c r="D563" s="42"/>
      <c r="E563" s="42"/>
      <c r="F563" s="42"/>
      <c r="G563" s="42"/>
      <c r="H563" s="42"/>
      <c r="I563" s="43"/>
      <c r="J563" s="98">
        <f>COUNTA(J511:J561)</f>
        <v>51</v>
      </c>
      <c r="K563" s="99"/>
      <c r="L563" s="99">
        <f aca="true" t="shared" si="21" ref="L563:AC563">COUNTA(L511:L561)</f>
        <v>0</v>
      </c>
      <c r="M563" s="99">
        <f t="shared" si="21"/>
        <v>0</v>
      </c>
      <c r="N563" s="99">
        <f t="shared" si="21"/>
        <v>0</v>
      </c>
      <c r="O563" s="99">
        <f t="shared" si="21"/>
        <v>0</v>
      </c>
      <c r="P563" s="99">
        <f t="shared" si="21"/>
        <v>0</v>
      </c>
      <c r="Q563" s="99">
        <f t="shared" si="21"/>
        <v>0</v>
      </c>
      <c r="R563" s="99">
        <f t="shared" si="21"/>
        <v>0</v>
      </c>
      <c r="S563" s="99">
        <f t="shared" si="21"/>
        <v>0</v>
      </c>
      <c r="T563" s="99">
        <f t="shared" si="21"/>
        <v>0</v>
      </c>
      <c r="U563" s="99">
        <f t="shared" si="21"/>
        <v>0</v>
      </c>
      <c r="V563" s="99">
        <f t="shared" si="21"/>
        <v>0</v>
      </c>
      <c r="W563" s="99">
        <f t="shared" si="21"/>
        <v>0</v>
      </c>
      <c r="X563" s="99">
        <f t="shared" si="21"/>
        <v>0</v>
      </c>
      <c r="Y563" s="99">
        <f t="shared" si="21"/>
        <v>0</v>
      </c>
      <c r="Z563" s="99">
        <f t="shared" si="21"/>
        <v>0</v>
      </c>
      <c r="AA563" s="99">
        <f t="shared" si="21"/>
        <v>0</v>
      </c>
      <c r="AB563" s="99">
        <f t="shared" si="21"/>
        <v>0</v>
      </c>
      <c r="AC563" s="100">
        <f t="shared" si="21"/>
        <v>0</v>
      </c>
      <c r="AD563" s="101"/>
    </row>
    <row r="564" spans="2:30" ht="15" thickBot="1">
      <c r="B564" s="102"/>
      <c r="C564" s="103" t="s">
        <v>67</v>
      </c>
      <c r="D564" s="104"/>
      <c r="E564" s="104"/>
      <c r="F564" s="104"/>
      <c r="G564" s="104"/>
      <c r="H564" s="104"/>
      <c r="I564" s="105"/>
      <c r="J564" s="106">
        <v>0.1</v>
      </c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8"/>
      <c r="AD564" s="109"/>
    </row>
    <row r="565" spans="2:30" ht="29.25" customHeight="1" thickBot="1">
      <c r="B565" s="110" t="s">
        <v>10</v>
      </c>
      <c r="C565" s="111"/>
      <c r="D565" s="111"/>
      <c r="E565" s="111"/>
      <c r="F565" s="111"/>
      <c r="G565" s="111"/>
      <c r="H565" s="111"/>
      <c r="I565" s="112"/>
      <c r="J565" s="126" t="s">
        <v>272</v>
      </c>
      <c r="K565" s="127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5"/>
      <c r="AD565" s="116"/>
    </row>
    <row r="566" spans="2:30" ht="12.75" thickBot="1">
      <c r="B566" s="110" t="s">
        <v>69</v>
      </c>
      <c r="C566" s="111"/>
      <c r="D566" s="111"/>
      <c r="E566" s="117"/>
      <c r="F566" s="118"/>
      <c r="G566" s="119"/>
      <c r="H566" s="119"/>
      <c r="I566" s="119"/>
      <c r="J566" s="119"/>
      <c r="K566" s="119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1"/>
    </row>
    <row r="567" spans="2:30" ht="19.5" customHeight="1">
      <c r="B567" s="122"/>
      <c r="C567" s="122"/>
      <c r="D567" s="122"/>
      <c r="E567" s="122"/>
      <c r="F567" s="123"/>
      <c r="G567" s="122"/>
      <c r="H567" s="122"/>
      <c r="I567" s="122"/>
      <c r="J567" s="122"/>
      <c r="K567" s="122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4"/>
    </row>
    <row r="568" ht="4.5" customHeight="1"/>
    <row r="569" spans="18:30" s="2" customFormat="1" ht="13.5">
      <c r="R569" s="3"/>
      <c r="AD569" s="4"/>
    </row>
    <row r="570" spans="18:30" s="2" customFormat="1" ht="12">
      <c r="R570" s="5"/>
      <c r="AD570" s="6" t="e">
        <f ca="1">"【海域ごとの調査票："&amp;MID(CELL("filename",$A$1),FIND("]",CELL("filename",$A$1))+1,31)&amp;"】"</f>
        <v>#VALUE!</v>
      </c>
    </row>
    <row r="571" spans="2:29" ht="12.75" thickBot="1">
      <c r="B571" s="1" t="s">
        <v>70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2:30" s="15" customFormat="1" ht="19.5" customHeight="1">
      <c r="B572" s="8" t="s">
        <v>1</v>
      </c>
      <c r="C572" s="9"/>
      <c r="D572" s="9"/>
      <c r="E572" s="9"/>
      <c r="F572" s="9"/>
      <c r="G572" s="9"/>
      <c r="H572" s="9"/>
      <c r="I572" s="10"/>
      <c r="J572" s="11" t="s">
        <v>258</v>
      </c>
      <c r="K572" s="12"/>
      <c r="L572" s="12" t="s">
        <v>3</v>
      </c>
      <c r="M572" s="12"/>
      <c r="N572" s="12" t="s">
        <v>4</v>
      </c>
      <c r="O572" s="12"/>
      <c r="P572" s="12" t="s">
        <v>5</v>
      </c>
      <c r="Q572" s="12"/>
      <c r="R572" s="12" t="s">
        <v>6</v>
      </c>
      <c r="S572" s="12"/>
      <c r="T572" s="12" t="s">
        <v>7</v>
      </c>
      <c r="U572" s="12"/>
      <c r="V572" s="12" t="s">
        <v>8</v>
      </c>
      <c r="W572" s="12"/>
      <c r="X572" s="12" t="s">
        <v>9</v>
      </c>
      <c r="Y572" s="12"/>
      <c r="Z572" s="12"/>
      <c r="AA572" s="12"/>
      <c r="AB572" s="12"/>
      <c r="AC572" s="13"/>
      <c r="AD572" s="14" t="s">
        <v>10</v>
      </c>
    </row>
    <row r="573" spans="2:30" s="15" customFormat="1" ht="19.5" customHeight="1">
      <c r="B573" s="16" t="s">
        <v>11</v>
      </c>
      <c r="C573" s="17"/>
      <c r="D573" s="17"/>
      <c r="E573" s="17"/>
      <c r="F573" s="17"/>
      <c r="G573" s="17"/>
      <c r="H573" s="17"/>
      <c r="I573" s="18"/>
      <c r="J573" s="19" t="s">
        <v>118</v>
      </c>
      <c r="K573" s="20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21"/>
      <c r="AD573" s="22"/>
    </row>
    <row r="574" spans="2:30" s="15" customFormat="1" ht="19.5" customHeight="1">
      <c r="B574" s="23" t="s">
        <v>13</v>
      </c>
      <c r="C574" s="24" t="s">
        <v>14</v>
      </c>
      <c r="D574" s="25"/>
      <c r="E574" s="25"/>
      <c r="F574" s="25"/>
      <c r="G574" s="25"/>
      <c r="H574" s="25"/>
      <c r="I574" s="26"/>
      <c r="J574" s="27">
        <v>37831</v>
      </c>
      <c r="K574" s="28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9"/>
      <c r="AD574" s="30"/>
    </row>
    <row r="575" spans="2:30" s="15" customFormat="1" ht="19.5" customHeight="1">
      <c r="B575" s="31"/>
      <c r="C575" s="32" t="s">
        <v>15</v>
      </c>
      <c r="D575" s="33"/>
      <c r="E575" s="33"/>
      <c r="F575" s="33"/>
      <c r="G575" s="33"/>
      <c r="H575" s="33"/>
      <c r="I575" s="34"/>
      <c r="J575" s="35" t="s">
        <v>72</v>
      </c>
      <c r="K575" s="36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  <c r="AD575" s="39"/>
    </row>
    <row r="576" spans="2:30" s="15" customFormat="1" ht="19.5" customHeight="1">
      <c r="B576" s="40"/>
      <c r="C576" s="41" t="s">
        <v>17</v>
      </c>
      <c r="D576" s="42"/>
      <c r="E576" s="42"/>
      <c r="F576" s="42"/>
      <c r="G576" s="42"/>
      <c r="H576" s="42"/>
      <c r="I576" s="43"/>
      <c r="J576" s="44" t="s">
        <v>18</v>
      </c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6"/>
      <c r="AD576" s="47"/>
    </row>
    <row r="577" spans="2:30" ht="12" customHeight="1">
      <c r="B577" s="48"/>
      <c r="C577" s="49" t="s">
        <v>73</v>
      </c>
      <c r="D577" s="50" t="s">
        <v>20</v>
      </c>
      <c r="E577" s="50" t="s">
        <v>21</v>
      </c>
      <c r="F577" s="50" t="s">
        <v>22</v>
      </c>
      <c r="G577" s="50" t="s">
        <v>23</v>
      </c>
      <c r="H577" s="50" t="s">
        <v>24</v>
      </c>
      <c r="I577" s="51" t="s">
        <v>25</v>
      </c>
      <c r="J577" s="52" t="s">
        <v>26</v>
      </c>
      <c r="K577" s="53" t="s">
        <v>27</v>
      </c>
      <c r="L577" s="53" t="s">
        <v>27</v>
      </c>
      <c r="M577" s="53" t="s">
        <v>27</v>
      </c>
      <c r="N577" s="53" t="s">
        <v>28</v>
      </c>
      <c r="O577" s="53" t="s">
        <v>27</v>
      </c>
      <c r="P577" s="53" t="s">
        <v>28</v>
      </c>
      <c r="Q577" s="53" t="s">
        <v>27</v>
      </c>
      <c r="R577" s="53" t="s">
        <v>28</v>
      </c>
      <c r="S577" s="53" t="s">
        <v>27</v>
      </c>
      <c r="T577" s="53" t="s">
        <v>28</v>
      </c>
      <c r="U577" s="53" t="s">
        <v>27</v>
      </c>
      <c r="V577" s="53" t="s">
        <v>28</v>
      </c>
      <c r="W577" s="53" t="s">
        <v>27</v>
      </c>
      <c r="X577" s="53" t="s">
        <v>28</v>
      </c>
      <c r="Y577" s="53" t="s">
        <v>27</v>
      </c>
      <c r="Z577" s="53" t="s">
        <v>28</v>
      </c>
      <c r="AA577" s="53" t="s">
        <v>27</v>
      </c>
      <c r="AB577" s="53" t="s">
        <v>28</v>
      </c>
      <c r="AC577" s="54" t="s">
        <v>27</v>
      </c>
      <c r="AD577" s="55"/>
    </row>
    <row r="578" spans="2:30" ht="14.25">
      <c r="B578" s="56"/>
      <c r="C578" s="57"/>
      <c r="D578" s="58"/>
      <c r="E578" s="58"/>
      <c r="F578" s="58"/>
      <c r="G578" s="58"/>
      <c r="H578" s="58"/>
      <c r="I578" s="59"/>
      <c r="J578" s="60" t="s">
        <v>29</v>
      </c>
      <c r="K578" s="61" t="s">
        <v>74</v>
      </c>
      <c r="L578" s="60" t="s">
        <v>31</v>
      </c>
      <c r="M578" s="61" t="s">
        <v>75</v>
      </c>
      <c r="N578" s="60" t="s">
        <v>31</v>
      </c>
      <c r="O578" s="61" t="s">
        <v>75</v>
      </c>
      <c r="P578" s="60" t="s">
        <v>31</v>
      </c>
      <c r="Q578" s="61" t="s">
        <v>75</v>
      </c>
      <c r="R578" s="60" t="s">
        <v>31</v>
      </c>
      <c r="S578" s="61" t="s">
        <v>75</v>
      </c>
      <c r="T578" s="60" t="s">
        <v>31</v>
      </c>
      <c r="U578" s="61" t="s">
        <v>75</v>
      </c>
      <c r="V578" s="60" t="s">
        <v>31</v>
      </c>
      <c r="W578" s="61" t="s">
        <v>75</v>
      </c>
      <c r="X578" s="60" t="s">
        <v>31</v>
      </c>
      <c r="Y578" s="61" t="s">
        <v>75</v>
      </c>
      <c r="Z578" s="60" t="s">
        <v>31</v>
      </c>
      <c r="AA578" s="61" t="s">
        <v>75</v>
      </c>
      <c r="AB578" s="60" t="s">
        <v>31</v>
      </c>
      <c r="AC578" s="62" t="s">
        <v>75</v>
      </c>
      <c r="AD578" s="63"/>
    </row>
    <row r="579" spans="2:30" ht="19.5" customHeight="1">
      <c r="B579" s="64" t="s">
        <v>33</v>
      </c>
      <c r="C579" s="65"/>
      <c r="D579" s="66"/>
      <c r="E579" s="66" t="s">
        <v>34</v>
      </c>
      <c r="F579" s="66"/>
      <c r="G579" s="66"/>
      <c r="H579" s="67" t="s">
        <v>213</v>
      </c>
      <c r="I579" s="68"/>
      <c r="J579" s="69">
        <v>0.5</v>
      </c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1"/>
      <c r="AD579" s="72"/>
    </row>
    <row r="580" spans="2:30" ht="19.5" customHeight="1">
      <c r="B580" s="73"/>
      <c r="C580" s="65"/>
      <c r="D580" s="66"/>
      <c r="E580" s="66"/>
      <c r="F580" s="66"/>
      <c r="G580" s="66"/>
      <c r="H580" s="67" t="s">
        <v>37</v>
      </c>
      <c r="I580" s="68"/>
      <c r="J580" s="69">
        <v>2</v>
      </c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1"/>
      <c r="AD580" s="72"/>
    </row>
    <row r="581" spans="2:30" ht="19.5" customHeight="1">
      <c r="B581" s="73"/>
      <c r="C581" s="65"/>
      <c r="D581" s="66"/>
      <c r="E581" s="66"/>
      <c r="F581" s="66"/>
      <c r="G581" s="66"/>
      <c r="H581" s="67" t="s">
        <v>229</v>
      </c>
      <c r="I581" s="68" t="s">
        <v>230</v>
      </c>
      <c r="J581" s="69">
        <v>0.5</v>
      </c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1"/>
      <c r="AD581" s="72"/>
    </row>
    <row r="582" spans="2:30" ht="19.5" customHeight="1">
      <c r="B582" s="73"/>
      <c r="C582" s="65"/>
      <c r="D582" s="66"/>
      <c r="E582" s="66"/>
      <c r="F582" s="66"/>
      <c r="G582" s="66"/>
      <c r="H582" s="67" t="s">
        <v>81</v>
      </c>
      <c r="I582" s="68" t="s">
        <v>130</v>
      </c>
      <c r="J582" s="69">
        <v>4</v>
      </c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1"/>
      <c r="AD582" s="72"/>
    </row>
    <row r="583" spans="2:30" ht="19.5" customHeight="1">
      <c r="B583" s="73"/>
      <c r="C583" s="65"/>
      <c r="D583" s="66"/>
      <c r="E583" s="66"/>
      <c r="F583" s="66"/>
      <c r="G583" s="66"/>
      <c r="H583" s="67" t="s">
        <v>41</v>
      </c>
      <c r="I583" s="68"/>
      <c r="J583" s="69">
        <v>1.5</v>
      </c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1"/>
      <c r="AD583" s="72"/>
    </row>
    <row r="584" spans="2:30" ht="19.5" customHeight="1">
      <c r="B584" s="73"/>
      <c r="C584" s="65"/>
      <c r="D584" s="66"/>
      <c r="E584" s="66"/>
      <c r="F584" s="66"/>
      <c r="G584" s="66"/>
      <c r="H584" s="67" t="s">
        <v>42</v>
      </c>
      <c r="I584" s="68"/>
      <c r="J584" s="69">
        <v>25</v>
      </c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1"/>
      <c r="AD584" s="72"/>
    </row>
    <row r="585" spans="2:30" ht="19.5" customHeight="1">
      <c r="B585" s="73"/>
      <c r="C585" s="65"/>
      <c r="D585" s="66"/>
      <c r="E585" s="66"/>
      <c r="F585" s="66"/>
      <c r="G585" s="66"/>
      <c r="H585" s="67" t="s">
        <v>214</v>
      </c>
      <c r="I585" s="68"/>
      <c r="J585" s="69">
        <v>0.5</v>
      </c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1"/>
      <c r="AD585" s="72"/>
    </row>
    <row r="586" spans="2:30" ht="19.5" customHeight="1">
      <c r="B586" s="73"/>
      <c r="C586" s="65"/>
      <c r="D586" s="66"/>
      <c r="E586" s="66"/>
      <c r="F586" s="66"/>
      <c r="G586" s="66"/>
      <c r="H586" s="66" t="s">
        <v>44</v>
      </c>
      <c r="I586" s="68"/>
      <c r="J586" s="69">
        <v>5</v>
      </c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1"/>
      <c r="AD586" s="72"/>
    </row>
    <row r="587" spans="2:30" ht="19.5" customHeight="1">
      <c r="B587" s="73"/>
      <c r="C587" s="65"/>
      <c r="D587" s="66"/>
      <c r="E587" s="66"/>
      <c r="F587" s="66"/>
      <c r="G587" s="66"/>
      <c r="H587" s="66" t="s">
        <v>273</v>
      </c>
      <c r="I587" s="68"/>
      <c r="J587" s="69">
        <v>0.5</v>
      </c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1"/>
      <c r="AD587" s="72"/>
    </row>
    <row r="588" spans="2:30" ht="19.5" customHeight="1">
      <c r="B588" s="73"/>
      <c r="C588" s="65"/>
      <c r="D588" s="66"/>
      <c r="E588" s="66"/>
      <c r="F588" s="66"/>
      <c r="G588" s="66"/>
      <c r="H588" s="66" t="s">
        <v>274</v>
      </c>
      <c r="I588" s="68"/>
      <c r="J588" s="69">
        <v>0.5</v>
      </c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1"/>
      <c r="AD588" s="72"/>
    </row>
    <row r="589" spans="2:30" ht="19.5" customHeight="1">
      <c r="B589" s="73"/>
      <c r="C589" s="65"/>
      <c r="D589" s="66"/>
      <c r="E589" s="66"/>
      <c r="F589" s="66"/>
      <c r="G589" s="66"/>
      <c r="H589" s="67" t="s">
        <v>133</v>
      </c>
      <c r="I589" s="68" t="s">
        <v>134</v>
      </c>
      <c r="J589" s="69">
        <v>1.5</v>
      </c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1"/>
      <c r="AD589" s="72"/>
    </row>
    <row r="590" spans="2:30" ht="19.5" customHeight="1">
      <c r="B590" s="73"/>
      <c r="C590" s="65"/>
      <c r="D590" s="66"/>
      <c r="E590" s="66"/>
      <c r="F590" s="66"/>
      <c r="G590" s="66"/>
      <c r="H590" s="67" t="s">
        <v>135</v>
      </c>
      <c r="I590" s="68" t="s">
        <v>136</v>
      </c>
      <c r="J590" s="69">
        <v>1.5</v>
      </c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1"/>
      <c r="AD590" s="72"/>
    </row>
    <row r="591" spans="2:30" ht="19.5" customHeight="1">
      <c r="B591" s="73"/>
      <c r="C591" s="65"/>
      <c r="D591" s="66"/>
      <c r="E591" s="66"/>
      <c r="F591" s="66"/>
      <c r="G591" s="66"/>
      <c r="H591" s="67" t="s">
        <v>137</v>
      </c>
      <c r="I591" s="68"/>
      <c r="J591" s="69">
        <v>0.5</v>
      </c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1"/>
      <c r="AD591" s="72"/>
    </row>
    <row r="592" spans="2:30" ht="19.5" customHeight="1">
      <c r="B592" s="73"/>
      <c r="C592" s="65"/>
      <c r="D592" s="66"/>
      <c r="E592" s="66"/>
      <c r="F592" s="66"/>
      <c r="G592" s="66"/>
      <c r="H592" s="67" t="s">
        <v>49</v>
      </c>
      <c r="I592" s="68" t="s">
        <v>138</v>
      </c>
      <c r="J592" s="69">
        <v>0.5</v>
      </c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1"/>
      <c r="AD592" s="72"/>
    </row>
    <row r="593" spans="2:30" ht="19.5" customHeight="1">
      <c r="B593" s="73"/>
      <c r="C593" s="65"/>
      <c r="D593" s="66"/>
      <c r="E593" s="66"/>
      <c r="F593" s="66"/>
      <c r="G593" s="66"/>
      <c r="H593" s="66" t="s">
        <v>55</v>
      </c>
      <c r="I593" s="68"/>
      <c r="J593" s="69">
        <v>2.5</v>
      </c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1"/>
      <c r="AD593" s="72"/>
    </row>
    <row r="594" spans="2:30" ht="19.5" customHeight="1">
      <c r="B594" s="73"/>
      <c r="C594" s="65"/>
      <c r="D594" s="66"/>
      <c r="E594" s="66" t="s">
        <v>56</v>
      </c>
      <c r="F594" s="66"/>
      <c r="G594" s="66"/>
      <c r="H594" s="67" t="s">
        <v>121</v>
      </c>
      <c r="I594" s="68" t="s">
        <v>241</v>
      </c>
      <c r="J594" s="69">
        <v>0.5</v>
      </c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1"/>
      <c r="AD594" s="72"/>
    </row>
    <row r="595" spans="2:30" ht="19.5" customHeight="1">
      <c r="B595" s="73"/>
      <c r="C595" s="65"/>
      <c r="D595" s="66" t="s">
        <v>105</v>
      </c>
      <c r="E595" s="66"/>
      <c r="F595" s="66"/>
      <c r="G595" s="66"/>
      <c r="H595" s="67" t="s">
        <v>204</v>
      </c>
      <c r="I595" s="68" t="s">
        <v>205</v>
      </c>
      <c r="J595" s="69">
        <v>1</v>
      </c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1"/>
      <c r="AD595" s="72"/>
    </row>
    <row r="596" spans="2:30" ht="19.5" customHeight="1">
      <c r="B596" s="73"/>
      <c r="C596" s="65"/>
      <c r="D596" s="66"/>
      <c r="E596" s="66"/>
      <c r="F596" s="66"/>
      <c r="G596" s="66"/>
      <c r="H596" s="67" t="s">
        <v>110</v>
      </c>
      <c r="I596" s="68" t="s">
        <v>275</v>
      </c>
      <c r="J596" s="69">
        <v>1</v>
      </c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1"/>
      <c r="AD596" s="72"/>
    </row>
    <row r="597" spans="2:30" ht="19.5" customHeight="1">
      <c r="B597" s="73"/>
      <c r="C597" s="65"/>
      <c r="D597" s="66" t="s">
        <v>58</v>
      </c>
      <c r="E597" s="66"/>
      <c r="F597" s="66"/>
      <c r="G597" s="66"/>
      <c r="H597" s="67" t="s">
        <v>123</v>
      </c>
      <c r="I597" s="68" t="s">
        <v>151</v>
      </c>
      <c r="J597" s="69">
        <v>0.5</v>
      </c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1"/>
      <c r="AD597" s="72"/>
    </row>
    <row r="598" spans="2:30" ht="19.5" customHeight="1" thickBot="1">
      <c r="B598" s="73"/>
      <c r="C598" s="82"/>
      <c r="D598" s="83" t="s">
        <v>62</v>
      </c>
      <c r="E598" s="83"/>
      <c r="F598" s="83"/>
      <c r="G598" s="83"/>
      <c r="H598" s="83" t="s">
        <v>64</v>
      </c>
      <c r="I598" s="84" t="s">
        <v>200</v>
      </c>
      <c r="J598" s="85">
        <v>0.5</v>
      </c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7"/>
      <c r="AD598" s="88"/>
    </row>
    <row r="599" spans="2:30" ht="19.5" customHeight="1" thickTop="1">
      <c r="B599" s="73"/>
      <c r="C599" s="89" t="s">
        <v>65</v>
      </c>
      <c r="D599" s="90"/>
      <c r="E599" s="90"/>
      <c r="F599" s="90"/>
      <c r="G599" s="90"/>
      <c r="H599" s="90"/>
      <c r="I599" s="91"/>
      <c r="J599" s="92">
        <f>SUM(J579:J598)</f>
        <v>50</v>
      </c>
      <c r="K599" s="93">
        <f>3.51+1.65</f>
        <v>5.16</v>
      </c>
      <c r="L599" s="94">
        <f aca="true" t="shared" si="22" ref="L599:AC599">SUM(L579:L598)</f>
        <v>0</v>
      </c>
      <c r="M599" s="94">
        <f t="shared" si="22"/>
        <v>0</v>
      </c>
      <c r="N599" s="94">
        <f t="shared" si="22"/>
        <v>0</v>
      </c>
      <c r="O599" s="94">
        <f t="shared" si="22"/>
        <v>0</v>
      </c>
      <c r="P599" s="94">
        <f t="shared" si="22"/>
        <v>0</v>
      </c>
      <c r="Q599" s="94">
        <f t="shared" si="22"/>
        <v>0</v>
      </c>
      <c r="R599" s="94">
        <f t="shared" si="22"/>
        <v>0</v>
      </c>
      <c r="S599" s="94">
        <f t="shared" si="22"/>
        <v>0</v>
      </c>
      <c r="T599" s="94">
        <f t="shared" si="22"/>
        <v>0</v>
      </c>
      <c r="U599" s="94">
        <f t="shared" si="22"/>
        <v>0</v>
      </c>
      <c r="V599" s="94">
        <f t="shared" si="22"/>
        <v>0</v>
      </c>
      <c r="W599" s="94">
        <f t="shared" si="22"/>
        <v>0</v>
      </c>
      <c r="X599" s="94">
        <f t="shared" si="22"/>
        <v>0</v>
      </c>
      <c r="Y599" s="94">
        <f t="shared" si="22"/>
        <v>0</v>
      </c>
      <c r="Z599" s="94">
        <f t="shared" si="22"/>
        <v>0</v>
      </c>
      <c r="AA599" s="94">
        <f t="shared" si="22"/>
        <v>0</v>
      </c>
      <c r="AB599" s="94">
        <f t="shared" si="22"/>
        <v>0</v>
      </c>
      <c r="AC599" s="95">
        <f t="shared" si="22"/>
        <v>0</v>
      </c>
      <c r="AD599" s="96"/>
    </row>
    <row r="600" spans="2:30" ht="19.5" customHeight="1">
      <c r="B600" s="73"/>
      <c r="C600" s="97" t="s">
        <v>66</v>
      </c>
      <c r="D600" s="42"/>
      <c r="E600" s="42"/>
      <c r="F600" s="42"/>
      <c r="G600" s="42"/>
      <c r="H600" s="42"/>
      <c r="I600" s="43"/>
      <c r="J600" s="98">
        <f>COUNTA(J579:J598)</f>
        <v>20</v>
      </c>
      <c r="K600" s="99"/>
      <c r="L600" s="99">
        <f aca="true" t="shared" si="23" ref="L600:AC600">COUNTA(L579:L598)</f>
        <v>0</v>
      </c>
      <c r="M600" s="99">
        <f t="shared" si="23"/>
        <v>0</v>
      </c>
      <c r="N600" s="99">
        <f t="shared" si="23"/>
        <v>0</v>
      </c>
      <c r="O600" s="99">
        <f t="shared" si="23"/>
        <v>0</v>
      </c>
      <c r="P600" s="99">
        <f t="shared" si="23"/>
        <v>0</v>
      </c>
      <c r="Q600" s="99">
        <f t="shared" si="23"/>
        <v>0</v>
      </c>
      <c r="R600" s="99">
        <f t="shared" si="23"/>
        <v>0</v>
      </c>
      <c r="S600" s="99">
        <f t="shared" si="23"/>
        <v>0</v>
      </c>
      <c r="T600" s="99">
        <f t="shared" si="23"/>
        <v>0</v>
      </c>
      <c r="U600" s="99">
        <f t="shared" si="23"/>
        <v>0</v>
      </c>
      <c r="V600" s="99">
        <f t="shared" si="23"/>
        <v>0</v>
      </c>
      <c r="W600" s="99">
        <f t="shared" si="23"/>
        <v>0</v>
      </c>
      <c r="X600" s="99">
        <f t="shared" si="23"/>
        <v>0</v>
      </c>
      <c r="Y600" s="99">
        <f t="shared" si="23"/>
        <v>0</v>
      </c>
      <c r="Z600" s="99">
        <f t="shared" si="23"/>
        <v>0</v>
      </c>
      <c r="AA600" s="99">
        <f t="shared" si="23"/>
        <v>0</v>
      </c>
      <c r="AB600" s="99">
        <f t="shared" si="23"/>
        <v>0</v>
      </c>
      <c r="AC600" s="100">
        <f t="shared" si="23"/>
        <v>0</v>
      </c>
      <c r="AD600" s="101"/>
    </row>
    <row r="601" spans="2:30" ht="19.5" customHeight="1" thickBot="1">
      <c r="B601" s="102"/>
      <c r="C601" s="103" t="s">
        <v>67</v>
      </c>
      <c r="D601" s="104"/>
      <c r="E601" s="104"/>
      <c r="F601" s="104"/>
      <c r="G601" s="104"/>
      <c r="H601" s="104"/>
      <c r="I601" s="105"/>
      <c r="J601" s="106">
        <v>0.1</v>
      </c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8"/>
      <c r="AD601" s="109"/>
    </row>
    <row r="602" spans="2:30" ht="49.5" customHeight="1" thickBot="1">
      <c r="B602" s="110" t="s">
        <v>10</v>
      </c>
      <c r="C602" s="111"/>
      <c r="D602" s="111"/>
      <c r="E602" s="111"/>
      <c r="F602" s="111"/>
      <c r="G602" s="111"/>
      <c r="H602" s="111"/>
      <c r="I602" s="112"/>
      <c r="J602" s="113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5"/>
      <c r="AD602" s="116"/>
    </row>
    <row r="603" spans="2:30" ht="49.5" customHeight="1" thickBot="1">
      <c r="B603" s="110" t="s">
        <v>69</v>
      </c>
      <c r="C603" s="111"/>
      <c r="D603" s="111"/>
      <c r="E603" s="117"/>
      <c r="F603" s="118"/>
      <c r="G603" s="119"/>
      <c r="H603" s="119"/>
      <c r="I603" s="119"/>
      <c r="J603" s="119"/>
      <c r="K603" s="119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1"/>
    </row>
    <row r="604" spans="2:30" ht="19.5" customHeight="1">
      <c r="B604" s="122"/>
      <c r="C604" s="122"/>
      <c r="D604" s="122"/>
      <c r="E604" s="122"/>
      <c r="F604" s="123"/>
      <c r="G604" s="122"/>
      <c r="H604" s="122"/>
      <c r="I604" s="122"/>
      <c r="J604" s="122"/>
      <c r="K604" s="122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4"/>
    </row>
    <row r="605" ht="4.5" customHeight="1"/>
    <row r="606" spans="18:30" s="2" customFormat="1" ht="13.5">
      <c r="R606" s="3"/>
      <c r="AD606" s="4"/>
    </row>
    <row r="607" spans="18:30" s="2" customFormat="1" ht="12">
      <c r="R607" s="5"/>
      <c r="AD607" s="6" t="e">
        <f ca="1">"【海域ごとの調査票："&amp;MID(CELL("filename",$A$1),FIND("]",CELL("filename",$A$1))+1,31)&amp;"】"</f>
        <v>#VALUE!</v>
      </c>
    </row>
    <row r="608" spans="2:29" ht="12.75" thickBot="1">
      <c r="B608" s="1" t="s">
        <v>70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2:30" s="15" customFormat="1" ht="19.5" customHeight="1">
      <c r="B609" s="8" t="s">
        <v>1</v>
      </c>
      <c r="C609" s="9"/>
      <c r="D609" s="9"/>
      <c r="E609" s="9"/>
      <c r="F609" s="9"/>
      <c r="G609" s="9"/>
      <c r="H609" s="9"/>
      <c r="I609" s="10"/>
      <c r="J609" s="11" t="s">
        <v>276</v>
      </c>
      <c r="K609" s="12"/>
      <c r="L609" s="12" t="s">
        <v>3</v>
      </c>
      <c r="M609" s="12"/>
      <c r="N609" s="12" t="s">
        <v>4</v>
      </c>
      <c r="O609" s="12"/>
      <c r="P609" s="12" t="s">
        <v>5</v>
      </c>
      <c r="Q609" s="12"/>
      <c r="R609" s="12" t="s">
        <v>6</v>
      </c>
      <c r="S609" s="12"/>
      <c r="T609" s="12" t="s">
        <v>7</v>
      </c>
      <c r="U609" s="12"/>
      <c r="V609" s="12" t="s">
        <v>8</v>
      </c>
      <c r="W609" s="12"/>
      <c r="X609" s="12" t="s">
        <v>9</v>
      </c>
      <c r="Y609" s="12"/>
      <c r="Z609" s="12"/>
      <c r="AA609" s="12"/>
      <c r="AB609" s="12"/>
      <c r="AC609" s="13"/>
      <c r="AD609" s="14" t="s">
        <v>10</v>
      </c>
    </row>
    <row r="610" spans="2:30" s="15" customFormat="1" ht="19.5" customHeight="1">
      <c r="B610" s="16" t="s">
        <v>11</v>
      </c>
      <c r="C610" s="17"/>
      <c r="D610" s="17"/>
      <c r="E610" s="17"/>
      <c r="F610" s="17"/>
      <c r="G610" s="17"/>
      <c r="H610" s="17"/>
      <c r="I610" s="18"/>
      <c r="J610" s="19" t="s">
        <v>125</v>
      </c>
      <c r="K610" s="20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21"/>
      <c r="AD610" s="22"/>
    </row>
    <row r="611" spans="2:30" s="15" customFormat="1" ht="19.5" customHeight="1">
      <c r="B611" s="23" t="s">
        <v>13</v>
      </c>
      <c r="C611" s="24" t="s">
        <v>14</v>
      </c>
      <c r="D611" s="25"/>
      <c r="E611" s="25"/>
      <c r="F611" s="25"/>
      <c r="G611" s="25"/>
      <c r="H611" s="25"/>
      <c r="I611" s="26"/>
      <c r="J611" s="27" t="s">
        <v>277</v>
      </c>
      <c r="K611" s="28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9"/>
      <c r="AD611" s="30"/>
    </row>
    <row r="612" spans="2:30" s="15" customFormat="1" ht="19.5" customHeight="1">
      <c r="B612" s="31"/>
      <c r="C612" s="32" t="s">
        <v>15</v>
      </c>
      <c r="D612" s="33"/>
      <c r="E612" s="33"/>
      <c r="F612" s="33"/>
      <c r="G612" s="33"/>
      <c r="H612" s="33"/>
      <c r="I612" s="34"/>
      <c r="J612" s="35" t="s">
        <v>72</v>
      </c>
      <c r="K612" s="36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8"/>
      <c r="AD612" s="39"/>
    </row>
    <row r="613" spans="2:30" s="15" customFormat="1" ht="19.5" customHeight="1">
      <c r="B613" s="40"/>
      <c r="C613" s="41" t="s">
        <v>17</v>
      </c>
      <c r="D613" s="42"/>
      <c r="E613" s="42"/>
      <c r="F613" s="42"/>
      <c r="G613" s="42"/>
      <c r="H613" s="42"/>
      <c r="I613" s="43"/>
      <c r="J613" s="44" t="s">
        <v>18</v>
      </c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6"/>
      <c r="AD613" s="47"/>
    </row>
    <row r="614" spans="2:30" ht="12" customHeight="1">
      <c r="B614" s="48"/>
      <c r="C614" s="49" t="s">
        <v>73</v>
      </c>
      <c r="D614" s="50" t="s">
        <v>20</v>
      </c>
      <c r="E614" s="50" t="s">
        <v>21</v>
      </c>
      <c r="F614" s="50" t="s">
        <v>22</v>
      </c>
      <c r="G614" s="50" t="s">
        <v>23</v>
      </c>
      <c r="H614" s="50" t="s">
        <v>24</v>
      </c>
      <c r="I614" s="51" t="s">
        <v>25</v>
      </c>
      <c r="J614" s="52" t="s">
        <v>26</v>
      </c>
      <c r="K614" s="53" t="s">
        <v>27</v>
      </c>
      <c r="L614" s="53" t="s">
        <v>27</v>
      </c>
      <c r="M614" s="53" t="s">
        <v>27</v>
      </c>
      <c r="N614" s="53" t="s">
        <v>28</v>
      </c>
      <c r="O614" s="53" t="s">
        <v>27</v>
      </c>
      <c r="P614" s="53" t="s">
        <v>28</v>
      </c>
      <c r="Q614" s="53" t="s">
        <v>27</v>
      </c>
      <c r="R614" s="53" t="s">
        <v>28</v>
      </c>
      <c r="S614" s="53" t="s">
        <v>27</v>
      </c>
      <c r="T614" s="53" t="s">
        <v>28</v>
      </c>
      <c r="U614" s="53" t="s">
        <v>27</v>
      </c>
      <c r="V614" s="53" t="s">
        <v>28</v>
      </c>
      <c r="W614" s="53" t="s">
        <v>27</v>
      </c>
      <c r="X614" s="53" t="s">
        <v>28</v>
      </c>
      <c r="Y614" s="53" t="s">
        <v>27</v>
      </c>
      <c r="Z614" s="53" t="s">
        <v>28</v>
      </c>
      <c r="AA614" s="53" t="s">
        <v>27</v>
      </c>
      <c r="AB614" s="53" t="s">
        <v>28</v>
      </c>
      <c r="AC614" s="54" t="s">
        <v>27</v>
      </c>
      <c r="AD614" s="55"/>
    </row>
    <row r="615" spans="2:30" ht="14.25">
      <c r="B615" s="56"/>
      <c r="C615" s="57"/>
      <c r="D615" s="58"/>
      <c r="E615" s="58"/>
      <c r="F615" s="58"/>
      <c r="G615" s="58"/>
      <c r="H615" s="58"/>
      <c r="I615" s="59"/>
      <c r="J615" s="60" t="s">
        <v>29</v>
      </c>
      <c r="K615" s="61" t="s">
        <v>74</v>
      </c>
      <c r="L615" s="60" t="s">
        <v>31</v>
      </c>
      <c r="M615" s="61" t="s">
        <v>75</v>
      </c>
      <c r="N615" s="60" t="s">
        <v>31</v>
      </c>
      <c r="O615" s="61" t="s">
        <v>75</v>
      </c>
      <c r="P615" s="60" t="s">
        <v>31</v>
      </c>
      <c r="Q615" s="61" t="s">
        <v>75</v>
      </c>
      <c r="R615" s="60" t="s">
        <v>31</v>
      </c>
      <c r="S615" s="61" t="s">
        <v>75</v>
      </c>
      <c r="T615" s="60" t="s">
        <v>31</v>
      </c>
      <c r="U615" s="61" t="s">
        <v>75</v>
      </c>
      <c r="V615" s="60" t="s">
        <v>31</v>
      </c>
      <c r="W615" s="61" t="s">
        <v>75</v>
      </c>
      <c r="X615" s="60" t="s">
        <v>31</v>
      </c>
      <c r="Y615" s="61" t="s">
        <v>75</v>
      </c>
      <c r="Z615" s="60" t="s">
        <v>31</v>
      </c>
      <c r="AA615" s="61" t="s">
        <v>75</v>
      </c>
      <c r="AB615" s="60" t="s">
        <v>31</v>
      </c>
      <c r="AC615" s="62" t="s">
        <v>75</v>
      </c>
      <c r="AD615" s="63"/>
    </row>
    <row r="616" spans="2:30" ht="19.5" customHeight="1">
      <c r="B616" s="73"/>
      <c r="C616" s="65"/>
      <c r="D616" s="66"/>
      <c r="E616" s="66" t="s">
        <v>34</v>
      </c>
      <c r="F616" s="66"/>
      <c r="G616" s="66"/>
      <c r="H616" s="67" t="s">
        <v>37</v>
      </c>
      <c r="I616" s="68"/>
      <c r="J616" s="69">
        <v>1.5</v>
      </c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1"/>
      <c r="AD616" s="72"/>
    </row>
    <row r="617" spans="2:30" ht="19.5" customHeight="1">
      <c r="B617" s="73"/>
      <c r="C617" s="65"/>
      <c r="D617" s="66"/>
      <c r="E617" s="66"/>
      <c r="F617" s="66"/>
      <c r="G617" s="66"/>
      <c r="H617" s="67" t="s">
        <v>38</v>
      </c>
      <c r="I617" s="68" t="s">
        <v>128</v>
      </c>
      <c r="J617" s="69">
        <v>0.5</v>
      </c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1"/>
      <c r="AD617" s="72"/>
    </row>
    <row r="618" spans="2:30" ht="19.5" customHeight="1">
      <c r="B618" s="73"/>
      <c r="C618" s="65"/>
      <c r="D618" s="66"/>
      <c r="E618" s="66"/>
      <c r="F618" s="66"/>
      <c r="G618" s="66"/>
      <c r="H618" s="66" t="s">
        <v>39</v>
      </c>
      <c r="I618" s="68"/>
      <c r="J618" s="69">
        <v>1</v>
      </c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1"/>
      <c r="AD618" s="72"/>
    </row>
    <row r="619" spans="2:30" ht="19.5" customHeight="1">
      <c r="B619" s="73"/>
      <c r="C619" s="65"/>
      <c r="D619" s="66"/>
      <c r="E619" s="66"/>
      <c r="F619" s="66"/>
      <c r="G619" s="66"/>
      <c r="H619" s="67" t="s">
        <v>40</v>
      </c>
      <c r="I619" s="68" t="s">
        <v>129</v>
      </c>
      <c r="J619" s="69">
        <v>1</v>
      </c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1"/>
      <c r="AD619" s="72"/>
    </row>
    <row r="620" spans="2:30" ht="19.5" customHeight="1">
      <c r="B620" s="73"/>
      <c r="C620" s="65"/>
      <c r="D620" s="66"/>
      <c r="E620" s="66"/>
      <c r="F620" s="66"/>
      <c r="G620" s="66"/>
      <c r="H620" s="67" t="s">
        <v>41</v>
      </c>
      <c r="I620" s="68"/>
      <c r="J620" s="69">
        <v>0.5</v>
      </c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1"/>
      <c r="AD620" s="72"/>
    </row>
    <row r="621" spans="2:30" ht="19.5" customHeight="1">
      <c r="B621" s="73"/>
      <c r="C621" s="65"/>
      <c r="D621" s="66"/>
      <c r="E621" s="66"/>
      <c r="F621" s="66"/>
      <c r="G621" s="66"/>
      <c r="H621" s="67" t="s">
        <v>131</v>
      </c>
      <c r="I621" s="68"/>
      <c r="J621" s="69">
        <v>8.5</v>
      </c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1"/>
      <c r="AD621" s="72"/>
    </row>
    <row r="622" spans="2:30" ht="19.5" customHeight="1">
      <c r="B622" s="73"/>
      <c r="C622" s="65"/>
      <c r="D622" s="66"/>
      <c r="E622" s="66"/>
      <c r="F622" s="66"/>
      <c r="G622" s="66"/>
      <c r="H622" s="67" t="s">
        <v>161</v>
      </c>
      <c r="I622" s="68" t="s">
        <v>162</v>
      </c>
      <c r="J622" s="69">
        <v>0.5</v>
      </c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1"/>
      <c r="AD622" s="72"/>
    </row>
    <row r="623" spans="2:30" ht="19.5" customHeight="1">
      <c r="B623" s="73"/>
      <c r="C623" s="65"/>
      <c r="D623" s="66"/>
      <c r="E623" s="66"/>
      <c r="F623" s="66"/>
      <c r="G623" s="66"/>
      <c r="H623" s="67" t="s">
        <v>278</v>
      </c>
      <c r="I623" s="68"/>
      <c r="J623" s="69">
        <v>1.5</v>
      </c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1"/>
      <c r="AD623" s="72"/>
    </row>
    <row r="624" spans="2:30" ht="19.5" customHeight="1">
      <c r="B624" s="73"/>
      <c r="C624" s="65"/>
      <c r="D624" s="66"/>
      <c r="E624" s="66"/>
      <c r="F624" s="66"/>
      <c r="G624" s="66"/>
      <c r="H624" s="67" t="s">
        <v>133</v>
      </c>
      <c r="I624" s="68" t="s">
        <v>134</v>
      </c>
      <c r="J624" s="69">
        <v>4</v>
      </c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1"/>
      <c r="AD624" s="72"/>
    </row>
    <row r="625" spans="2:30" ht="19.5" customHeight="1">
      <c r="B625" s="73"/>
      <c r="C625" s="65"/>
      <c r="D625" s="66"/>
      <c r="E625" s="66"/>
      <c r="F625" s="66"/>
      <c r="G625" s="66"/>
      <c r="H625" s="67" t="s">
        <v>135</v>
      </c>
      <c r="I625" s="68" t="s">
        <v>136</v>
      </c>
      <c r="J625" s="69">
        <v>4</v>
      </c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1"/>
      <c r="AD625" s="72"/>
    </row>
    <row r="626" spans="2:30" ht="19.5" customHeight="1">
      <c r="B626" s="73"/>
      <c r="C626" s="65"/>
      <c r="D626" s="66"/>
      <c r="E626" s="66"/>
      <c r="F626" s="66"/>
      <c r="G626" s="66"/>
      <c r="H626" s="66" t="s">
        <v>119</v>
      </c>
      <c r="I626" s="68"/>
      <c r="J626" s="69">
        <v>9</v>
      </c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1"/>
      <c r="AD626" s="72"/>
    </row>
    <row r="627" spans="2:30" ht="19.5" customHeight="1">
      <c r="B627" s="73"/>
      <c r="C627" s="65"/>
      <c r="D627" s="66"/>
      <c r="E627" s="66"/>
      <c r="F627" s="66"/>
      <c r="G627" s="66"/>
      <c r="H627" s="67" t="s">
        <v>49</v>
      </c>
      <c r="I627" s="68" t="s">
        <v>138</v>
      </c>
      <c r="J627" s="69">
        <v>2</v>
      </c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1"/>
      <c r="AD627" s="72"/>
    </row>
    <row r="628" spans="2:30" ht="19.5" customHeight="1">
      <c r="B628" s="73"/>
      <c r="C628" s="65"/>
      <c r="D628" s="66"/>
      <c r="E628" s="66"/>
      <c r="F628" s="66"/>
      <c r="G628" s="66"/>
      <c r="H628" s="67" t="s">
        <v>51</v>
      </c>
      <c r="I628" s="68" t="s">
        <v>141</v>
      </c>
      <c r="J628" s="69">
        <v>0.5</v>
      </c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1"/>
      <c r="AD628" s="72"/>
    </row>
    <row r="629" spans="2:30" ht="19.5" customHeight="1">
      <c r="B629" s="73"/>
      <c r="C629" s="65"/>
      <c r="D629" s="66"/>
      <c r="E629" s="66"/>
      <c r="F629" s="66"/>
      <c r="G629" s="66"/>
      <c r="H629" s="67" t="s">
        <v>53</v>
      </c>
      <c r="I629" s="68" t="s">
        <v>144</v>
      </c>
      <c r="J629" s="69">
        <v>4</v>
      </c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1"/>
      <c r="AD629" s="72"/>
    </row>
    <row r="630" spans="2:30" ht="19.5" customHeight="1">
      <c r="B630" s="73"/>
      <c r="C630" s="65"/>
      <c r="D630" s="66"/>
      <c r="E630" s="66"/>
      <c r="F630" s="66"/>
      <c r="G630" s="66"/>
      <c r="H630" s="66" t="s">
        <v>92</v>
      </c>
      <c r="I630" s="68"/>
      <c r="J630" s="69">
        <v>0.5</v>
      </c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1"/>
      <c r="AD630" s="72"/>
    </row>
    <row r="631" spans="2:30" ht="19.5" customHeight="1">
      <c r="B631" s="73"/>
      <c r="C631" s="65"/>
      <c r="D631" s="66"/>
      <c r="E631" s="66"/>
      <c r="F631" s="66"/>
      <c r="G631" s="66"/>
      <c r="H631" s="67" t="s">
        <v>146</v>
      </c>
      <c r="I631" s="68"/>
      <c r="J631" s="69">
        <v>0.5</v>
      </c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1"/>
      <c r="AD631" s="72"/>
    </row>
    <row r="632" spans="2:30" ht="19.5" customHeight="1">
      <c r="B632" s="73"/>
      <c r="C632" s="65"/>
      <c r="D632" s="66"/>
      <c r="E632" s="66"/>
      <c r="F632" s="66"/>
      <c r="G632" s="66"/>
      <c r="H632" s="66" t="s">
        <v>55</v>
      </c>
      <c r="I632" s="68"/>
      <c r="J632" s="69">
        <v>1</v>
      </c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1"/>
      <c r="AD632" s="72"/>
    </row>
    <row r="633" spans="2:30" ht="19.5" customHeight="1">
      <c r="B633" s="73"/>
      <c r="C633" s="65"/>
      <c r="D633" s="66"/>
      <c r="E633" s="66" t="s">
        <v>56</v>
      </c>
      <c r="F633" s="66"/>
      <c r="G633" s="66"/>
      <c r="H633" s="67" t="s">
        <v>279</v>
      </c>
      <c r="I633" s="68" t="s">
        <v>280</v>
      </c>
      <c r="J633" s="69">
        <v>0.5</v>
      </c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1"/>
      <c r="AD633" s="72"/>
    </row>
    <row r="634" spans="2:30" ht="19.5" customHeight="1">
      <c r="B634" s="73"/>
      <c r="C634" s="65"/>
      <c r="D634" s="66" t="s">
        <v>105</v>
      </c>
      <c r="E634" s="66"/>
      <c r="F634" s="66"/>
      <c r="G634" s="66"/>
      <c r="H634" s="67" t="s">
        <v>107</v>
      </c>
      <c r="I634" s="68" t="s">
        <v>184</v>
      </c>
      <c r="J634" s="69">
        <v>0.5</v>
      </c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1"/>
      <c r="AD634" s="72"/>
    </row>
    <row r="635" spans="2:30" ht="19.5" customHeight="1">
      <c r="B635" s="73"/>
      <c r="C635" s="65"/>
      <c r="D635" s="66" t="s">
        <v>58</v>
      </c>
      <c r="E635" s="66"/>
      <c r="F635" s="66"/>
      <c r="G635" s="66"/>
      <c r="H635" s="67" t="s">
        <v>59</v>
      </c>
      <c r="I635" s="68" t="s">
        <v>193</v>
      </c>
      <c r="J635" s="69">
        <v>0.5</v>
      </c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1"/>
      <c r="AD635" s="72"/>
    </row>
    <row r="636" spans="2:30" ht="19.5" customHeight="1">
      <c r="B636" s="73"/>
      <c r="C636" s="65"/>
      <c r="D636" s="66"/>
      <c r="E636" s="66"/>
      <c r="F636" s="66"/>
      <c r="G636" s="66"/>
      <c r="H636" s="76" t="s">
        <v>60</v>
      </c>
      <c r="I636" s="68" t="s">
        <v>151</v>
      </c>
      <c r="J636" s="69">
        <v>3.5</v>
      </c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1"/>
      <c r="AD636" s="72"/>
    </row>
    <row r="637" spans="2:30" ht="19.5" customHeight="1">
      <c r="B637" s="73"/>
      <c r="C637" s="65"/>
      <c r="D637" s="66"/>
      <c r="E637" s="66"/>
      <c r="F637" s="66"/>
      <c r="G637" s="66"/>
      <c r="H637" s="76" t="s">
        <v>219</v>
      </c>
      <c r="I637" s="68" t="s">
        <v>220</v>
      </c>
      <c r="J637" s="69">
        <v>0.5</v>
      </c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1"/>
      <c r="AD637" s="72"/>
    </row>
    <row r="638" spans="2:30" ht="19.5" customHeight="1" thickBot="1">
      <c r="B638" s="73"/>
      <c r="C638" s="82"/>
      <c r="D638" s="83" t="s">
        <v>62</v>
      </c>
      <c r="E638" s="83"/>
      <c r="F638" s="83"/>
      <c r="G638" s="83"/>
      <c r="H638" s="83" t="s">
        <v>64</v>
      </c>
      <c r="I638" s="84" t="s">
        <v>152</v>
      </c>
      <c r="J638" s="85">
        <v>3.5</v>
      </c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7"/>
      <c r="AD638" s="88"/>
    </row>
    <row r="639" spans="2:30" ht="19.5" customHeight="1" thickTop="1">
      <c r="B639" s="73"/>
      <c r="C639" s="89" t="s">
        <v>65</v>
      </c>
      <c r="D639" s="90"/>
      <c r="E639" s="90"/>
      <c r="F639" s="90"/>
      <c r="G639" s="90"/>
      <c r="H639" s="90"/>
      <c r="I639" s="91"/>
      <c r="J639" s="92">
        <f>SUM(J616:J638)</f>
        <v>49.5</v>
      </c>
      <c r="K639" s="93">
        <v>1.42</v>
      </c>
      <c r="L639" s="94">
        <f aca="true" t="shared" si="24" ref="L639:AC639">SUM(L616:L638)</f>
        <v>0</v>
      </c>
      <c r="M639" s="94">
        <f t="shared" si="24"/>
        <v>0</v>
      </c>
      <c r="N639" s="94">
        <f t="shared" si="24"/>
        <v>0</v>
      </c>
      <c r="O639" s="94">
        <f t="shared" si="24"/>
        <v>0</v>
      </c>
      <c r="P639" s="94">
        <f t="shared" si="24"/>
        <v>0</v>
      </c>
      <c r="Q639" s="94">
        <f t="shared" si="24"/>
        <v>0</v>
      </c>
      <c r="R639" s="94">
        <f t="shared" si="24"/>
        <v>0</v>
      </c>
      <c r="S639" s="94">
        <f t="shared" si="24"/>
        <v>0</v>
      </c>
      <c r="T639" s="94">
        <f t="shared" si="24"/>
        <v>0</v>
      </c>
      <c r="U639" s="94">
        <f t="shared" si="24"/>
        <v>0</v>
      </c>
      <c r="V639" s="94">
        <f t="shared" si="24"/>
        <v>0</v>
      </c>
      <c r="W639" s="94">
        <f t="shared" si="24"/>
        <v>0</v>
      </c>
      <c r="X639" s="94">
        <f t="shared" si="24"/>
        <v>0</v>
      </c>
      <c r="Y639" s="94">
        <f t="shared" si="24"/>
        <v>0</v>
      </c>
      <c r="Z639" s="94">
        <f t="shared" si="24"/>
        <v>0</v>
      </c>
      <c r="AA639" s="94">
        <f t="shared" si="24"/>
        <v>0</v>
      </c>
      <c r="AB639" s="94">
        <f t="shared" si="24"/>
        <v>0</v>
      </c>
      <c r="AC639" s="95">
        <f t="shared" si="24"/>
        <v>0</v>
      </c>
      <c r="AD639" s="96"/>
    </row>
    <row r="640" spans="2:30" ht="19.5" customHeight="1">
      <c r="B640" s="73"/>
      <c r="C640" s="97" t="s">
        <v>66</v>
      </c>
      <c r="D640" s="42"/>
      <c r="E640" s="42"/>
      <c r="F640" s="42"/>
      <c r="G640" s="42"/>
      <c r="H640" s="42"/>
      <c r="I640" s="43"/>
      <c r="J640" s="98">
        <f>COUNTA(J616:J638)</f>
        <v>23</v>
      </c>
      <c r="K640" s="99"/>
      <c r="L640" s="99">
        <f aca="true" t="shared" si="25" ref="L640:AC640">COUNTA(L616:L638)</f>
        <v>0</v>
      </c>
      <c r="M640" s="99">
        <f t="shared" si="25"/>
        <v>0</v>
      </c>
      <c r="N640" s="99">
        <f t="shared" si="25"/>
        <v>0</v>
      </c>
      <c r="O640" s="99">
        <f t="shared" si="25"/>
        <v>0</v>
      </c>
      <c r="P640" s="99">
        <f t="shared" si="25"/>
        <v>0</v>
      </c>
      <c r="Q640" s="99">
        <f t="shared" si="25"/>
        <v>0</v>
      </c>
      <c r="R640" s="99">
        <f t="shared" si="25"/>
        <v>0</v>
      </c>
      <c r="S640" s="99">
        <f t="shared" si="25"/>
        <v>0</v>
      </c>
      <c r="T640" s="99">
        <f t="shared" si="25"/>
        <v>0</v>
      </c>
      <c r="U640" s="99">
        <f t="shared" si="25"/>
        <v>0</v>
      </c>
      <c r="V640" s="99">
        <f t="shared" si="25"/>
        <v>0</v>
      </c>
      <c r="W640" s="99">
        <f t="shared" si="25"/>
        <v>0</v>
      </c>
      <c r="X640" s="99">
        <f t="shared" si="25"/>
        <v>0</v>
      </c>
      <c r="Y640" s="99">
        <f t="shared" si="25"/>
        <v>0</v>
      </c>
      <c r="Z640" s="99">
        <f t="shared" si="25"/>
        <v>0</v>
      </c>
      <c r="AA640" s="99">
        <f t="shared" si="25"/>
        <v>0</v>
      </c>
      <c r="AB640" s="99">
        <f t="shared" si="25"/>
        <v>0</v>
      </c>
      <c r="AC640" s="100">
        <f t="shared" si="25"/>
        <v>0</v>
      </c>
      <c r="AD640" s="101"/>
    </row>
    <row r="641" spans="2:30" ht="19.5" customHeight="1" thickBot="1">
      <c r="B641" s="102"/>
      <c r="C641" s="103" t="s">
        <v>67</v>
      </c>
      <c r="D641" s="104"/>
      <c r="E641" s="104"/>
      <c r="F641" s="104"/>
      <c r="G641" s="104"/>
      <c r="H641" s="104"/>
      <c r="I641" s="105"/>
      <c r="J641" s="106">
        <v>0.1</v>
      </c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8"/>
      <c r="AD641" s="109"/>
    </row>
    <row r="642" spans="2:30" ht="49.5" customHeight="1" thickBot="1">
      <c r="B642" s="110" t="s">
        <v>10</v>
      </c>
      <c r="C642" s="111"/>
      <c r="D642" s="111"/>
      <c r="E642" s="111"/>
      <c r="F642" s="111"/>
      <c r="G642" s="111"/>
      <c r="H642" s="111"/>
      <c r="I642" s="112"/>
      <c r="J642" s="113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5"/>
      <c r="AD642" s="116"/>
    </row>
    <row r="643" spans="2:30" ht="49.5" customHeight="1" thickBot="1">
      <c r="B643" s="110" t="s">
        <v>69</v>
      </c>
      <c r="C643" s="111"/>
      <c r="D643" s="111"/>
      <c r="E643" s="117"/>
      <c r="F643" s="118"/>
      <c r="G643" s="119"/>
      <c r="H643" s="119"/>
      <c r="I643" s="119"/>
      <c r="J643" s="119"/>
      <c r="K643" s="119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1"/>
    </row>
    <row r="644" spans="2:30" ht="19.5" customHeight="1">
      <c r="B644" s="122"/>
      <c r="C644" s="122"/>
      <c r="D644" s="122"/>
      <c r="E644" s="122"/>
      <c r="F644" s="123"/>
      <c r="G644" s="122"/>
      <c r="H644" s="122"/>
      <c r="I644" s="122"/>
      <c r="J644" s="122"/>
      <c r="K644" s="122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4"/>
    </row>
    <row r="645" ht="4.5" customHeight="1"/>
    <row r="646" spans="18:30" s="2" customFormat="1" ht="13.5">
      <c r="R646" s="3"/>
      <c r="AD646" s="4"/>
    </row>
    <row r="647" spans="18:30" s="2" customFormat="1" ht="12">
      <c r="R647" s="5"/>
      <c r="AD647" s="6" t="e">
        <f ca="1">"【海域ごとの調査票："&amp;MID(CELL("filename",$A$1),FIND("]",CELL("filename",$A$1))+1,31)&amp;"】"</f>
        <v>#VALUE!</v>
      </c>
    </row>
    <row r="648" spans="2:29" ht="12.75" thickBot="1">
      <c r="B648" s="1" t="s">
        <v>70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2:30" s="15" customFormat="1" ht="19.5" customHeight="1">
      <c r="B649" s="8" t="s">
        <v>1</v>
      </c>
      <c r="C649" s="9"/>
      <c r="D649" s="9"/>
      <c r="E649" s="9"/>
      <c r="F649" s="9"/>
      <c r="G649" s="9"/>
      <c r="H649" s="9"/>
      <c r="I649" s="10"/>
      <c r="J649" s="11" t="s">
        <v>276</v>
      </c>
      <c r="K649" s="12"/>
      <c r="L649" s="12" t="s">
        <v>3</v>
      </c>
      <c r="M649" s="12"/>
      <c r="N649" s="12" t="s">
        <v>4</v>
      </c>
      <c r="O649" s="12"/>
      <c r="P649" s="12" t="s">
        <v>5</v>
      </c>
      <c r="Q649" s="12"/>
      <c r="R649" s="12" t="s">
        <v>6</v>
      </c>
      <c r="S649" s="12"/>
      <c r="T649" s="12" t="s">
        <v>7</v>
      </c>
      <c r="U649" s="12"/>
      <c r="V649" s="12" t="s">
        <v>8</v>
      </c>
      <c r="W649" s="12"/>
      <c r="X649" s="12" t="s">
        <v>9</v>
      </c>
      <c r="Y649" s="12"/>
      <c r="Z649" s="12"/>
      <c r="AA649" s="12"/>
      <c r="AB649" s="12"/>
      <c r="AC649" s="13"/>
      <c r="AD649" s="14" t="s">
        <v>10</v>
      </c>
    </row>
    <row r="650" spans="2:30" s="15" customFormat="1" ht="19.5" customHeight="1">
      <c r="B650" s="16" t="s">
        <v>11</v>
      </c>
      <c r="C650" s="17"/>
      <c r="D650" s="17"/>
      <c r="E650" s="17"/>
      <c r="F650" s="17"/>
      <c r="G650" s="17"/>
      <c r="H650" s="17"/>
      <c r="I650" s="18"/>
      <c r="J650" s="19" t="s">
        <v>71</v>
      </c>
      <c r="K650" s="20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21"/>
      <c r="AD650" s="22"/>
    </row>
    <row r="651" spans="2:30" s="15" customFormat="1" ht="19.5" customHeight="1">
      <c r="B651" s="23" t="s">
        <v>13</v>
      </c>
      <c r="C651" s="24" t="s">
        <v>14</v>
      </c>
      <c r="D651" s="25"/>
      <c r="E651" s="25"/>
      <c r="F651" s="25"/>
      <c r="G651" s="25"/>
      <c r="H651" s="25"/>
      <c r="I651" s="26"/>
      <c r="J651" s="27">
        <v>38175</v>
      </c>
      <c r="K651" s="28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9"/>
      <c r="AD651" s="30"/>
    </row>
    <row r="652" spans="2:30" s="15" customFormat="1" ht="19.5" customHeight="1">
      <c r="B652" s="31"/>
      <c r="C652" s="32" t="s">
        <v>15</v>
      </c>
      <c r="D652" s="33"/>
      <c r="E652" s="33"/>
      <c r="F652" s="33"/>
      <c r="G652" s="33"/>
      <c r="H652" s="33"/>
      <c r="I652" s="34"/>
      <c r="J652" s="35" t="s">
        <v>72</v>
      </c>
      <c r="K652" s="36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8"/>
      <c r="AD652" s="39"/>
    </row>
    <row r="653" spans="2:30" s="15" customFormat="1" ht="19.5" customHeight="1">
      <c r="B653" s="40"/>
      <c r="C653" s="41" t="s">
        <v>17</v>
      </c>
      <c r="D653" s="42"/>
      <c r="E653" s="42"/>
      <c r="F653" s="42"/>
      <c r="G653" s="42"/>
      <c r="H653" s="42"/>
      <c r="I653" s="43"/>
      <c r="J653" s="44" t="s">
        <v>18</v>
      </c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6"/>
      <c r="AD653" s="47"/>
    </row>
    <row r="654" spans="2:30" ht="12" customHeight="1">
      <c r="B654" s="48"/>
      <c r="C654" s="49" t="s">
        <v>73</v>
      </c>
      <c r="D654" s="50" t="s">
        <v>20</v>
      </c>
      <c r="E654" s="50" t="s">
        <v>21</v>
      </c>
      <c r="F654" s="50" t="s">
        <v>22</v>
      </c>
      <c r="G654" s="50" t="s">
        <v>23</v>
      </c>
      <c r="H654" s="50" t="s">
        <v>24</v>
      </c>
      <c r="I654" s="51" t="s">
        <v>25</v>
      </c>
      <c r="J654" s="52" t="s">
        <v>26</v>
      </c>
      <c r="K654" s="53" t="s">
        <v>27</v>
      </c>
      <c r="L654" s="53" t="s">
        <v>27</v>
      </c>
      <c r="M654" s="53" t="s">
        <v>27</v>
      </c>
      <c r="N654" s="53" t="s">
        <v>28</v>
      </c>
      <c r="O654" s="53" t="s">
        <v>27</v>
      </c>
      <c r="P654" s="53" t="s">
        <v>28</v>
      </c>
      <c r="Q654" s="53" t="s">
        <v>27</v>
      </c>
      <c r="R654" s="53" t="s">
        <v>28</v>
      </c>
      <c r="S654" s="53" t="s">
        <v>27</v>
      </c>
      <c r="T654" s="53" t="s">
        <v>28</v>
      </c>
      <c r="U654" s="53" t="s">
        <v>27</v>
      </c>
      <c r="V654" s="53" t="s">
        <v>28</v>
      </c>
      <c r="W654" s="53" t="s">
        <v>27</v>
      </c>
      <c r="X654" s="53" t="s">
        <v>28</v>
      </c>
      <c r="Y654" s="53" t="s">
        <v>27</v>
      </c>
      <c r="Z654" s="53" t="s">
        <v>28</v>
      </c>
      <c r="AA654" s="53" t="s">
        <v>27</v>
      </c>
      <c r="AB654" s="53" t="s">
        <v>28</v>
      </c>
      <c r="AC654" s="54" t="s">
        <v>27</v>
      </c>
      <c r="AD654" s="55"/>
    </row>
    <row r="655" spans="2:30" ht="14.25">
      <c r="B655" s="56"/>
      <c r="C655" s="57"/>
      <c r="D655" s="58"/>
      <c r="E655" s="58"/>
      <c r="F655" s="58"/>
      <c r="G655" s="58"/>
      <c r="H655" s="58"/>
      <c r="I655" s="59"/>
      <c r="J655" s="60" t="s">
        <v>29</v>
      </c>
      <c r="K655" s="61" t="s">
        <v>74</v>
      </c>
      <c r="L655" s="60" t="s">
        <v>31</v>
      </c>
      <c r="M655" s="61" t="s">
        <v>75</v>
      </c>
      <c r="N655" s="60" t="s">
        <v>31</v>
      </c>
      <c r="O655" s="61" t="s">
        <v>75</v>
      </c>
      <c r="P655" s="60" t="s">
        <v>31</v>
      </c>
      <c r="Q655" s="61" t="s">
        <v>75</v>
      </c>
      <c r="R655" s="60" t="s">
        <v>31</v>
      </c>
      <c r="S655" s="61" t="s">
        <v>75</v>
      </c>
      <c r="T655" s="60" t="s">
        <v>31</v>
      </c>
      <c r="U655" s="61" t="s">
        <v>75</v>
      </c>
      <c r="V655" s="60" t="s">
        <v>31</v>
      </c>
      <c r="W655" s="61" t="s">
        <v>75</v>
      </c>
      <c r="X655" s="60" t="s">
        <v>31</v>
      </c>
      <c r="Y655" s="61" t="s">
        <v>75</v>
      </c>
      <c r="Z655" s="60" t="s">
        <v>31</v>
      </c>
      <c r="AA655" s="61" t="s">
        <v>75</v>
      </c>
      <c r="AB655" s="60" t="s">
        <v>31</v>
      </c>
      <c r="AC655" s="62" t="s">
        <v>75</v>
      </c>
      <c r="AD655" s="63"/>
    </row>
    <row r="656" spans="2:30" ht="12">
      <c r="B656" s="73"/>
      <c r="C656" s="65"/>
      <c r="D656" s="66"/>
      <c r="E656" s="66" t="s">
        <v>34</v>
      </c>
      <c r="F656" s="66"/>
      <c r="G656" s="66"/>
      <c r="H656" s="67" t="s">
        <v>281</v>
      </c>
      <c r="I656" s="68"/>
      <c r="J656" s="69">
        <v>0.5</v>
      </c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1"/>
      <c r="AD656" s="72"/>
    </row>
    <row r="657" spans="2:30" ht="12">
      <c r="B657" s="73"/>
      <c r="C657" s="65"/>
      <c r="D657" s="66"/>
      <c r="E657" s="66"/>
      <c r="F657" s="66"/>
      <c r="G657" s="66"/>
      <c r="H657" s="67" t="s">
        <v>153</v>
      </c>
      <c r="I657" s="68" t="s">
        <v>154</v>
      </c>
      <c r="J657" s="69">
        <v>1.5</v>
      </c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1"/>
      <c r="AD657" s="72"/>
    </row>
    <row r="658" spans="2:30" ht="12">
      <c r="B658" s="73"/>
      <c r="C658" s="65"/>
      <c r="D658" s="66"/>
      <c r="E658" s="66"/>
      <c r="F658" s="66"/>
      <c r="G658" s="66"/>
      <c r="H658" s="67" t="s">
        <v>226</v>
      </c>
      <c r="I658" s="68"/>
      <c r="J658" s="69">
        <v>0.5</v>
      </c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1"/>
      <c r="AD658" s="72"/>
    </row>
    <row r="659" spans="2:30" ht="12">
      <c r="B659" s="73"/>
      <c r="C659" s="65"/>
      <c r="D659" s="66"/>
      <c r="E659" s="66"/>
      <c r="F659" s="66"/>
      <c r="G659" s="66"/>
      <c r="H659" s="67" t="s">
        <v>156</v>
      </c>
      <c r="I659" s="68" t="s">
        <v>157</v>
      </c>
      <c r="J659" s="69">
        <v>1</v>
      </c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1"/>
      <c r="AD659" s="72"/>
    </row>
    <row r="660" spans="2:30" ht="12">
      <c r="B660" s="73"/>
      <c r="C660" s="65"/>
      <c r="D660" s="66"/>
      <c r="E660" s="66"/>
      <c r="F660" s="66"/>
      <c r="G660" s="66"/>
      <c r="H660" s="67" t="s">
        <v>38</v>
      </c>
      <c r="I660" s="68" t="s">
        <v>128</v>
      </c>
      <c r="J660" s="69">
        <v>0.5</v>
      </c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1"/>
      <c r="AD660" s="72"/>
    </row>
    <row r="661" spans="2:30" ht="12">
      <c r="B661" s="73"/>
      <c r="C661" s="65"/>
      <c r="D661" s="66"/>
      <c r="E661" s="66"/>
      <c r="F661" s="66"/>
      <c r="G661" s="66"/>
      <c r="H661" s="67" t="s">
        <v>40</v>
      </c>
      <c r="I661" s="68" t="s">
        <v>129</v>
      </c>
      <c r="J661" s="69">
        <v>0.5</v>
      </c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1"/>
      <c r="AD661" s="72"/>
    </row>
    <row r="662" spans="2:30" ht="12">
      <c r="B662" s="73"/>
      <c r="C662" s="65"/>
      <c r="D662" s="66"/>
      <c r="E662" s="66"/>
      <c r="F662" s="66"/>
      <c r="G662" s="66"/>
      <c r="H662" s="67" t="s">
        <v>229</v>
      </c>
      <c r="I662" s="68" t="s">
        <v>230</v>
      </c>
      <c r="J662" s="69">
        <v>2</v>
      </c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1"/>
      <c r="AD662" s="72"/>
    </row>
    <row r="663" spans="2:30" ht="12">
      <c r="B663" s="73"/>
      <c r="C663" s="65"/>
      <c r="D663" s="66"/>
      <c r="E663" s="66"/>
      <c r="F663" s="66"/>
      <c r="G663" s="66"/>
      <c r="H663" s="67" t="s">
        <v>81</v>
      </c>
      <c r="I663" s="68" t="s">
        <v>130</v>
      </c>
      <c r="J663" s="69">
        <v>3</v>
      </c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1"/>
      <c r="AD663" s="72"/>
    </row>
    <row r="664" spans="2:30" ht="12">
      <c r="B664" s="73"/>
      <c r="C664" s="65"/>
      <c r="D664" s="66"/>
      <c r="E664" s="66"/>
      <c r="F664" s="66"/>
      <c r="G664" s="66"/>
      <c r="H664" s="67" t="s">
        <v>41</v>
      </c>
      <c r="I664" s="68"/>
      <c r="J664" s="69">
        <v>8</v>
      </c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1"/>
      <c r="AD664" s="72"/>
    </row>
    <row r="665" spans="2:30" ht="12">
      <c r="B665" s="73"/>
      <c r="C665" s="65"/>
      <c r="D665" s="66"/>
      <c r="E665" s="66"/>
      <c r="F665" s="66"/>
      <c r="G665" s="66"/>
      <c r="H665" s="67" t="s">
        <v>82</v>
      </c>
      <c r="I665" s="68" t="s">
        <v>158</v>
      </c>
      <c r="J665" s="69">
        <v>9.5</v>
      </c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1"/>
      <c r="AD665" s="72"/>
    </row>
    <row r="666" spans="2:30" ht="12">
      <c r="B666" s="73"/>
      <c r="C666" s="65"/>
      <c r="D666" s="66"/>
      <c r="E666" s="66"/>
      <c r="F666" s="66"/>
      <c r="G666" s="66"/>
      <c r="H666" s="67" t="s">
        <v>161</v>
      </c>
      <c r="I666" s="68" t="s">
        <v>162</v>
      </c>
      <c r="J666" s="69">
        <v>1</v>
      </c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1"/>
      <c r="AD666" s="72"/>
    </row>
    <row r="667" spans="2:30" ht="12">
      <c r="B667" s="73"/>
      <c r="C667" s="65"/>
      <c r="D667" s="66"/>
      <c r="E667" s="66"/>
      <c r="F667" s="66"/>
      <c r="G667" s="66"/>
      <c r="H667" s="67" t="s">
        <v>214</v>
      </c>
      <c r="I667" s="68"/>
      <c r="J667" s="69">
        <v>0.5</v>
      </c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1"/>
      <c r="AD667" s="72"/>
    </row>
    <row r="668" spans="2:30" ht="12">
      <c r="B668" s="73"/>
      <c r="C668" s="65"/>
      <c r="D668" s="66"/>
      <c r="E668" s="66"/>
      <c r="F668" s="66"/>
      <c r="G668" s="66"/>
      <c r="H668" s="67" t="s">
        <v>86</v>
      </c>
      <c r="I668" s="68"/>
      <c r="J668" s="69">
        <v>0.5</v>
      </c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1"/>
      <c r="AD668" s="72"/>
    </row>
    <row r="669" spans="2:30" ht="12">
      <c r="B669" s="73"/>
      <c r="C669" s="65"/>
      <c r="D669" s="66"/>
      <c r="E669" s="66"/>
      <c r="F669" s="66"/>
      <c r="G669" s="66"/>
      <c r="H669" s="67" t="s">
        <v>137</v>
      </c>
      <c r="I669" s="68"/>
      <c r="J669" s="69">
        <v>1</v>
      </c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1"/>
      <c r="AD669" s="72"/>
    </row>
    <row r="670" spans="2:30" ht="12">
      <c r="B670" s="73"/>
      <c r="C670" s="65"/>
      <c r="D670" s="66"/>
      <c r="E670" s="66"/>
      <c r="F670" s="66"/>
      <c r="G670" s="66"/>
      <c r="H670" s="66" t="s">
        <v>88</v>
      </c>
      <c r="I670" s="68"/>
      <c r="J670" s="69">
        <v>2.5</v>
      </c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1"/>
      <c r="AD670" s="72"/>
    </row>
    <row r="671" spans="2:30" ht="12">
      <c r="B671" s="73"/>
      <c r="C671" s="65"/>
      <c r="D671" s="66"/>
      <c r="E671" s="66"/>
      <c r="F671" s="66"/>
      <c r="G671" s="66"/>
      <c r="H671" s="67" t="s">
        <v>53</v>
      </c>
      <c r="I671" s="68" t="s">
        <v>144</v>
      </c>
      <c r="J671" s="69">
        <v>3</v>
      </c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1"/>
      <c r="AD671" s="72"/>
    </row>
    <row r="672" spans="2:30" ht="12">
      <c r="B672" s="73"/>
      <c r="C672" s="65"/>
      <c r="D672" s="66"/>
      <c r="E672" s="66"/>
      <c r="F672" s="66"/>
      <c r="G672" s="66"/>
      <c r="H672" s="67" t="s">
        <v>90</v>
      </c>
      <c r="I672" s="68" t="s">
        <v>164</v>
      </c>
      <c r="J672" s="69">
        <v>2</v>
      </c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1"/>
      <c r="AD672" s="72"/>
    </row>
    <row r="673" spans="2:30" ht="12">
      <c r="B673" s="73"/>
      <c r="C673" s="65"/>
      <c r="D673" s="66"/>
      <c r="E673" s="66"/>
      <c r="F673" s="66"/>
      <c r="G673" s="66"/>
      <c r="H673" s="67" t="s">
        <v>91</v>
      </c>
      <c r="I673" s="68"/>
      <c r="J673" s="69">
        <v>1.5</v>
      </c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1"/>
      <c r="AD673" s="72"/>
    </row>
    <row r="674" spans="2:30" ht="12">
      <c r="B674" s="73"/>
      <c r="C674" s="65"/>
      <c r="D674" s="66"/>
      <c r="E674" s="66"/>
      <c r="F674" s="66"/>
      <c r="G674" s="66"/>
      <c r="H674" s="66" t="s">
        <v>92</v>
      </c>
      <c r="I674" s="68"/>
      <c r="J674" s="69">
        <v>1</v>
      </c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1"/>
      <c r="AD674" s="72"/>
    </row>
    <row r="675" spans="2:30" ht="12">
      <c r="B675" s="73"/>
      <c r="C675" s="65"/>
      <c r="D675" s="66"/>
      <c r="E675" s="66"/>
      <c r="F675" s="66"/>
      <c r="G675" s="66"/>
      <c r="H675" s="67" t="s">
        <v>93</v>
      </c>
      <c r="I675" s="68"/>
      <c r="J675" s="69">
        <v>0.5</v>
      </c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1"/>
      <c r="AD675" s="72"/>
    </row>
    <row r="676" spans="2:30" ht="12">
      <c r="B676" s="73"/>
      <c r="C676" s="65"/>
      <c r="D676" s="66"/>
      <c r="E676" s="66" t="s">
        <v>56</v>
      </c>
      <c r="F676" s="66"/>
      <c r="G676" s="66"/>
      <c r="H676" s="66" t="s">
        <v>96</v>
      </c>
      <c r="I676" s="68" t="s">
        <v>165</v>
      </c>
      <c r="J676" s="69">
        <v>2</v>
      </c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1"/>
      <c r="AD676" s="72"/>
    </row>
    <row r="677" spans="2:30" ht="12">
      <c r="B677" s="73"/>
      <c r="C677" s="65"/>
      <c r="D677" s="66"/>
      <c r="E677" s="66"/>
      <c r="F677" s="66"/>
      <c r="G677" s="66"/>
      <c r="H677" s="67" t="s">
        <v>166</v>
      </c>
      <c r="I677" s="68" t="s">
        <v>167</v>
      </c>
      <c r="J677" s="69">
        <v>0.5</v>
      </c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1"/>
      <c r="AD677" s="72"/>
    </row>
    <row r="678" spans="2:30" ht="12">
      <c r="B678" s="73"/>
      <c r="C678" s="65"/>
      <c r="D678" s="66"/>
      <c r="E678" s="66"/>
      <c r="F678" s="66"/>
      <c r="G678" s="66"/>
      <c r="H678" s="67" t="s">
        <v>282</v>
      </c>
      <c r="I678" s="68" t="s">
        <v>283</v>
      </c>
      <c r="J678" s="69">
        <v>0.5</v>
      </c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1"/>
      <c r="AD678" s="72"/>
    </row>
    <row r="679" spans="2:30" ht="12">
      <c r="B679" s="73"/>
      <c r="C679" s="65"/>
      <c r="D679" s="66"/>
      <c r="E679" s="66"/>
      <c r="F679" s="66"/>
      <c r="G679" s="66"/>
      <c r="H679" s="67" t="s">
        <v>235</v>
      </c>
      <c r="I679" s="68" t="s">
        <v>236</v>
      </c>
      <c r="J679" s="69">
        <v>1</v>
      </c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1"/>
      <c r="AD679" s="72"/>
    </row>
    <row r="680" spans="2:30" ht="12">
      <c r="B680" s="73"/>
      <c r="C680" s="65"/>
      <c r="D680" s="66"/>
      <c r="E680" s="66"/>
      <c r="F680" s="66"/>
      <c r="G680" s="66"/>
      <c r="H680" s="66" t="s">
        <v>99</v>
      </c>
      <c r="I680" s="68" t="s">
        <v>172</v>
      </c>
      <c r="J680" s="69">
        <v>3</v>
      </c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1"/>
      <c r="AD680" s="72"/>
    </row>
    <row r="681" spans="2:30" ht="12">
      <c r="B681" s="73"/>
      <c r="C681" s="65"/>
      <c r="D681" s="66"/>
      <c r="E681" s="66"/>
      <c r="F681" s="66"/>
      <c r="G681" s="66"/>
      <c r="H681" s="67" t="s">
        <v>237</v>
      </c>
      <c r="I681" s="68" t="s">
        <v>238</v>
      </c>
      <c r="J681" s="69">
        <v>0.5</v>
      </c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1"/>
      <c r="AD681" s="72"/>
    </row>
    <row r="682" spans="2:30" ht="12">
      <c r="B682" s="73"/>
      <c r="C682" s="65"/>
      <c r="D682" s="66"/>
      <c r="E682" s="66"/>
      <c r="F682" s="66"/>
      <c r="G682" s="66"/>
      <c r="H682" s="66" t="s">
        <v>100</v>
      </c>
      <c r="I682" s="68" t="s">
        <v>173</v>
      </c>
      <c r="J682" s="69">
        <v>1.5</v>
      </c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1"/>
      <c r="AD682" s="72"/>
    </row>
    <row r="683" spans="2:30" ht="12">
      <c r="B683" s="73"/>
      <c r="C683" s="65"/>
      <c r="D683" s="66"/>
      <c r="E683" s="66"/>
      <c r="F683" s="66"/>
      <c r="G683" s="66"/>
      <c r="H683" s="66" t="s">
        <v>284</v>
      </c>
      <c r="I683" s="68" t="s">
        <v>243</v>
      </c>
      <c r="J683" s="69">
        <v>0.5</v>
      </c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1"/>
      <c r="AD683" s="72"/>
    </row>
    <row r="684" spans="2:30" ht="12">
      <c r="B684" s="73"/>
      <c r="C684" s="65"/>
      <c r="D684" s="66"/>
      <c r="E684" s="66"/>
      <c r="F684" s="66"/>
      <c r="G684" s="66"/>
      <c r="H684" s="67" t="s">
        <v>101</v>
      </c>
      <c r="I684" s="68" t="s">
        <v>174</v>
      </c>
      <c r="J684" s="69">
        <v>0.5</v>
      </c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1"/>
      <c r="AD684" s="72"/>
    </row>
    <row r="685" spans="2:30" ht="12">
      <c r="B685" s="73"/>
      <c r="C685" s="65"/>
      <c r="D685" s="66"/>
      <c r="E685" s="66"/>
      <c r="F685" s="66"/>
      <c r="G685" s="66"/>
      <c r="H685" s="67" t="s">
        <v>102</v>
      </c>
      <c r="I685" s="68" t="s">
        <v>244</v>
      </c>
      <c r="J685" s="69">
        <v>14.5</v>
      </c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1"/>
      <c r="AD685" s="72"/>
    </row>
    <row r="686" spans="2:30" ht="12">
      <c r="B686" s="73"/>
      <c r="C686" s="65"/>
      <c r="D686" s="66"/>
      <c r="E686" s="66"/>
      <c r="F686" s="66"/>
      <c r="G686" s="66"/>
      <c r="H686" s="67" t="s">
        <v>245</v>
      </c>
      <c r="I686" s="68" t="s">
        <v>246</v>
      </c>
      <c r="J686" s="69">
        <v>1</v>
      </c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1"/>
      <c r="AD686" s="72"/>
    </row>
    <row r="687" spans="2:30" ht="12">
      <c r="B687" s="73"/>
      <c r="C687" s="65"/>
      <c r="D687" s="66"/>
      <c r="E687" s="66"/>
      <c r="F687" s="66"/>
      <c r="G687" s="66"/>
      <c r="H687" s="66" t="s">
        <v>285</v>
      </c>
      <c r="I687" s="68" t="s">
        <v>286</v>
      </c>
      <c r="J687" s="69">
        <v>0.5</v>
      </c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1"/>
      <c r="AD687" s="72"/>
    </row>
    <row r="688" spans="2:30" ht="12">
      <c r="B688" s="73"/>
      <c r="C688" s="65"/>
      <c r="D688" s="66" t="s">
        <v>105</v>
      </c>
      <c r="E688" s="66"/>
      <c r="F688" s="66"/>
      <c r="G688" s="66"/>
      <c r="H688" s="67" t="s">
        <v>263</v>
      </c>
      <c r="I688" s="68" t="s">
        <v>264</v>
      </c>
      <c r="J688" s="69">
        <v>1</v>
      </c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1"/>
      <c r="AD688" s="72"/>
    </row>
    <row r="689" spans="2:30" ht="12">
      <c r="B689" s="73"/>
      <c r="C689" s="65"/>
      <c r="D689" s="66"/>
      <c r="E689" s="66"/>
      <c r="F689" s="66"/>
      <c r="G689" s="66"/>
      <c r="H689" s="67" t="s">
        <v>107</v>
      </c>
      <c r="I689" s="68" t="s">
        <v>184</v>
      </c>
      <c r="J689" s="69">
        <v>62.5</v>
      </c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1"/>
      <c r="AD689" s="72"/>
    </row>
    <row r="690" spans="2:30" ht="12">
      <c r="B690" s="73"/>
      <c r="C690" s="65"/>
      <c r="D690" s="66"/>
      <c r="E690" s="66"/>
      <c r="F690" s="66"/>
      <c r="G690" s="66"/>
      <c r="H690" s="67" t="s">
        <v>108</v>
      </c>
      <c r="I690" s="68" t="s">
        <v>185</v>
      </c>
      <c r="J690" s="69">
        <v>20</v>
      </c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1"/>
      <c r="AD690" s="72"/>
    </row>
    <row r="691" spans="2:30" ht="12">
      <c r="B691" s="73"/>
      <c r="C691" s="65"/>
      <c r="D691" s="66"/>
      <c r="E691" s="66"/>
      <c r="F691" s="66"/>
      <c r="G691" s="66"/>
      <c r="H691" s="67" t="s">
        <v>204</v>
      </c>
      <c r="I691" s="68" t="s">
        <v>205</v>
      </c>
      <c r="J691" s="69">
        <v>2</v>
      </c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1"/>
      <c r="AD691" s="72"/>
    </row>
    <row r="692" spans="2:30" ht="12">
      <c r="B692" s="73"/>
      <c r="C692" s="65"/>
      <c r="D692" s="66" t="s">
        <v>58</v>
      </c>
      <c r="E692" s="66"/>
      <c r="F692" s="66"/>
      <c r="G692" s="66"/>
      <c r="H692" s="66" t="s">
        <v>188</v>
      </c>
      <c r="I692" s="68" t="s">
        <v>189</v>
      </c>
      <c r="J692" s="69">
        <v>15.5</v>
      </c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1"/>
      <c r="AD692" s="72"/>
    </row>
    <row r="693" spans="2:30" ht="12">
      <c r="B693" s="73"/>
      <c r="C693" s="65"/>
      <c r="D693" s="66"/>
      <c r="E693" s="66"/>
      <c r="F693" s="66"/>
      <c r="G693" s="66"/>
      <c r="H693" s="66" t="s">
        <v>287</v>
      </c>
      <c r="I693" s="68" t="s">
        <v>288</v>
      </c>
      <c r="J693" s="69">
        <v>0.5</v>
      </c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1"/>
      <c r="AD693" s="72"/>
    </row>
    <row r="694" spans="2:30" ht="12">
      <c r="B694" s="73"/>
      <c r="C694" s="65"/>
      <c r="D694" s="66"/>
      <c r="E694" s="66"/>
      <c r="F694" s="66"/>
      <c r="G694" s="66"/>
      <c r="H694" s="67" t="s">
        <v>113</v>
      </c>
      <c r="I694" s="68" t="s">
        <v>192</v>
      </c>
      <c r="J694" s="69">
        <v>0.5</v>
      </c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1"/>
      <c r="AD694" s="72"/>
    </row>
    <row r="695" spans="2:30" ht="12">
      <c r="B695" s="73"/>
      <c r="C695" s="65"/>
      <c r="D695" s="66"/>
      <c r="E695" s="66"/>
      <c r="F695" s="66"/>
      <c r="G695" s="66"/>
      <c r="H695" s="67" t="s">
        <v>114</v>
      </c>
      <c r="I695" s="68" t="s">
        <v>194</v>
      </c>
      <c r="J695" s="69">
        <v>1</v>
      </c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1"/>
      <c r="AD695" s="72"/>
    </row>
    <row r="696" spans="2:30" ht="12">
      <c r="B696" s="73"/>
      <c r="C696" s="65"/>
      <c r="D696" s="66"/>
      <c r="E696" s="66"/>
      <c r="F696" s="66"/>
      <c r="G696" s="66"/>
      <c r="H696" s="67" t="s">
        <v>289</v>
      </c>
      <c r="I696" s="68" t="s">
        <v>290</v>
      </c>
      <c r="J696" s="69">
        <v>0.5</v>
      </c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1"/>
      <c r="AD696" s="72"/>
    </row>
    <row r="697" spans="2:30" ht="12">
      <c r="B697" s="73"/>
      <c r="C697" s="65"/>
      <c r="D697" s="66"/>
      <c r="E697" s="66"/>
      <c r="F697" s="66"/>
      <c r="G697" s="66"/>
      <c r="H697" s="67" t="s">
        <v>115</v>
      </c>
      <c r="I697" s="68" t="s">
        <v>195</v>
      </c>
      <c r="J697" s="69">
        <v>2.5</v>
      </c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1"/>
      <c r="AD697" s="72"/>
    </row>
    <row r="698" spans="2:30" ht="12">
      <c r="B698" s="73"/>
      <c r="C698" s="65"/>
      <c r="D698" s="66"/>
      <c r="E698" s="66"/>
      <c r="F698" s="66"/>
      <c r="G698" s="66"/>
      <c r="H698" s="76" t="s">
        <v>209</v>
      </c>
      <c r="I698" s="77" t="s">
        <v>210</v>
      </c>
      <c r="J698" s="69">
        <v>1.5</v>
      </c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1"/>
      <c r="AD698" s="72"/>
    </row>
    <row r="699" spans="2:30" ht="12">
      <c r="B699" s="73"/>
      <c r="C699" s="65"/>
      <c r="D699" s="66"/>
      <c r="E699" s="66"/>
      <c r="F699" s="66"/>
      <c r="G699" s="66"/>
      <c r="H699" s="76" t="s">
        <v>61</v>
      </c>
      <c r="I699" s="77" t="s">
        <v>196</v>
      </c>
      <c r="J699" s="69">
        <v>1</v>
      </c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1"/>
      <c r="AD699" s="72"/>
    </row>
    <row r="700" spans="2:30" ht="12">
      <c r="B700" s="73"/>
      <c r="C700" s="74"/>
      <c r="D700" s="75" t="s">
        <v>62</v>
      </c>
      <c r="E700" s="75"/>
      <c r="F700" s="75"/>
      <c r="G700" s="75"/>
      <c r="H700" s="75" t="s">
        <v>199</v>
      </c>
      <c r="I700" s="77" t="s">
        <v>200</v>
      </c>
      <c r="J700" s="78">
        <v>1.5</v>
      </c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80"/>
      <c r="AD700" s="81"/>
    </row>
    <row r="701" spans="2:30" ht="12">
      <c r="B701" s="73"/>
      <c r="C701" s="74"/>
      <c r="D701" s="75"/>
      <c r="E701" s="75"/>
      <c r="F701" s="75"/>
      <c r="G701" s="75"/>
      <c r="H701" s="76" t="s">
        <v>201</v>
      </c>
      <c r="I701" s="77"/>
      <c r="J701" s="78">
        <v>1</v>
      </c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80"/>
      <c r="AD701" s="81"/>
    </row>
    <row r="702" spans="2:30" ht="12">
      <c r="B702" s="73"/>
      <c r="C702" s="74"/>
      <c r="D702" s="75"/>
      <c r="E702" s="75"/>
      <c r="F702" s="75"/>
      <c r="G702" s="75"/>
      <c r="H702" s="76" t="s">
        <v>291</v>
      </c>
      <c r="I702" s="77" t="s">
        <v>292</v>
      </c>
      <c r="J702" s="78">
        <v>1</v>
      </c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80"/>
      <c r="AD702" s="81"/>
    </row>
    <row r="703" spans="2:30" ht="12.75" thickBot="1">
      <c r="B703" s="73"/>
      <c r="C703" s="82"/>
      <c r="D703" s="83"/>
      <c r="E703" s="83"/>
      <c r="F703" s="83"/>
      <c r="G703" s="83"/>
      <c r="H703" s="83" t="s">
        <v>293</v>
      </c>
      <c r="I703" s="84" t="s">
        <v>294</v>
      </c>
      <c r="J703" s="85">
        <v>0.5</v>
      </c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7"/>
      <c r="AD703" s="88"/>
    </row>
    <row r="704" spans="2:30" ht="12.75" thickTop="1">
      <c r="B704" s="73"/>
      <c r="C704" s="89" t="s">
        <v>65</v>
      </c>
      <c r="D704" s="90"/>
      <c r="E704" s="90"/>
      <c r="F704" s="90"/>
      <c r="G704" s="90"/>
      <c r="H704" s="90"/>
      <c r="I704" s="91"/>
      <c r="J704" s="92">
        <f>SUM(J656:J703)</f>
        <v>179</v>
      </c>
      <c r="K704" s="93">
        <f>8.49+11.96</f>
        <v>20.450000000000003</v>
      </c>
      <c r="L704" s="94">
        <f aca="true" t="shared" si="26" ref="L704:AC704">SUM(L656:L703)</f>
        <v>0</v>
      </c>
      <c r="M704" s="94">
        <f t="shared" si="26"/>
        <v>0</v>
      </c>
      <c r="N704" s="94">
        <f t="shared" si="26"/>
        <v>0</v>
      </c>
      <c r="O704" s="94">
        <f t="shared" si="26"/>
        <v>0</v>
      </c>
      <c r="P704" s="94">
        <f t="shared" si="26"/>
        <v>0</v>
      </c>
      <c r="Q704" s="94">
        <f t="shared" si="26"/>
        <v>0</v>
      </c>
      <c r="R704" s="94">
        <f t="shared" si="26"/>
        <v>0</v>
      </c>
      <c r="S704" s="94">
        <f t="shared" si="26"/>
        <v>0</v>
      </c>
      <c r="T704" s="94">
        <f t="shared" si="26"/>
        <v>0</v>
      </c>
      <c r="U704" s="94">
        <f t="shared" si="26"/>
        <v>0</v>
      </c>
      <c r="V704" s="94">
        <f t="shared" si="26"/>
        <v>0</v>
      </c>
      <c r="W704" s="94">
        <f t="shared" si="26"/>
        <v>0</v>
      </c>
      <c r="X704" s="94">
        <f t="shared" si="26"/>
        <v>0</v>
      </c>
      <c r="Y704" s="94">
        <f t="shared" si="26"/>
        <v>0</v>
      </c>
      <c r="Z704" s="94">
        <f t="shared" si="26"/>
        <v>0</v>
      </c>
      <c r="AA704" s="94">
        <f t="shared" si="26"/>
        <v>0</v>
      </c>
      <c r="AB704" s="94">
        <f t="shared" si="26"/>
        <v>0</v>
      </c>
      <c r="AC704" s="95">
        <f t="shared" si="26"/>
        <v>0</v>
      </c>
      <c r="AD704" s="96"/>
    </row>
    <row r="705" spans="2:30" ht="12">
      <c r="B705" s="73"/>
      <c r="C705" s="97" t="s">
        <v>66</v>
      </c>
      <c r="D705" s="42"/>
      <c r="E705" s="42"/>
      <c r="F705" s="42"/>
      <c r="G705" s="42"/>
      <c r="H705" s="42"/>
      <c r="I705" s="43"/>
      <c r="J705" s="98">
        <f>COUNTA(J656:J703)</f>
        <v>48</v>
      </c>
      <c r="K705" s="99"/>
      <c r="L705" s="99">
        <f aca="true" t="shared" si="27" ref="L705:AC705">COUNTA(L656:L703)</f>
        <v>0</v>
      </c>
      <c r="M705" s="99">
        <f t="shared" si="27"/>
        <v>0</v>
      </c>
      <c r="N705" s="99">
        <f t="shared" si="27"/>
        <v>0</v>
      </c>
      <c r="O705" s="99">
        <f t="shared" si="27"/>
        <v>0</v>
      </c>
      <c r="P705" s="99">
        <f t="shared" si="27"/>
        <v>0</v>
      </c>
      <c r="Q705" s="99">
        <f t="shared" si="27"/>
        <v>0</v>
      </c>
      <c r="R705" s="99">
        <f t="shared" si="27"/>
        <v>0</v>
      </c>
      <c r="S705" s="99">
        <f t="shared" si="27"/>
        <v>0</v>
      </c>
      <c r="T705" s="99">
        <f t="shared" si="27"/>
        <v>0</v>
      </c>
      <c r="U705" s="99">
        <f t="shared" si="27"/>
        <v>0</v>
      </c>
      <c r="V705" s="99">
        <f t="shared" si="27"/>
        <v>0</v>
      </c>
      <c r="W705" s="99">
        <f t="shared" si="27"/>
        <v>0</v>
      </c>
      <c r="X705" s="99">
        <f t="shared" si="27"/>
        <v>0</v>
      </c>
      <c r="Y705" s="99">
        <f t="shared" si="27"/>
        <v>0</v>
      </c>
      <c r="Z705" s="99">
        <f t="shared" si="27"/>
        <v>0</v>
      </c>
      <c r="AA705" s="99">
        <f t="shared" si="27"/>
        <v>0</v>
      </c>
      <c r="AB705" s="99">
        <f t="shared" si="27"/>
        <v>0</v>
      </c>
      <c r="AC705" s="100">
        <f t="shared" si="27"/>
        <v>0</v>
      </c>
      <c r="AD705" s="101"/>
    </row>
    <row r="706" spans="2:30" ht="15" thickBot="1">
      <c r="B706" s="102"/>
      <c r="C706" s="103" t="s">
        <v>67</v>
      </c>
      <c r="D706" s="104"/>
      <c r="E706" s="104"/>
      <c r="F706" s="104"/>
      <c r="G706" s="104"/>
      <c r="H706" s="104"/>
      <c r="I706" s="105"/>
      <c r="J706" s="106">
        <v>0.1</v>
      </c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8"/>
      <c r="AD706" s="109"/>
    </row>
    <row r="707" spans="2:30" ht="51" customHeight="1" thickBot="1">
      <c r="B707" s="110" t="s">
        <v>10</v>
      </c>
      <c r="C707" s="111"/>
      <c r="D707" s="111"/>
      <c r="E707" s="111"/>
      <c r="F707" s="111"/>
      <c r="G707" s="111"/>
      <c r="H707" s="111"/>
      <c r="I707" s="112"/>
      <c r="J707" s="126" t="s">
        <v>295</v>
      </c>
      <c r="K707" s="127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  <c r="AC707" s="115"/>
      <c r="AD707" s="116"/>
    </row>
    <row r="708" spans="2:30" ht="12.75" thickBot="1">
      <c r="B708" s="110" t="s">
        <v>69</v>
      </c>
      <c r="C708" s="111"/>
      <c r="D708" s="111"/>
      <c r="E708" s="117"/>
      <c r="F708" s="118"/>
      <c r="G708" s="119"/>
      <c r="H708" s="119"/>
      <c r="I708" s="119"/>
      <c r="J708" s="119"/>
      <c r="K708" s="119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1"/>
    </row>
    <row r="709" spans="2:30" ht="19.5" customHeight="1">
      <c r="B709" s="122"/>
      <c r="C709" s="122"/>
      <c r="D709" s="122"/>
      <c r="E709" s="122"/>
      <c r="F709" s="123"/>
      <c r="G709" s="122"/>
      <c r="H709" s="122"/>
      <c r="I709" s="122"/>
      <c r="J709" s="122"/>
      <c r="K709" s="122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4"/>
    </row>
    <row r="710" ht="4.5" customHeight="1"/>
    <row r="711" spans="18:30" s="2" customFormat="1" ht="13.5">
      <c r="R711" s="3"/>
      <c r="AD711" s="4"/>
    </row>
    <row r="712" spans="18:30" s="2" customFormat="1" ht="12">
      <c r="R712" s="5"/>
      <c r="AD712" s="6" t="e">
        <f ca="1">"【海域ごとの調査票："&amp;MID(CELL("filename",$A$1),FIND("]",CELL("filename",$A$1))+1,31)&amp;"】"</f>
        <v>#VALUE!</v>
      </c>
    </row>
    <row r="713" spans="2:29" ht="12.75" thickBot="1">
      <c r="B713" s="1" t="s">
        <v>70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2:30" s="15" customFormat="1" ht="19.5" customHeight="1">
      <c r="B714" s="8" t="s">
        <v>1</v>
      </c>
      <c r="C714" s="9"/>
      <c r="D714" s="9"/>
      <c r="E714" s="9"/>
      <c r="F714" s="9"/>
      <c r="G714" s="9"/>
      <c r="H714" s="9"/>
      <c r="I714" s="10"/>
      <c r="J714" s="11" t="s">
        <v>276</v>
      </c>
      <c r="K714" s="12"/>
      <c r="L714" s="12" t="s">
        <v>3</v>
      </c>
      <c r="M714" s="12"/>
      <c r="N714" s="12" t="s">
        <v>4</v>
      </c>
      <c r="O714" s="12"/>
      <c r="P714" s="12" t="s">
        <v>5</v>
      </c>
      <c r="Q714" s="12"/>
      <c r="R714" s="12" t="s">
        <v>6</v>
      </c>
      <c r="S714" s="12"/>
      <c r="T714" s="12" t="s">
        <v>7</v>
      </c>
      <c r="U714" s="12"/>
      <c r="V714" s="12" t="s">
        <v>8</v>
      </c>
      <c r="W714" s="12"/>
      <c r="X714" s="12" t="s">
        <v>9</v>
      </c>
      <c r="Y714" s="12"/>
      <c r="Z714" s="12"/>
      <c r="AA714" s="12"/>
      <c r="AB714" s="12"/>
      <c r="AC714" s="13"/>
      <c r="AD714" s="14" t="s">
        <v>10</v>
      </c>
    </row>
    <row r="715" spans="2:30" s="15" customFormat="1" ht="19.5" customHeight="1">
      <c r="B715" s="16" t="s">
        <v>11</v>
      </c>
      <c r="C715" s="17"/>
      <c r="D715" s="17"/>
      <c r="E715" s="17"/>
      <c r="F715" s="17"/>
      <c r="G715" s="17"/>
      <c r="H715" s="17"/>
      <c r="I715" s="18"/>
      <c r="J715" s="19" t="s">
        <v>118</v>
      </c>
      <c r="K715" s="20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21"/>
      <c r="AD715" s="22"/>
    </row>
    <row r="716" spans="2:30" s="15" customFormat="1" ht="19.5" customHeight="1">
      <c r="B716" s="23" t="s">
        <v>13</v>
      </c>
      <c r="C716" s="24" t="s">
        <v>14</v>
      </c>
      <c r="D716" s="25"/>
      <c r="E716" s="25"/>
      <c r="F716" s="25"/>
      <c r="G716" s="25"/>
      <c r="H716" s="25"/>
      <c r="I716" s="26"/>
      <c r="J716" s="27">
        <v>38175</v>
      </c>
      <c r="K716" s="28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9"/>
      <c r="AD716" s="30"/>
    </row>
    <row r="717" spans="2:30" s="15" customFormat="1" ht="19.5" customHeight="1">
      <c r="B717" s="31"/>
      <c r="C717" s="32" t="s">
        <v>15</v>
      </c>
      <c r="D717" s="33"/>
      <c r="E717" s="33"/>
      <c r="F717" s="33"/>
      <c r="G717" s="33"/>
      <c r="H717" s="33"/>
      <c r="I717" s="34"/>
      <c r="J717" s="35" t="s">
        <v>72</v>
      </c>
      <c r="K717" s="36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  <c r="AD717" s="39"/>
    </row>
    <row r="718" spans="2:30" s="15" customFormat="1" ht="19.5" customHeight="1">
      <c r="B718" s="40"/>
      <c r="C718" s="41" t="s">
        <v>17</v>
      </c>
      <c r="D718" s="42"/>
      <c r="E718" s="42"/>
      <c r="F718" s="42"/>
      <c r="G718" s="42"/>
      <c r="H718" s="42"/>
      <c r="I718" s="43"/>
      <c r="J718" s="44" t="s">
        <v>18</v>
      </c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6"/>
      <c r="AD718" s="47"/>
    </row>
    <row r="719" spans="2:30" ht="12" customHeight="1">
      <c r="B719" s="48"/>
      <c r="C719" s="49" t="s">
        <v>73</v>
      </c>
      <c r="D719" s="50" t="s">
        <v>20</v>
      </c>
      <c r="E719" s="50" t="s">
        <v>21</v>
      </c>
      <c r="F719" s="50" t="s">
        <v>22</v>
      </c>
      <c r="G719" s="50" t="s">
        <v>23</v>
      </c>
      <c r="H719" s="50" t="s">
        <v>24</v>
      </c>
      <c r="I719" s="51" t="s">
        <v>25</v>
      </c>
      <c r="J719" s="52" t="s">
        <v>26</v>
      </c>
      <c r="K719" s="53" t="s">
        <v>27</v>
      </c>
      <c r="L719" s="53" t="s">
        <v>27</v>
      </c>
      <c r="M719" s="53" t="s">
        <v>27</v>
      </c>
      <c r="N719" s="53" t="s">
        <v>28</v>
      </c>
      <c r="O719" s="53" t="s">
        <v>27</v>
      </c>
      <c r="P719" s="53" t="s">
        <v>28</v>
      </c>
      <c r="Q719" s="53" t="s">
        <v>27</v>
      </c>
      <c r="R719" s="53" t="s">
        <v>28</v>
      </c>
      <c r="S719" s="53" t="s">
        <v>27</v>
      </c>
      <c r="T719" s="53" t="s">
        <v>28</v>
      </c>
      <c r="U719" s="53" t="s">
        <v>27</v>
      </c>
      <c r="V719" s="53" t="s">
        <v>28</v>
      </c>
      <c r="W719" s="53" t="s">
        <v>27</v>
      </c>
      <c r="X719" s="53" t="s">
        <v>28</v>
      </c>
      <c r="Y719" s="53" t="s">
        <v>27</v>
      </c>
      <c r="Z719" s="53" t="s">
        <v>28</v>
      </c>
      <c r="AA719" s="53" t="s">
        <v>27</v>
      </c>
      <c r="AB719" s="53" t="s">
        <v>28</v>
      </c>
      <c r="AC719" s="54" t="s">
        <v>27</v>
      </c>
      <c r="AD719" s="55"/>
    </row>
    <row r="720" spans="2:30" ht="14.25">
      <c r="B720" s="56"/>
      <c r="C720" s="57"/>
      <c r="D720" s="58"/>
      <c r="E720" s="58"/>
      <c r="F720" s="58"/>
      <c r="G720" s="58"/>
      <c r="H720" s="58"/>
      <c r="I720" s="59"/>
      <c r="J720" s="60" t="s">
        <v>29</v>
      </c>
      <c r="K720" s="61" t="s">
        <v>74</v>
      </c>
      <c r="L720" s="60" t="s">
        <v>31</v>
      </c>
      <c r="M720" s="61" t="s">
        <v>75</v>
      </c>
      <c r="N720" s="60" t="s">
        <v>31</v>
      </c>
      <c r="O720" s="61" t="s">
        <v>75</v>
      </c>
      <c r="P720" s="60" t="s">
        <v>31</v>
      </c>
      <c r="Q720" s="61" t="s">
        <v>75</v>
      </c>
      <c r="R720" s="60" t="s">
        <v>31</v>
      </c>
      <c r="S720" s="61" t="s">
        <v>75</v>
      </c>
      <c r="T720" s="60" t="s">
        <v>31</v>
      </c>
      <c r="U720" s="61" t="s">
        <v>75</v>
      </c>
      <c r="V720" s="60" t="s">
        <v>31</v>
      </c>
      <c r="W720" s="61" t="s">
        <v>75</v>
      </c>
      <c r="X720" s="60" t="s">
        <v>31</v>
      </c>
      <c r="Y720" s="61" t="s">
        <v>75</v>
      </c>
      <c r="Z720" s="60" t="s">
        <v>31</v>
      </c>
      <c r="AA720" s="61" t="s">
        <v>75</v>
      </c>
      <c r="AB720" s="60" t="s">
        <v>31</v>
      </c>
      <c r="AC720" s="62" t="s">
        <v>75</v>
      </c>
      <c r="AD720" s="63"/>
    </row>
    <row r="721" spans="2:30" ht="19.5" customHeight="1">
      <c r="B721" s="73"/>
      <c r="C721" s="65"/>
      <c r="D721" s="66"/>
      <c r="E721" s="66" t="s">
        <v>34</v>
      </c>
      <c r="F721" s="66"/>
      <c r="G721" s="66"/>
      <c r="H721" s="67" t="s">
        <v>37</v>
      </c>
      <c r="I721" s="68"/>
      <c r="J721" s="69">
        <v>0.5</v>
      </c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1"/>
      <c r="AD721" s="72"/>
    </row>
    <row r="722" spans="2:30" ht="19.5" customHeight="1">
      <c r="B722" s="73"/>
      <c r="C722" s="65"/>
      <c r="D722" s="66"/>
      <c r="E722" s="66"/>
      <c r="F722" s="66"/>
      <c r="G722" s="66"/>
      <c r="H722" s="67" t="s">
        <v>38</v>
      </c>
      <c r="I722" s="68" t="s">
        <v>128</v>
      </c>
      <c r="J722" s="69">
        <v>0.5</v>
      </c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1"/>
      <c r="AD722" s="72"/>
    </row>
    <row r="723" spans="2:30" ht="19.5" customHeight="1">
      <c r="B723" s="73"/>
      <c r="C723" s="65"/>
      <c r="D723" s="66"/>
      <c r="E723" s="66"/>
      <c r="F723" s="66"/>
      <c r="G723" s="66"/>
      <c r="H723" s="67" t="s">
        <v>296</v>
      </c>
      <c r="I723" s="68"/>
      <c r="J723" s="69">
        <v>0.5</v>
      </c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1"/>
      <c r="AD723" s="72"/>
    </row>
    <row r="724" spans="2:30" ht="19.5" customHeight="1">
      <c r="B724" s="73"/>
      <c r="C724" s="65"/>
      <c r="D724" s="66"/>
      <c r="E724" s="66"/>
      <c r="F724" s="66"/>
      <c r="G724" s="66"/>
      <c r="H724" s="67" t="s">
        <v>81</v>
      </c>
      <c r="I724" s="68" t="s">
        <v>130</v>
      </c>
      <c r="J724" s="69">
        <v>0.5</v>
      </c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1"/>
      <c r="AD724" s="72"/>
    </row>
    <row r="725" spans="2:30" ht="19.5" customHeight="1">
      <c r="B725" s="73"/>
      <c r="C725" s="65"/>
      <c r="D725" s="66"/>
      <c r="E725" s="66"/>
      <c r="F725" s="66"/>
      <c r="G725" s="66"/>
      <c r="H725" s="67" t="s">
        <v>41</v>
      </c>
      <c r="I725" s="68"/>
      <c r="J725" s="69">
        <v>0.5</v>
      </c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1"/>
      <c r="AD725" s="72"/>
    </row>
    <row r="726" spans="2:30" ht="19.5" customHeight="1">
      <c r="B726" s="73"/>
      <c r="C726" s="65"/>
      <c r="D726" s="66"/>
      <c r="E726" s="66"/>
      <c r="F726" s="66"/>
      <c r="G726" s="66"/>
      <c r="H726" s="67" t="s">
        <v>42</v>
      </c>
      <c r="I726" s="68"/>
      <c r="J726" s="69">
        <v>23.5</v>
      </c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1"/>
      <c r="AD726" s="72"/>
    </row>
    <row r="727" spans="2:30" ht="19.5" customHeight="1">
      <c r="B727" s="73"/>
      <c r="C727" s="65"/>
      <c r="D727" s="66"/>
      <c r="E727" s="66"/>
      <c r="F727" s="66"/>
      <c r="G727" s="66"/>
      <c r="H727" s="67" t="s">
        <v>214</v>
      </c>
      <c r="I727" s="68"/>
      <c r="J727" s="69">
        <v>0.5</v>
      </c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1"/>
      <c r="AD727" s="72"/>
    </row>
    <row r="728" spans="2:30" ht="19.5" customHeight="1">
      <c r="B728" s="73"/>
      <c r="C728" s="65"/>
      <c r="D728" s="66"/>
      <c r="E728" s="66"/>
      <c r="F728" s="66"/>
      <c r="G728" s="66"/>
      <c r="H728" s="66" t="s">
        <v>44</v>
      </c>
      <c r="I728" s="68"/>
      <c r="J728" s="69">
        <v>4.5</v>
      </c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1"/>
      <c r="AD728" s="72"/>
    </row>
    <row r="729" spans="2:30" ht="19.5" customHeight="1">
      <c r="B729" s="73"/>
      <c r="C729" s="65"/>
      <c r="D729" s="66"/>
      <c r="E729" s="66"/>
      <c r="F729" s="66"/>
      <c r="G729" s="66"/>
      <c r="H729" s="66" t="s">
        <v>274</v>
      </c>
      <c r="I729" s="68"/>
      <c r="J729" s="69">
        <v>0.5</v>
      </c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1"/>
      <c r="AD729" s="72"/>
    </row>
    <row r="730" spans="2:30" ht="19.5" customHeight="1">
      <c r="B730" s="73"/>
      <c r="C730" s="65"/>
      <c r="D730" s="66"/>
      <c r="E730" s="66"/>
      <c r="F730" s="66"/>
      <c r="G730" s="66"/>
      <c r="H730" s="67" t="s">
        <v>133</v>
      </c>
      <c r="I730" s="68" t="s">
        <v>134</v>
      </c>
      <c r="J730" s="69">
        <v>0.5</v>
      </c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1"/>
      <c r="AD730" s="72"/>
    </row>
    <row r="731" spans="2:30" ht="19.5" customHeight="1">
      <c r="B731" s="73"/>
      <c r="C731" s="65"/>
      <c r="D731" s="66"/>
      <c r="E731" s="66"/>
      <c r="F731" s="66"/>
      <c r="G731" s="66"/>
      <c r="H731" s="67" t="s">
        <v>135</v>
      </c>
      <c r="I731" s="68" t="s">
        <v>136</v>
      </c>
      <c r="J731" s="69">
        <v>0.5</v>
      </c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1"/>
      <c r="AD731" s="72"/>
    </row>
    <row r="732" spans="2:30" ht="19.5" customHeight="1">
      <c r="B732" s="73"/>
      <c r="C732" s="65"/>
      <c r="D732" s="66"/>
      <c r="E732" s="66"/>
      <c r="F732" s="66"/>
      <c r="G732" s="66"/>
      <c r="H732" s="67" t="s">
        <v>257</v>
      </c>
      <c r="I732" s="68"/>
      <c r="J732" s="69">
        <v>4.5</v>
      </c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1"/>
      <c r="AD732" s="72"/>
    </row>
    <row r="733" spans="2:30" ht="19.5" customHeight="1">
      <c r="B733" s="73"/>
      <c r="C733" s="65"/>
      <c r="D733" s="66"/>
      <c r="E733" s="66"/>
      <c r="F733" s="66"/>
      <c r="G733" s="66"/>
      <c r="H733" s="66" t="s">
        <v>119</v>
      </c>
      <c r="I733" s="68"/>
      <c r="J733" s="69">
        <v>1</v>
      </c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1"/>
      <c r="AD733" s="72"/>
    </row>
    <row r="734" spans="2:30" ht="19.5" customHeight="1">
      <c r="B734" s="73"/>
      <c r="C734" s="65"/>
      <c r="D734" s="66"/>
      <c r="E734" s="66"/>
      <c r="F734" s="66"/>
      <c r="G734" s="66"/>
      <c r="H734" s="67" t="s">
        <v>49</v>
      </c>
      <c r="I734" s="68" t="s">
        <v>138</v>
      </c>
      <c r="J734" s="69">
        <v>0.5</v>
      </c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1"/>
      <c r="AD734" s="72"/>
    </row>
    <row r="735" spans="2:30" ht="19.5" customHeight="1">
      <c r="B735" s="73"/>
      <c r="C735" s="65"/>
      <c r="D735" s="66"/>
      <c r="E735" s="66"/>
      <c r="F735" s="66"/>
      <c r="G735" s="66"/>
      <c r="H735" s="67" t="s">
        <v>52</v>
      </c>
      <c r="I735" s="68" t="s">
        <v>142</v>
      </c>
      <c r="J735" s="69">
        <v>0.5</v>
      </c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1"/>
      <c r="AD735" s="72"/>
    </row>
    <row r="736" spans="2:30" ht="19.5" customHeight="1">
      <c r="B736" s="73"/>
      <c r="C736" s="65"/>
      <c r="D736" s="66"/>
      <c r="E736" s="66"/>
      <c r="F736" s="66"/>
      <c r="G736" s="66"/>
      <c r="H736" s="67" t="s">
        <v>53</v>
      </c>
      <c r="I736" s="68" t="s">
        <v>144</v>
      </c>
      <c r="J736" s="69">
        <v>0.5</v>
      </c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1"/>
      <c r="AD736" s="72"/>
    </row>
    <row r="737" spans="2:30" ht="19.5" customHeight="1">
      <c r="B737" s="73"/>
      <c r="C737" s="65"/>
      <c r="D737" s="66"/>
      <c r="E737" s="66"/>
      <c r="F737" s="66"/>
      <c r="G737" s="66"/>
      <c r="H737" s="67" t="s">
        <v>91</v>
      </c>
      <c r="I737" s="68"/>
      <c r="J737" s="69">
        <v>0.5</v>
      </c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1"/>
      <c r="AD737" s="72"/>
    </row>
    <row r="738" spans="2:30" ht="19.5" customHeight="1">
      <c r="B738" s="73"/>
      <c r="C738" s="65"/>
      <c r="D738" s="66"/>
      <c r="E738" s="66"/>
      <c r="F738" s="66"/>
      <c r="G738" s="66"/>
      <c r="H738" s="66" t="s">
        <v>92</v>
      </c>
      <c r="I738" s="68"/>
      <c r="J738" s="69">
        <v>2</v>
      </c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1"/>
      <c r="AD738" s="72"/>
    </row>
    <row r="739" spans="2:30" ht="19.5" customHeight="1">
      <c r="B739" s="73"/>
      <c r="C739" s="65"/>
      <c r="D739" s="66"/>
      <c r="E739" s="66"/>
      <c r="F739" s="66"/>
      <c r="G739" s="66"/>
      <c r="H739" s="66" t="s">
        <v>55</v>
      </c>
      <c r="I739" s="68"/>
      <c r="J739" s="69">
        <v>2.5</v>
      </c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1"/>
      <c r="AD739" s="72"/>
    </row>
    <row r="740" spans="2:30" ht="19.5" customHeight="1">
      <c r="B740" s="73"/>
      <c r="C740" s="65"/>
      <c r="D740" s="66"/>
      <c r="E740" s="66" t="s">
        <v>56</v>
      </c>
      <c r="F740" s="66"/>
      <c r="G740" s="66"/>
      <c r="H740" s="67" t="s">
        <v>121</v>
      </c>
      <c r="I740" s="68" t="s">
        <v>241</v>
      </c>
      <c r="J740" s="69">
        <v>0.5</v>
      </c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1"/>
      <c r="AD740" s="72"/>
    </row>
    <row r="741" spans="2:30" ht="19.5" customHeight="1">
      <c r="B741" s="73"/>
      <c r="C741" s="65"/>
      <c r="D741" s="66" t="s">
        <v>105</v>
      </c>
      <c r="E741" s="66"/>
      <c r="F741" s="66"/>
      <c r="G741" s="66"/>
      <c r="H741" s="67" t="s">
        <v>204</v>
      </c>
      <c r="I741" s="68" t="s">
        <v>205</v>
      </c>
      <c r="J741" s="69">
        <v>2</v>
      </c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1"/>
      <c r="AD741" s="72"/>
    </row>
    <row r="742" spans="2:30" ht="19.5" customHeight="1">
      <c r="B742" s="73"/>
      <c r="C742" s="65"/>
      <c r="D742" s="66" t="s">
        <v>58</v>
      </c>
      <c r="E742" s="66"/>
      <c r="F742" s="66"/>
      <c r="G742" s="66"/>
      <c r="H742" s="67" t="s">
        <v>254</v>
      </c>
      <c r="I742" s="68" t="s">
        <v>255</v>
      </c>
      <c r="J742" s="69">
        <v>2</v>
      </c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1"/>
      <c r="AD742" s="72"/>
    </row>
    <row r="743" spans="2:30" ht="19.5" customHeight="1">
      <c r="B743" s="73"/>
      <c r="C743" s="65"/>
      <c r="D743" s="66"/>
      <c r="E743" s="66"/>
      <c r="F743" s="66"/>
      <c r="G743" s="66"/>
      <c r="H743" s="67" t="s">
        <v>122</v>
      </c>
      <c r="I743" s="68" t="s">
        <v>208</v>
      </c>
      <c r="J743" s="69">
        <v>1</v>
      </c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1"/>
      <c r="AD743" s="72"/>
    </row>
    <row r="744" spans="2:30" ht="19.5" customHeight="1">
      <c r="B744" s="73"/>
      <c r="C744" s="65"/>
      <c r="D744" s="66"/>
      <c r="E744" s="66"/>
      <c r="F744" s="66"/>
      <c r="G744" s="66"/>
      <c r="H744" s="67" t="s">
        <v>123</v>
      </c>
      <c r="I744" s="68" t="s">
        <v>151</v>
      </c>
      <c r="J744" s="69">
        <v>1</v>
      </c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1"/>
      <c r="AD744" s="72"/>
    </row>
    <row r="745" spans="2:30" ht="19.5" customHeight="1" thickBot="1">
      <c r="B745" s="73"/>
      <c r="C745" s="82"/>
      <c r="D745" s="83" t="s">
        <v>62</v>
      </c>
      <c r="E745" s="83"/>
      <c r="F745" s="83"/>
      <c r="G745" s="83"/>
      <c r="H745" s="83" t="s">
        <v>64</v>
      </c>
      <c r="I745" s="84" t="s">
        <v>200</v>
      </c>
      <c r="J745" s="85">
        <v>0.5</v>
      </c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7"/>
      <c r="AD745" s="88"/>
    </row>
    <row r="746" spans="2:30" ht="19.5" customHeight="1" thickTop="1">
      <c r="B746" s="73"/>
      <c r="C746" s="89" t="s">
        <v>65</v>
      </c>
      <c r="D746" s="90"/>
      <c r="E746" s="90"/>
      <c r="F746" s="90"/>
      <c r="G746" s="90"/>
      <c r="H746" s="90"/>
      <c r="I746" s="91"/>
      <c r="J746" s="92">
        <f>SUM(J721:J745)</f>
        <v>51.5</v>
      </c>
      <c r="K746" s="93">
        <f>10.09+0.65</f>
        <v>10.74</v>
      </c>
      <c r="L746" s="94">
        <f aca="true" t="shared" si="28" ref="L746:AC746">SUM(L721:L745)</f>
        <v>0</v>
      </c>
      <c r="M746" s="94">
        <f t="shared" si="28"/>
        <v>0</v>
      </c>
      <c r="N746" s="94">
        <f t="shared" si="28"/>
        <v>0</v>
      </c>
      <c r="O746" s="94">
        <f t="shared" si="28"/>
        <v>0</v>
      </c>
      <c r="P746" s="94">
        <f t="shared" si="28"/>
        <v>0</v>
      </c>
      <c r="Q746" s="94">
        <f t="shared" si="28"/>
        <v>0</v>
      </c>
      <c r="R746" s="94">
        <f t="shared" si="28"/>
        <v>0</v>
      </c>
      <c r="S746" s="94">
        <f t="shared" si="28"/>
        <v>0</v>
      </c>
      <c r="T746" s="94">
        <f t="shared" si="28"/>
        <v>0</v>
      </c>
      <c r="U746" s="94">
        <f t="shared" si="28"/>
        <v>0</v>
      </c>
      <c r="V746" s="94">
        <f t="shared" si="28"/>
        <v>0</v>
      </c>
      <c r="W746" s="94">
        <f t="shared" si="28"/>
        <v>0</v>
      </c>
      <c r="X746" s="94">
        <f t="shared" si="28"/>
        <v>0</v>
      </c>
      <c r="Y746" s="94">
        <f t="shared" si="28"/>
        <v>0</v>
      </c>
      <c r="Z746" s="94">
        <f t="shared" si="28"/>
        <v>0</v>
      </c>
      <c r="AA746" s="94">
        <f t="shared" si="28"/>
        <v>0</v>
      </c>
      <c r="AB746" s="94">
        <f t="shared" si="28"/>
        <v>0</v>
      </c>
      <c r="AC746" s="95">
        <f t="shared" si="28"/>
        <v>0</v>
      </c>
      <c r="AD746" s="96"/>
    </row>
    <row r="747" spans="2:30" ht="19.5" customHeight="1">
      <c r="B747" s="73"/>
      <c r="C747" s="97" t="s">
        <v>66</v>
      </c>
      <c r="D747" s="42"/>
      <c r="E747" s="42"/>
      <c r="F747" s="42"/>
      <c r="G747" s="42"/>
      <c r="H747" s="42"/>
      <c r="I747" s="43"/>
      <c r="J747" s="98">
        <f>COUNTA(J721:J745)</f>
        <v>25</v>
      </c>
      <c r="K747" s="99"/>
      <c r="L747" s="99">
        <f aca="true" t="shared" si="29" ref="L747:AC747">COUNTA(L721:L745)</f>
        <v>0</v>
      </c>
      <c r="M747" s="99">
        <f t="shared" si="29"/>
        <v>0</v>
      </c>
      <c r="N747" s="99">
        <f t="shared" si="29"/>
        <v>0</v>
      </c>
      <c r="O747" s="99">
        <f t="shared" si="29"/>
        <v>0</v>
      </c>
      <c r="P747" s="99">
        <f t="shared" si="29"/>
        <v>0</v>
      </c>
      <c r="Q747" s="99">
        <f t="shared" si="29"/>
        <v>0</v>
      </c>
      <c r="R747" s="99">
        <f t="shared" si="29"/>
        <v>0</v>
      </c>
      <c r="S747" s="99">
        <f t="shared" si="29"/>
        <v>0</v>
      </c>
      <c r="T747" s="99">
        <f t="shared" si="29"/>
        <v>0</v>
      </c>
      <c r="U747" s="99">
        <f t="shared" si="29"/>
        <v>0</v>
      </c>
      <c r="V747" s="99">
        <f t="shared" si="29"/>
        <v>0</v>
      </c>
      <c r="W747" s="99">
        <f t="shared" si="29"/>
        <v>0</v>
      </c>
      <c r="X747" s="99">
        <f t="shared" si="29"/>
        <v>0</v>
      </c>
      <c r="Y747" s="99">
        <f t="shared" si="29"/>
        <v>0</v>
      </c>
      <c r="Z747" s="99">
        <f t="shared" si="29"/>
        <v>0</v>
      </c>
      <c r="AA747" s="99">
        <f t="shared" si="29"/>
        <v>0</v>
      </c>
      <c r="AB747" s="99">
        <f t="shared" si="29"/>
        <v>0</v>
      </c>
      <c r="AC747" s="100">
        <f t="shared" si="29"/>
        <v>0</v>
      </c>
      <c r="AD747" s="101"/>
    </row>
    <row r="748" spans="2:30" ht="19.5" customHeight="1" thickBot="1">
      <c r="B748" s="102"/>
      <c r="C748" s="103" t="s">
        <v>67</v>
      </c>
      <c r="D748" s="104"/>
      <c r="E748" s="104"/>
      <c r="F748" s="104"/>
      <c r="G748" s="104"/>
      <c r="H748" s="104"/>
      <c r="I748" s="105"/>
      <c r="J748" s="106">
        <v>0.1</v>
      </c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8"/>
      <c r="AD748" s="109"/>
    </row>
    <row r="749" spans="2:30" ht="72.75" customHeight="1" thickBot="1">
      <c r="B749" s="110" t="s">
        <v>10</v>
      </c>
      <c r="C749" s="111"/>
      <c r="D749" s="111"/>
      <c r="E749" s="111"/>
      <c r="F749" s="111"/>
      <c r="G749" s="111"/>
      <c r="H749" s="111"/>
      <c r="I749" s="112"/>
      <c r="J749" s="126" t="s">
        <v>297</v>
      </c>
      <c r="K749" s="127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5"/>
      <c r="AD749" s="116"/>
    </row>
    <row r="750" spans="2:30" ht="49.5" customHeight="1" thickBot="1">
      <c r="B750" s="110" t="s">
        <v>69</v>
      </c>
      <c r="C750" s="111"/>
      <c r="D750" s="111"/>
      <c r="E750" s="117"/>
      <c r="F750" s="118"/>
      <c r="G750" s="119"/>
      <c r="H750" s="119"/>
      <c r="I750" s="119"/>
      <c r="J750" s="119"/>
      <c r="K750" s="119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1"/>
    </row>
    <row r="751" spans="2:30" ht="19.5" customHeight="1">
      <c r="B751" s="122"/>
      <c r="C751" s="122"/>
      <c r="D751" s="122"/>
      <c r="E751" s="122"/>
      <c r="F751" s="123"/>
      <c r="G751" s="122"/>
      <c r="H751" s="122"/>
      <c r="I751" s="122"/>
      <c r="J751" s="122"/>
      <c r="K751" s="122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4"/>
    </row>
    <row r="752" ht="4.5" customHeight="1"/>
    <row r="753" spans="18:30" s="2" customFormat="1" ht="13.5">
      <c r="R753" s="3"/>
      <c r="AD753" s="4"/>
    </row>
    <row r="754" spans="18:30" s="2" customFormat="1" ht="12">
      <c r="R754" s="5"/>
      <c r="AD754" s="6" t="e">
        <f ca="1">"【海域ごとの調査票："&amp;MID(CELL("filename",$A$1),FIND("]",CELL("filename",$A$1))+1,31)&amp;"】"</f>
        <v>#VALUE!</v>
      </c>
    </row>
    <row r="755" spans="2:29" ht="12.75" thickBot="1">
      <c r="B755" s="1" t="s">
        <v>70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2:30" s="15" customFormat="1" ht="19.5" customHeight="1">
      <c r="B756" s="8" t="s">
        <v>1</v>
      </c>
      <c r="C756" s="9"/>
      <c r="D756" s="9"/>
      <c r="E756" s="9"/>
      <c r="F756" s="9"/>
      <c r="G756" s="9"/>
      <c r="H756" s="9"/>
      <c r="I756" s="10"/>
      <c r="J756" s="11" t="s">
        <v>298</v>
      </c>
      <c r="K756" s="12"/>
      <c r="L756" s="12" t="s">
        <v>3</v>
      </c>
      <c r="M756" s="12"/>
      <c r="N756" s="12" t="s">
        <v>4</v>
      </c>
      <c r="O756" s="12"/>
      <c r="P756" s="12" t="s">
        <v>5</v>
      </c>
      <c r="Q756" s="12"/>
      <c r="R756" s="12" t="s">
        <v>6</v>
      </c>
      <c r="S756" s="12"/>
      <c r="T756" s="12" t="s">
        <v>7</v>
      </c>
      <c r="U756" s="12"/>
      <c r="V756" s="12" t="s">
        <v>8</v>
      </c>
      <c r="W756" s="12"/>
      <c r="X756" s="12" t="s">
        <v>9</v>
      </c>
      <c r="Y756" s="12"/>
      <c r="Z756" s="12"/>
      <c r="AA756" s="12"/>
      <c r="AB756" s="12"/>
      <c r="AC756" s="13"/>
      <c r="AD756" s="14" t="s">
        <v>10</v>
      </c>
    </row>
    <row r="757" spans="2:30" s="15" customFormat="1" ht="19.5" customHeight="1">
      <c r="B757" s="16" t="s">
        <v>11</v>
      </c>
      <c r="C757" s="17"/>
      <c r="D757" s="17"/>
      <c r="E757" s="17"/>
      <c r="F757" s="17"/>
      <c r="G757" s="17"/>
      <c r="H757" s="17"/>
      <c r="I757" s="18"/>
      <c r="J757" s="19" t="s">
        <v>125</v>
      </c>
      <c r="K757" s="20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21"/>
      <c r="AD757" s="22"/>
    </row>
    <row r="758" spans="2:30" s="15" customFormat="1" ht="19.5" customHeight="1">
      <c r="B758" s="23" t="s">
        <v>13</v>
      </c>
      <c r="C758" s="24" t="s">
        <v>14</v>
      </c>
      <c r="D758" s="25"/>
      <c r="E758" s="25"/>
      <c r="F758" s="25"/>
      <c r="G758" s="25"/>
      <c r="H758" s="25"/>
      <c r="I758" s="26"/>
      <c r="J758" s="27">
        <v>38540</v>
      </c>
      <c r="K758" s="28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9"/>
      <c r="AD758" s="30"/>
    </row>
    <row r="759" spans="2:30" s="15" customFormat="1" ht="19.5" customHeight="1">
      <c r="B759" s="31"/>
      <c r="C759" s="32" t="s">
        <v>15</v>
      </c>
      <c r="D759" s="33"/>
      <c r="E759" s="33"/>
      <c r="F759" s="33"/>
      <c r="G759" s="33"/>
      <c r="H759" s="33"/>
      <c r="I759" s="34"/>
      <c r="J759" s="35" t="s">
        <v>72</v>
      </c>
      <c r="K759" s="36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8"/>
      <c r="AD759" s="39"/>
    </row>
    <row r="760" spans="2:30" s="15" customFormat="1" ht="19.5" customHeight="1">
      <c r="B760" s="40"/>
      <c r="C760" s="41" t="s">
        <v>17</v>
      </c>
      <c r="D760" s="42"/>
      <c r="E760" s="42"/>
      <c r="F760" s="42"/>
      <c r="G760" s="42"/>
      <c r="H760" s="42"/>
      <c r="I760" s="43"/>
      <c r="J760" s="44" t="s">
        <v>18</v>
      </c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6"/>
      <c r="AD760" s="47"/>
    </row>
    <row r="761" spans="2:30" ht="12" customHeight="1">
      <c r="B761" s="48"/>
      <c r="C761" s="49" t="s">
        <v>73</v>
      </c>
      <c r="D761" s="50" t="s">
        <v>20</v>
      </c>
      <c r="E761" s="50" t="s">
        <v>21</v>
      </c>
      <c r="F761" s="50" t="s">
        <v>22</v>
      </c>
      <c r="G761" s="50" t="s">
        <v>23</v>
      </c>
      <c r="H761" s="50" t="s">
        <v>24</v>
      </c>
      <c r="I761" s="51" t="s">
        <v>25</v>
      </c>
      <c r="J761" s="52" t="s">
        <v>26</v>
      </c>
      <c r="K761" s="53" t="s">
        <v>27</v>
      </c>
      <c r="L761" s="53" t="s">
        <v>27</v>
      </c>
      <c r="M761" s="53" t="s">
        <v>27</v>
      </c>
      <c r="N761" s="53" t="s">
        <v>28</v>
      </c>
      <c r="O761" s="53" t="s">
        <v>27</v>
      </c>
      <c r="P761" s="53" t="s">
        <v>28</v>
      </c>
      <c r="Q761" s="53" t="s">
        <v>27</v>
      </c>
      <c r="R761" s="53" t="s">
        <v>28</v>
      </c>
      <c r="S761" s="53" t="s">
        <v>27</v>
      </c>
      <c r="T761" s="53" t="s">
        <v>28</v>
      </c>
      <c r="U761" s="53" t="s">
        <v>27</v>
      </c>
      <c r="V761" s="53" t="s">
        <v>28</v>
      </c>
      <c r="W761" s="53" t="s">
        <v>27</v>
      </c>
      <c r="X761" s="53" t="s">
        <v>28</v>
      </c>
      <c r="Y761" s="53" t="s">
        <v>27</v>
      </c>
      <c r="Z761" s="53" t="s">
        <v>28</v>
      </c>
      <c r="AA761" s="53" t="s">
        <v>27</v>
      </c>
      <c r="AB761" s="53" t="s">
        <v>28</v>
      </c>
      <c r="AC761" s="54" t="s">
        <v>27</v>
      </c>
      <c r="AD761" s="55"/>
    </row>
    <row r="762" spans="2:30" ht="14.25">
      <c r="B762" s="56"/>
      <c r="C762" s="57"/>
      <c r="D762" s="58"/>
      <c r="E762" s="58"/>
      <c r="F762" s="58"/>
      <c r="G762" s="58"/>
      <c r="H762" s="58"/>
      <c r="I762" s="59"/>
      <c r="J762" s="60" t="s">
        <v>29</v>
      </c>
      <c r="K762" s="61" t="s">
        <v>74</v>
      </c>
      <c r="L762" s="60" t="s">
        <v>31</v>
      </c>
      <c r="M762" s="61" t="s">
        <v>75</v>
      </c>
      <c r="N762" s="60" t="s">
        <v>31</v>
      </c>
      <c r="O762" s="61" t="s">
        <v>75</v>
      </c>
      <c r="P762" s="60" t="s">
        <v>31</v>
      </c>
      <c r="Q762" s="61" t="s">
        <v>75</v>
      </c>
      <c r="R762" s="60" t="s">
        <v>31</v>
      </c>
      <c r="S762" s="61" t="s">
        <v>75</v>
      </c>
      <c r="T762" s="60" t="s">
        <v>31</v>
      </c>
      <c r="U762" s="61" t="s">
        <v>75</v>
      </c>
      <c r="V762" s="60" t="s">
        <v>31</v>
      </c>
      <c r="W762" s="61" t="s">
        <v>75</v>
      </c>
      <c r="X762" s="60" t="s">
        <v>31</v>
      </c>
      <c r="Y762" s="61" t="s">
        <v>75</v>
      </c>
      <c r="Z762" s="60" t="s">
        <v>31</v>
      </c>
      <c r="AA762" s="61" t="s">
        <v>75</v>
      </c>
      <c r="AB762" s="60" t="s">
        <v>31</v>
      </c>
      <c r="AC762" s="62" t="s">
        <v>75</v>
      </c>
      <c r="AD762" s="63"/>
    </row>
    <row r="763" spans="2:30" ht="19.5" customHeight="1">
      <c r="B763" s="73"/>
      <c r="C763" s="65"/>
      <c r="D763" s="66"/>
      <c r="E763" s="66" t="s">
        <v>34</v>
      </c>
      <c r="F763" s="66"/>
      <c r="G763" s="66"/>
      <c r="H763" s="67" t="s">
        <v>299</v>
      </c>
      <c r="I763" s="68"/>
      <c r="J763" s="69">
        <v>6</v>
      </c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1"/>
      <c r="AD763" s="72"/>
    </row>
    <row r="764" spans="2:30" ht="19.5" customHeight="1">
      <c r="B764" s="73"/>
      <c r="C764" s="65"/>
      <c r="D764" s="66"/>
      <c r="E764" s="66"/>
      <c r="F764" s="66"/>
      <c r="G764" s="66"/>
      <c r="H764" s="67" t="s">
        <v>300</v>
      </c>
      <c r="I764" s="68"/>
      <c r="J764" s="69">
        <v>1</v>
      </c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1"/>
      <c r="AD764" s="72"/>
    </row>
    <row r="765" spans="2:30" ht="19.5" customHeight="1">
      <c r="B765" s="73"/>
      <c r="C765" s="65"/>
      <c r="D765" s="66"/>
      <c r="E765" s="66"/>
      <c r="F765" s="66"/>
      <c r="G765" s="66"/>
      <c r="H765" s="67" t="s">
        <v>49</v>
      </c>
      <c r="I765" s="68"/>
      <c r="J765" s="69">
        <v>0.5</v>
      </c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1"/>
      <c r="AD765" s="72"/>
    </row>
    <row r="766" spans="2:30" ht="19.5" customHeight="1">
      <c r="B766" s="73"/>
      <c r="C766" s="65"/>
      <c r="D766" s="66"/>
      <c r="E766" s="66"/>
      <c r="F766" s="66"/>
      <c r="G766" s="66"/>
      <c r="H766" s="67" t="s">
        <v>301</v>
      </c>
      <c r="I766" s="68"/>
      <c r="J766" s="69">
        <v>0.5</v>
      </c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1"/>
      <c r="AD766" s="72"/>
    </row>
    <row r="767" spans="2:30" ht="19.5" customHeight="1">
      <c r="B767" s="73"/>
      <c r="C767" s="65"/>
      <c r="D767" s="66"/>
      <c r="E767" s="66"/>
      <c r="F767" s="66"/>
      <c r="G767" s="66"/>
      <c r="H767" s="67" t="s">
        <v>53</v>
      </c>
      <c r="I767" s="68"/>
      <c r="J767" s="69">
        <v>0.5</v>
      </c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1"/>
      <c r="AD767" s="72"/>
    </row>
    <row r="768" spans="2:30" ht="19.5" customHeight="1">
      <c r="B768" s="73"/>
      <c r="C768" s="65"/>
      <c r="D768" s="66"/>
      <c r="E768" s="66"/>
      <c r="F768" s="66"/>
      <c r="G768" s="66"/>
      <c r="H768" s="67" t="s">
        <v>302</v>
      </c>
      <c r="I768" s="68"/>
      <c r="J768" s="69">
        <v>0.5</v>
      </c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1"/>
      <c r="AD768" s="72"/>
    </row>
    <row r="769" spans="2:30" ht="19.5" customHeight="1">
      <c r="B769" s="73"/>
      <c r="C769" s="65"/>
      <c r="D769" s="66"/>
      <c r="E769" s="66"/>
      <c r="F769" s="66"/>
      <c r="G769" s="66"/>
      <c r="H769" s="67" t="s">
        <v>40</v>
      </c>
      <c r="I769" s="68"/>
      <c r="J769" s="69">
        <v>1.5</v>
      </c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1"/>
      <c r="AD769" s="72"/>
    </row>
    <row r="770" spans="2:30" ht="19.5" customHeight="1">
      <c r="B770" s="73"/>
      <c r="C770" s="65"/>
      <c r="D770" s="66"/>
      <c r="E770" s="66"/>
      <c r="F770" s="66"/>
      <c r="G770" s="66"/>
      <c r="H770" s="67" t="s">
        <v>303</v>
      </c>
      <c r="I770" s="68"/>
      <c r="J770" s="69">
        <v>1</v>
      </c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1"/>
      <c r="AD770" s="72"/>
    </row>
    <row r="771" spans="2:30" ht="19.5" customHeight="1">
      <c r="B771" s="73"/>
      <c r="C771" s="65"/>
      <c r="D771" s="66"/>
      <c r="E771" s="66"/>
      <c r="F771" s="66"/>
      <c r="G771" s="66"/>
      <c r="H771" s="67" t="s">
        <v>304</v>
      </c>
      <c r="I771" s="68"/>
      <c r="J771" s="69">
        <v>3</v>
      </c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1"/>
      <c r="AD771" s="72"/>
    </row>
    <row r="772" spans="2:30" ht="19.5" customHeight="1">
      <c r="B772" s="73"/>
      <c r="C772" s="65"/>
      <c r="D772" s="66"/>
      <c r="E772" s="66"/>
      <c r="F772" s="66"/>
      <c r="G772" s="66"/>
      <c r="H772" s="67" t="s">
        <v>305</v>
      </c>
      <c r="I772" s="68"/>
      <c r="J772" s="69">
        <v>0.5</v>
      </c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1"/>
      <c r="AD772" s="72"/>
    </row>
    <row r="773" spans="2:30" ht="19.5" customHeight="1">
      <c r="B773" s="73"/>
      <c r="C773" s="65"/>
      <c r="D773" s="66"/>
      <c r="E773" s="66"/>
      <c r="F773" s="66"/>
      <c r="G773" s="66"/>
      <c r="H773" s="67" t="s">
        <v>306</v>
      </c>
      <c r="I773" s="68"/>
      <c r="J773" s="69">
        <v>0.5</v>
      </c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1"/>
      <c r="AD773" s="72"/>
    </row>
    <row r="774" spans="2:30" ht="19.5" customHeight="1">
      <c r="B774" s="73"/>
      <c r="C774" s="65"/>
      <c r="D774" s="66"/>
      <c r="E774" s="66"/>
      <c r="F774" s="66"/>
      <c r="G774" s="66"/>
      <c r="H774" s="67" t="s">
        <v>307</v>
      </c>
      <c r="I774" s="68"/>
      <c r="J774" s="69">
        <v>0.5</v>
      </c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1"/>
      <c r="AD774" s="72"/>
    </row>
    <row r="775" spans="2:30" ht="19.5" customHeight="1">
      <c r="B775" s="73"/>
      <c r="C775" s="65"/>
      <c r="D775" s="66"/>
      <c r="E775" s="66"/>
      <c r="F775" s="66"/>
      <c r="G775" s="66"/>
      <c r="H775" s="67" t="s">
        <v>308</v>
      </c>
      <c r="I775" s="68"/>
      <c r="J775" s="69">
        <v>26.5</v>
      </c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1"/>
      <c r="AD775" s="72"/>
    </row>
    <row r="776" spans="2:30" ht="19.5" customHeight="1">
      <c r="B776" s="73"/>
      <c r="C776" s="65"/>
      <c r="D776" s="66"/>
      <c r="E776" s="66"/>
      <c r="F776" s="66"/>
      <c r="G776" s="66"/>
      <c r="H776" s="67" t="s">
        <v>309</v>
      </c>
      <c r="I776" s="68"/>
      <c r="J776" s="69">
        <v>1.5</v>
      </c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1"/>
      <c r="AD776" s="72"/>
    </row>
    <row r="777" spans="2:30" ht="19.5" customHeight="1">
      <c r="B777" s="73"/>
      <c r="C777" s="65"/>
      <c r="D777" s="66"/>
      <c r="E777" s="66"/>
      <c r="F777" s="66"/>
      <c r="G777" s="66"/>
      <c r="H777" s="67" t="s">
        <v>310</v>
      </c>
      <c r="I777" s="68"/>
      <c r="J777" s="69">
        <v>3</v>
      </c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1"/>
      <c r="AD777" s="72"/>
    </row>
    <row r="778" spans="2:30" ht="19.5" customHeight="1">
      <c r="B778" s="73"/>
      <c r="C778" s="65"/>
      <c r="D778" s="66"/>
      <c r="E778" s="66"/>
      <c r="F778" s="66"/>
      <c r="G778" s="66"/>
      <c r="H778" s="67" t="s">
        <v>47</v>
      </c>
      <c r="I778" s="68"/>
      <c r="J778" s="69">
        <v>4.5</v>
      </c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1"/>
      <c r="AD778" s="72"/>
    </row>
    <row r="779" spans="2:30" ht="19.5" customHeight="1">
      <c r="B779" s="73"/>
      <c r="C779" s="65"/>
      <c r="D779" s="66"/>
      <c r="E779" s="66"/>
      <c r="F779" s="66"/>
      <c r="G779" s="66"/>
      <c r="H779" s="67" t="s">
        <v>311</v>
      </c>
      <c r="I779" s="68"/>
      <c r="J779" s="69">
        <v>1</v>
      </c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1"/>
      <c r="AD779" s="72"/>
    </row>
    <row r="780" spans="2:30" ht="19.5" customHeight="1">
      <c r="B780" s="73"/>
      <c r="C780" s="65"/>
      <c r="D780" s="66" t="s">
        <v>105</v>
      </c>
      <c r="E780" s="66"/>
      <c r="F780" s="66"/>
      <c r="G780" s="66"/>
      <c r="H780" s="67" t="s">
        <v>107</v>
      </c>
      <c r="I780" s="68" t="s">
        <v>184</v>
      </c>
      <c r="J780" s="69">
        <v>0.5</v>
      </c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1"/>
      <c r="AD780" s="72"/>
    </row>
    <row r="781" spans="2:30" ht="19.5" customHeight="1">
      <c r="B781" s="73"/>
      <c r="C781" s="65"/>
      <c r="D781" s="66"/>
      <c r="E781" s="66"/>
      <c r="F781" s="66"/>
      <c r="G781" s="66"/>
      <c r="H781" s="66" t="s">
        <v>312</v>
      </c>
      <c r="I781" s="68"/>
      <c r="J781" s="69">
        <v>0.5</v>
      </c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1"/>
      <c r="AD781" s="72"/>
    </row>
    <row r="782" spans="2:30" ht="19.5" customHeight="1">
      <c r="B782" s="73"/>
      <c r="C782" s="65"/>
      <c r="D782" s="66" t="s">
        <v>58</v>
      </c>
      <c r="E782" s="66"/>
      <c r="F782" s="66"/>
      <c r="G782" s="76"/>
      <c r="H782" s="76" t="s">
        <v>313</v>
      </c>
      <c r="I782" s="68"/>
      <c r="J782" s="69">
        <v>0.5</v>
      </c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1"/>
      <c r="AD782" s="72"/>
    </row>
    <row r="783" spans="2:30" ht="19.5" customHeight="1">
      <c r="B783" s="73"/>
      <c r="C783" s="65"/>
      <c r="D783" s="66"/>
      <c r="E783" s="66"/>
      <c r="F783" s="66"/>
      <c r="G783" s="66"/>
      <c r="H783" s="76" t="s">
        <v>60</v>
      </c>
      <c r="I783" s="68"/>
      <c r="J783" s="69">
        <v>2.5</v>
      </c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1"/>
      <c r="AD783" s="72"/>
    </row>
    <row r="784" spans="2:30" ht="19.5" customHeight="1">
      <c r="B784" s="73"/>
      <c r="C784" s="65"/>
      <c r="D784" s="66"/>
      <c r="E784" s="66"/>
      <c r="F784" s="66"/>
      <c r="G784" s="66"/>
      <c r="H784" s="76" t="s">
        <v>314</v>
      </c>
      <c r="I784" s="68"/>
      <c r="J784" s="69">
        <v>0.5</v>
      </c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1"/>
      <c r="AD784" s="72"/>
    </row>
    <row r="785" spans="2:30" ht="19.5" customHeight="1" thickBot="1">
      <c r="B785" s="73"/>
      <c r="C785" s="82"/>
      <c r="D785" s="83" t="s">
        <v>62</v>
      </c>
      <c r="E785" s="83"/>
      <c r="F785" s="83"/>
      <c r="G785" s="83"/>
      <c r="H785" s="83" t="s">
        <v>64</v>
      </c>
      <c r="I785" s="84" t="s">
        <v>152</v>
      </c>
      <c r="J785" s="85">
        <v>4</v>
      </c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7"/>
      <c r="AD785" s="88"/>
    </row>
    <row r="786" spans="2:30" ht="19.5" customHeight="1" thickTop="1">
      <c r="B786" s="73"/>
      <c r="C786" s="89" t="s">
        <v>65</v>
      </c>
      <c r="D786" s="90"/>
      <c r="E786" s="90"/>
      <c r="F786" s="90"/>
      <c r="G786" s="90"/>
      <c r="H786" s="90"/>
      <c r="I786" s="91"/>
      <c r="J786" s="92">
        <f>SUM(J763:J785)</f>
        <v>61</v>
      </c>
      <c r="K786" s="93">
        <v>1.26</v>
      </c>
      <c r="L786" s="94">
        <f aca="true" t="shared" si="30" ref="L786:AC786">SUM(L763:L785)</f>
        <v>0</v>
      </c>
      <c r="M786" s="94">
        <f t="shared" si="30"/>
        <v>0</v>
      </c>
      <c r="N786" s="94">
        <f t="shared" si="30"/>
        <v>0</v>
      </c>
      <c r="O786" s="94">
        <f t="shared" si="30"/>
        <v>0</v>
      </c>
      <c r="P786" s="94">
        <f t="shared" si="30"/>
        <v>0</v>
      </c>
      <c r="Q786" s="94">
        <f t="shared" si="30"/>
        <v>0</v>
      </c>
      <c r="R786" s="94">
        <f t="shared" si="30"/>
        <v>0</v>
      </c>
      <c r="S786" s="94">
        <f t="shared" si="30"/>
        <v>0</v>
      </c>
      <c r="T786" s="94">
        <f t="shared" si="30"/>
        <v>0</v>
      </c>
      <c r="U786" s="94">
        <f t="shared" si="30"/>
        <v>0</v>
      </c>
      <c r="V786" s="94">
        <f t="shared" si="30"/>
        <v>0</v>
      </c>
      <c r="W786" s="94">
        <f t="shared" si="30"/>
        <v>0</v>
      </c>
      <c r="X786" s="94">
        <f t="shared" si="30"/>
        <v>0</v>
      </c>
      <c r="Y786" s="94">
        <f t="shared" si="30"/>
        <v>0</v>
      </c>
      <c r="Z786" s="94">
        <f t="shared" si="30"/>
        <v>0</v>
      </c>
      <c r="AA786" s="94">
        <f t="shared" si="30"/>
        <v>0</v>
      </c>
      <c r="AB786" s="94">
        <f t="shared" si="30"/>
        <v>0</v>
      </c>
      <c r="AC786" s="95">
        <f t="shared" si="30"/>
        <v>0</v>
      </c>
      <c r="AD786" s="96"/>
    </row>
    <row r="787" spans="2:30" ht="19.5" customHeight="1">
      <c r="B787" s="73"/>
      <c r="C787" s="97" t="s">
        <v>66</v>
      </c>
      <c r="D787" s="42"/>
      <c r="E787" s="42"/>
      <c r="F787" s="42"/>
      <c r="G787" s="42"/>
      <c r="H787" s="42"/>
      <c r="I787" s="43"/>
      <c r="J787" s="98">
        <f>COUNTA(J763:J785)</f>
        <v>23</v>
      </c>
      <c r="K787" s="99"/>
      <c r="L787" s="99">
        <f aca="true" t="shared" si="31" ref="L787:AC787">COUNTA(L763:L785)</f>
        <v>0</v>
      </c>
      <c r="M787" s="99">
        <f t="shared" si="31"/>
        <v>0</v>
      </c>
      <c r="N787" s="99">
        <f t="shared" si="31"/>
        <v>0</v>
      </c>
      <c r="O787" s="99">
        <f t="shared" si="31"/>
        <v>0</v>
      </c>
      <c r="P787" s="99">
        <f t="shared" si="31"/>
        <v>0</v>
      </c>
      <c r="Q787" s="99">
        <f t="shared" si="31"/>
        <v>0</v>
      </c>
      <c r="R787" s="99">
        <f t="shared" si="31"/>
        <v>0</v>
      </c>
      <c r="S787" s="99">
        <f t="shared" si="31"/>
        <v>0</v>
      </c>
      <c r="T787" s="99">
        <f t="shared" si="31"/>
        <v>0</v>
      </c>
      <c r="U787" s="99">
        <f t="shared" si="31"/>
        <v>0</v>
      </c>
      <c r="V787" s="99">
        <f t="shared" si="31"/>
        <v>0</v>
      </c>
      <c r="W787" s="99">
        <f t="shared" si="31"/>
        <v>0</v>
      </c>
      <c r="X787" s="99">
        <f t="shared" si="31"/>
        <v>0</v>
      </c>
      <c r="Y787" s="99">
        <f t="shared" si="31"/>
        <v>0</v>
      </c>
      <c r="Z787" s="99">
        <f t="shared" si="31"/>
        <v>0</v>
      </c>
      <c r="AA787" s="99">
        <f t="shared" si="31"/>
        <v>0</v>
      </c>
      <c r="AB787" s="99">
        <f t="shared" si="31"/>
        <v>0</v>
      </c>
      <c r="AC787" s="100">
        <f t="shared" si="31"/>
        <v>0</v>
      </c>
      <c r="AD787" s="101"/>
    </row>
    <row r="788" spans="2:30" ht="19.5" customHeight="1" thickBot="1">
      <c r="B788" s="102"/>
      <c r="C788" s="103" t="s">
        <v>67</v>
      </c>
      <c r="D788" s="104"/>
      <c r="E788" s="104"/>
      <c r="F788" s="104"/>
      <c r="G788" s="104"/>
      <c r="H788" s="104"/>
      <c r="I788" s="105"/>
      <c r="J788" s="106">
        <v>0.1</v>
      </c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8"/>
      <c r="AD788" s="109"/>
    </row>
    <row r="789" spans="2:30" ht="49.5" customHeight="1" thickBot="1">
      <c r="B789" s="110" t="s">
        <v>10</v>
      </c>
      <c r="C789" s="111"/>
      <c r="D789" s="111"/>
      <c r="E789" s="111"/>
      <c r="F789" s="111"/>
      <c r="G789" s="111"/>
      <c r="H789" s="111"/>
      <c r="I789" s="112"/>
      <c r="J789" s="113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5"/>
      <c r="AD789" s="116"/>
    </row>
    <row r="790" spans="2:30" ht="49.5" customHeight="1" thickBot="1">
      <c r="B790" s="110" t="s">
        <v>69</v>
      </c>
      <c r="C790" s="111"/>
      <c r="D790" s="111"/>
      <c r="E790" s="117"/>
      <c r="F790" s="118"/>
      <c r="G790" s="119"/>
      <c r="H790" s="119"/>
      <c r="I790" s="119"/>
      <c r="J790" s="119"/>
      <c r="K790" s="119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1"/>
    </row>
    <row r="791" spans="2:30" ht="19.5" customHeight="1">
      <c r="B791" s="122"/>
      <c r="C791" s="122"/>
      <c r="D791" s="122"/>
      <c r="E791" s="122"/>
      <c r="F791" s="123"/>
      <c r="G791" s="122"/>
      <c r="H791" s="122"/>
      <c r="I791" s="122"/>
      <c r="J791" s="122"/>
      <c r="K791" s="122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4"/>
    </row>
    <row r="792" ht="4.5" customHeight="1"/>
    <row r="793" spans="18:30" s="2" customFormat="1" ht="13.5">
      <c r="R793" s="3"/>
      <c r="AD793" s="4"/>
    </row>
    <row r="794" spans="18:30" s="2" customFormat="1" ht="12">
      <c r="R794" s="5"/>
      <c r="AD794" s="6" t="e">
        <f ca="1">"【海域ごとの調査票："&amp;MID(CELL("filename",$A$1),FIND("]",CELL("filename",$A$1))+1,31)&amp;"】"</f>
        <v>#VALUE!</v>
      </c>
    </row>
    <row r="795" spans="2:29" ht="12.75" thickBot="1">
      <c r="B795" s="1" t="s">
        <v>70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2:30" s="15" customFormat="1" ht="19.5" customHeight="1">
      <c r="B796" s="8" t="s">
        <v>1</v>
      </c>
      <c r="C796" s="9"/>
      <c r="D796" s="9"/>
      <c r="E796" s="9"/>
      <c r="F796" s="9"/>
      <c r="G796" s="9"/>
      <c r="H796" s="9"/>
      <c r="I796" s="10"/>
      <c r="J796" s="11" t="s">
        <v>298</v>
      </c>
      <c r="K796" s="12"/>
      <c r="L796" s="12" t="s">
        <v>3</v>
      </c>
      <c r="M796" s="12"/>
      <c r="N796" s="12" t="s">
        <v>4</v>
      </c>
      <c r="O796" s="12"/>
      <c r="P796" s="12" t="s">
        <v>5</v>
      </c>
      <c r="Q796" s="12"/>
      <c r="R796" s="12" t="s">
        <v>6</v>
      </c>
      <c r="S796" s="12"/>
      <c r="T796" s="12" t="s">
        <v>7</v>
      </c>
      <c r="U796" s="12"/>
      <c r="V796" s="12" t="s">
        <v>8</v>
      </c>
      <c r="W796" s="12"/>
      <c r="X796" s="12" t="s">
        <v>9</v>
      </c>
      <c r="Y796" s="12"/>
      <c r="Z796" s="12"/>
      <c r="AA796" s="12"/>
      <c r="AB796" s="12"/>
      <c r="AC796" s="13"/>
      <c r="AD796" s="14" t="s">
        <v>10</v>
      </c>
    </row>
    <row r="797" spans="2:30" s="15" customFormat="1" ht="19.5" customHeight="1">
      <c r="B797" s="16" t="s">
        <v>11</v>
      </c>
      <c r="C797" s="17"/>
      <c r="D797" s="17"/>
      <c r="E797" s="17"/>
      <c r="F797" s="17"/>
      <c r="G797" s="17"/>
      <c r="H797" s="17"/>
      <c r="I797" s="18"/>
      <c r="J797" s="19" t="s">
        <v>71</v>
      </c>
      <c r="K797" s="20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21"/>
      <c r="AD797" s="22"/>
    </row>
    <row r="798" spans="2:30" s="15" customFormat="1" ht="19.5" customHeight="1">
      <c r="B798" s="23" t="s">
        <v>13</v>
      </c>
      <c r="C798" s="24" t="s">
        <v>14</v>
      </c>
      <c r="D798" s="25"/>
      <c r="E798" s="25"/>
      <c r="F798" s="25"/>
      <c r="G798" s="25"/>
      <c r="H798" s="25"/>
      <c r="I798" s="26"/>
      <c r="J798" s="27">
        <v>38541</v>
      </c>
      <c r="K798" s="28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9"/>
      <c r="AD798" s="30"/>
    </row>
    <row r="799" spans="2:30" s="15" customFormat="1" ht="19.5" customHeight="1">
      <c r="B799" s="31"/>
      <c r="C799" s="32" t="s">
        <v>15</v>
      </c>
      <c r="D799" s="33"/>
      <c r="E799" s="33"/>
      <c r="F799" s="33"/>
      <c r="G799" s="33"/>
      <c r="H799" s="33"/>
      <c r="I799" s="34"/>
      <c r="J799" s="35" t="s">
        <v>72</v>
      </c>
      <c r="K799" s="36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8"/>
      <c r="AD799" s="39"/>
    </row>
    <row r="800" spans="2:30" s="15" customFormat="1" ht="19.5" customHeight="1">
      <c r="B800" s="40"/>
      <c r="C800" s="41" t="s">
        <v>17</v>
      </c>
      <c r="D800" s="42"/>
      <c r="E800" s="42"/>
      <c r="F800" s="42"/>
      <c r="G800" s="42"/>
      <c r="H800" s="42"/>
      <c r="I800" s="43"/>
      <c r="J800" s="44" t="s">
        <v>18</v>
      </c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6"/>
      <c r="AD800" s="47"/>
    </row>
    <row r="801" spans="2:30" ht="12" customHeight="1">
      <c r="B801" s="48"/>
      <c r="C801" s="49" t="s">
        <v>73</v>
      </c>
      <c r="D801" s="50" t="s">
        <v>20</v>
      </c>
      <c r="E801" s="50" t="s">
        <v>21</v>
      </c>
      <c r="F801" s="50" t="s">
        <v>22</v>
      </c>
      <c r="G801" s="50" t="s">
        <v>23</v>
      </c>
      <c r="H801" s="50" t="s">
        <v>24</v>
      </c>
      <c r="I801" s="51" t="s">
        <v>25</v>
      </c>
      <c r="J801" s="52" t="s">
        <v>26</v>
      </c>
      <c r="K801" s="53" t="s">
        <v>27</v>
      </c>
      <c r="L801" s="53" t="s">
        <v>27</v>
      </c>
      <c r="M801" s="53" t="s">
        <v>27</v>
      </c>
      <c r="N801" s="53" t="s">
        <v>28</v>
      </c>
      <c r="O801" s="53" t="s">
        <v>27</v>
      </c>
      <c r="P801" s="53" t="s">
        <v>28</v>
      </c>
      <c r="Q801" s="53" t="s">
        <v>27</v>
      </c>
      <c r="R801" s="53" t="s">
        <v>28</v>
      </c>
      <c r="S801" s="53" t="s">
        <v>27</v>
      </c>
      <c r="T801" s="53" t="s">
        <v>28</v>
      </c>
      <c r="U801" s="53" t="s">
        <v>27</v>
      </c>
      <c r="V801" s="53" t="s">
        <v>28</v>
      </c>
      <c r="W801" s="53" t="s">
        <v>27</v>
      </c>
      <c r="X801" s="53" t="s">
        <v>28</v>
      </c>
      <c r="Y801" s="53" t="s">
        <v>27</v>
      </c>
      <c r="Z801" s="53" t="s">
        <v>28</v>
      </c>
      <c r="AA801" s="53" t="s">
        <v>27</v>
      </c>
      <c r="AB801" s="53" t="s">
        <v>28</v>
      </c>
      <c r="AC801" s="54" t="s">
        <v>27</v>
      </c>
      <c r="AD801" s="55"/>
    </row>
    <row r="802" spans="2:30" ht="14.25">
      <c r="B802" s="56"/>
      <c r="C802" s="57"/>
      <c r="D802" s="58"/>
      <c r="E802" s="58"/>
      <c r="F802" s="58"/>
      <c r="G802" s="58"/>
      <c r="H802" s="58"/>
      <c r="I802" s="59"/>
      <c r="J802" s="60" t="s">
        <v>29</v>
      </c>
      <c r="K802" s="61" t="s">
        <v>74</v>
      </c>
      <c r="L802" s="60" t="s">
        <v>31</v>
      </c>
      <c r="M802" s="61" t="s">
        <v>75</v>
      </c>
      <c r="N802" s="60" t="s">
        <v>31</v>
      </c>
      <c r="O802" s="61" t="s">
        <v>75</v>
      </c>
      <c r="P802" s="60" t="s">
        <v>31</v>
      </c>
      <c r="Q802" s="61" t="s">
        <v>75</v>
      </c>
      <c r="R802" s="60" t="s">
        <v>31</v>
      </c>
      <c r="S802" s="61" t="s">
        <v>75</v>
      </c>
      <c r="T802" s="60" t="s">
        <v>31</v>
      </c>
      <c r="U802" s="61" t="s">
        <v>75</v>
      </c>
      <c r="V802" s="60" t="s">
        <v>31</v>
      </c>
      <c r="W802" s="61" t="s">
        <v>75</v>
      </c>
      <c r="X802" s="60" t="s">
        <v>31</v>
      </c>
      <c r="Y802" s="61" t="s">
        <v>75</v>
      </c>
      <c r="Z802" s="60" t="s">
        <v>31</v>
      </c>
      <c r="AA802" s="61" t="s">
        <v>75</v>
      </c>
      <c r="AB802" s="60" t="s">
        <v>31</v>
      </c>
      <c r="AC802" s="62" t="s">
        <v>75</v>
      </c>
      <c r="AD802" s="63"/>
    </row>
    <row r="803" spans="2:30" ht="12">
      <c r="B803" s="73"/>
      <c r="C803" s="65"/>
      <c r="D803" s="66"/>
      <c r="E803" s="66" t="s">
        <v>34</v>
      </c>
      <c r="F803" s="66"/>
      <c r="G803" s="66"/>
      <c r="H803" s="67" t="s">
        <v>299</v>
      </c>
      <c r="I803" s="68"/>
      <c r="J803" s="69">
        <v>3.5</v>
      </c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1"/>
      <c r="AD803" s="72"/>
    </row>
    <row r="804" spans="2:30" ht="12">
      <c r="B804" s="73"/>
      <c r="C804" s="65"/>
      <c r="D804" s="66"/>
      <c r="E804" s="66"/>
      <c r="F804" s="66"/>
      <c r="G804" s="66"/>
      <c r="H804" s="67" t="s">
        <v>300</v>
      </c>
      <c r="I804" s="68"/>
      <c r="J804" s="69">
        <v>0.5</v>
      </c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1"/>
      <c r="AD804" s="72"/>
    </row>
    <row r="805" spans="2:30" ht="12">
      <c r="B805" s="73"/>
      <c r="C805" s="65"/>
      <c r="D805" s="66"/>
      <c r="E805" s="66"/>
      <c r="F805" s="66"/>
      <c r="G805" s="66"/>
      <c r="H805" s="67" t="s">
        <v>315</v>
      </c>
      <c r="I805" s="68"/>
      <c r="J805" s="69">
        <v>1</v>
      </c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1"/>
      <c r="AD805" s="72"/>
    </row>
    <row r="806" spans="2:30" ht="12">
      <c r="B806" s="73"/>
      <c r="C806" s="65"/>
      <c r="D806" s="66"/>
      <c r="E806" s="66"/>
      <c r="F806" s="66"/>
      <c r="G806" s="66"/>
      <c r="H806" s="67" t="s">
        <v>53</v>
      </c>
      <c r="I806" s="68"/>
      <c r="J806" s="69">
        <v>8</v>
      </c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1"/>
      <c r="AD806" s="72"/>
    </row>
    <row r="807" spans="2:30" ht="12">
      <c r="B807" s="73"/>
      <c r="C807" s="65"/>
      <c r="D807" s="66"/>
      <c r="E807" s="66"/>
      <c r="F807" s="66"/>
      <c r="G807" s="66"/>
      <c r="H807" s="67" t="s">
        <v>257</v>
      </c>
      <c r="I807" s="68"/>
      <c r="J807" s="69">
        <v>1</v>
      </c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1"/>
      <c r="AD807" s="72"/>
    </row>
    <row r="808" spans="2:30" ht="12">
      <c r="B808" s="73"/>
      <c r="C808" s="65"/>
      <c r="D808" s="66"/>
      <c r="E808" s="66"/>
      <c r="F808" s="66"/>
      <c r="G808" s="66"/>
      <c r="H808" s="67" t="s">
        <v>302</v>
      </c>
      <c r="I808" s="68"/>
      <c r="J808" s="69">
        <v>1</v>
      </c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1"/>
      <c r="AD808" s="72"/>
    </row>
    <row r="809" spans="2:30" ht="12">
      <c r="B809" s="73"/>
      <c r="C809" s="65"/>
      <c r="D809" s="66"/>
      <c r="E809" s="66"/>
      <c r="F809" s="66"/>
      <c r="G809" s="66"/>
      <c r="H809" s="67" t="s">
        <v>316</v>
      </c>
      <c r="I809" s="68"/>
      <c r="J809" s="69">
        <v>1</v>
      </c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1"/>
      <c r="AD809" s="72"/>
    </row>
    <row r="810" spans="2:30" ht="12">
      <c r="B810" s="73"/>
      <c r="C810" s="65"/>
      <c r="D810" s="66"/>
      <c r="E810" s="66"/>
      <c r="F810" s="66"/>
      <c r="G810" s="66"/>
      <c r="H810" s="67" t="s">
        <v>35</v>
      </c>
      <c r="I810" s="68"/>
      <c r="J810" s="69">
        <v>4.5</v>
      </c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1"/>
      <c r="AD810" s="72"/>
    </row>
    <row r="811" spans="2:30" ht="12">
      <c r="B811" s="73"/>
      <c r="C811" s="65"/>
      <c r="D811" s="66"/>
      <c r="E811" s="66"/>
      <c r="F811" s="66"/>
      <c r="G811" s="66"/>
      <c r="H811" s="67" t="s">
        <v>317</v>
      </c>
      <c r="I811" s="68"/>
      <c r="J811" s="69">
        <v>3</v>
      </c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1"/>
      <c r="AD811" s="72"/>
    </row>
    <row r="812" spans="2:30" ht="12">
      <c r="B812" s="73"/>
      <c r="C812" s="65"/>
      <c r="D812" s="66"/>
      <c r="E812" s="66"/>
      <c r="F812" s="66"/>
      <c r="G812" s="66"/>
      <c r="H812" s="67" t="s">
        <v>78</v>
      </c>
      <c r="I812" s="68"/>
      <c r="J812" s="69">
        <v>2</v>
      </c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1"/>
      <c r="AD812" s="72"/>
    </row>
    <row r="813" spans="2:30" ht="12">
      <c r="B813" s="73"/>
      <c r="C813" s="65"/>
      <c r="D813" s="66"/>
      <c r="E813" s="66"/>
      <c r="F813" s="66"/>
      <c r="G813" s="66"/>
      <c r="H813" s="67" t="s">
        <v>318</v>
      </c>
      <c r="I813" s="68"/>
      <c r="J813" s="69">
        <v>2.5</v>
      </c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1"/>
      <c r="AD813" s="72"/>
    </row>
    <row r="814" spans="2:30" ht="12">
      <c r="B814" s="73"/>
      <c r="C814" s="65"/>
      <c r="D814" s="66"/>
      <c r="E814" s="66"/>
      <c r="F814" s="66"/>
      <c r="G814" s="66"/>
      <c r="H814" s="67" t="s">
        <v>303</v>
      </c>
      <c r="I814" s="68"/>
      <c r="J814" s="69">
        <v>1</v>
      </c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1"/>
      <c r="AD814" s="72"/>
    </row>
    <row r="815" spans="2:30" ht="12">
      <c r="B815" s="73"/>
      <c r="C815" s="65"/>
      <c r="D815" s="66"/>
      <c r="E815" s="66"/>
      <c r="F815" s="66"/>
      <c r="G815" s="66"/>
      <c r="H815" s="67" t="s">
        <v>319</v>
      </c>
      <c r="I815" s="68"/>
      <c r="J815" s="69">
        <v>0.5</v>
      </c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1"/>
      <c r="AD815" s="72"/>
    </row>
    <row r="816" spans="2:30" ht="12">
      <c r="B816" s="73"/>
      <c r="C816" s="65"/>
      <c r="D816" s="66"/>
      <c r="E816" s="66"/>
      <c r="F816" s="66"/>
      <c r="G816" s="66"/>
      <c r="H816" s="67" t="s">
        <v>320</v>
      </c>
      <c r="I816" s="68"/>
      <c r="J816" s="69">
        <v>0.5</v>
      </c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1"/>
      <c r="AD816" s="72"/>
    </row>
    <row r="817" spans="2:30" ht="12">
      <c r="B817" s="73"/>
      <c r="C817" s="65"/>
      <c r="D817" s="66"/>
      <c r="E817" s="66"/>
      <c r="F817" s="66"/>
      <c r="G817" s="66"/>
      <c r="H817" s="67" t="s">
        <v>321</v>
      </c>
      <c r="I817" s="68"/>
      <c r="J817" s="69">
        <v>3</v>
      </c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1"/>
      <c r="AD817" s="72"/>
    </row>
    <row r="818" spans="2:30" ht="12">
      <c r="B818" s="73"/>
      <c r="C818" s="65"/>
      <c r="D818" s="66"/>
      <c r="E818" s="66"/>
      <c r="F818" s="66"/>
      <c r="G818" s="66"/>
      <c r="H818" s="66" t="s">
        <v>322</v>
      </c>
      <c r="I818" s="68"/>
      <c r="J818" s="69">
        <v>1</v>
      </c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1"/>
      <c r="AD818" s="72"/>
    </row>
    <row r="819" spans="2:30" ht="12">
      <c r="B819" s="73"/>
      <c r="C819" s="65"/>
      <c r="D819" s="66"/>
      <c r="E819" s="66"/>
      <c r="F819" s="66"/>
      <c r="G819" s="66"/>
      <c r="H819" s="67" t="s">
        <v>323</v>
      </c>
      <c r="I819" s="68"/>
      <c r="J819" s="69">
        <v>4</v>
      </c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1"/>
      <c r="AD819" s="72"/>
    </row>
    <row r="820" spans="2:30" ht="12">
      <c r="B820" s="73"/>
      <c r="C820" s="65"/>
      <c r="D820" s="66"/>
      <c r="E820" s="66"/>
      <c r="F820" s="66"/>
      <c r="G820" s="66"/>
      <c r="H820" s="67" t="s">
        <v>324</v>
      </c>
      <c r="I820" s="68"/>
      <c r="J820" s="69">
        <v>0.5</v>
      </c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1"/>
      <c r="AD820" s="72"/>
    </row>
    <row r="821" spans="2:30" ht="12">
      <c r="B821" s="73"/>
      <c r="C821" s="65"/>
      <c r="D821" s="66"/>
      <c r="E821" s="66"/>
      <c r="F821" s="66"/>
      <c r="G821" s="66"/>
      <c r="H821" s="67" t="s">
        <v>325</v>
      </c>
      <c r="I821" s="68"/>
      <c r="J821" s="69">
        <v>8.5</v>
      </c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1"/>
      <c r="AD821" s="72"/>
    </row>
    <row r="822" spans="2:30" ht="12">
      <c r="B822" s="73"/>
      <c r="C822" s="65"/>
      <c r="D822" s="66"/>
      <c r="E822" s="66"/>
      <c r="F822" s="66"/>
      <c r="G822" s="66"/>
      <c r="H822" s="67" t="s">
        <v>326</v>
      </c>
      <c r="I822" s="68"/>
      <c r="J822" s="69">
        <v>1.5</v>
      </c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1"/>
      <c r="AD822" s="72"/>
    </row>
    <row r="823" spans="2:30" ht="12">
      <c r="B823" s="73"/>
      <c r="C823" s="65"/>
      <c r="D823" s="66"/>
      <c r="E823" s="66"/>
      <c r="F823" s="66"/>
      <c r="G823" s="66"/>
      <c r="H823" s="67" t="s">
        <v>327</v>
      </c>
      <c r="I823" s="68"/>
      <c r="J823" s="69">
        <v>0.5</v>
      </c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1"/>
      <c r="AD823" s="72"/>
    </row>
    <row r="824" spans="2:30" ht="12">
      <c r="B824" s="73"/>
      <c r="C824" s="65"/>
      <c r="D824" s="66"/>
      <c r="E824" s="66"/>
      <c r="F824" s="66"/>
      <c r="G824" s="66"/>
      <c r="H824" s="67" t="s">
        <v>306</v>
      </c>
      <c r="I824" s="68"/>
      <c r="J824" s="69">
        <v>6.5</v>
      </c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1"/>
      <c r="AD824" s="72"/>
    </row>
    <row r="825" spans="2:30" ht="12">
      <c r="B825" s="73"/>
      <c r="C825" s="65"/>
      <c r="D825" s="66"/>
      <c r="E825" s="66"/>
      <c r="F825" s="66"/>
      <c r="G825" s="66"/>
      <c r="H825" s="67" t="s">
        <v>328</v>
      </c>
      <c r="I825" s="68"/>
      <c r="J825" s="69">
        <v>2</v>
      </c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1"/>
      <c r="AD825" s="72"/>
    </row>
    <row r="826" spans="2:30" ht="12">
      <c r="B826" s="73"/>
      <c r="C826" s="65"/>
      <c r="D826" s="66"/>
      <c r="E826" s="66"/>
      <c r="F826" s="66"/>
      <c r="G826" s="66"/>
      <c r="H826" s="67" t="s">
        <v>329</v>
      </c>
      <c r="I826" s="68"/>
      <c r="J826" s="69">
        <v>3</v>
      </c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1"/>
      <c r="AD826" s="72"/>
    </row>
    <row r="827" spans="2:30" ht="12">
      <c r="B827" s="73"/>
      <c r="C827" s="65"/>
      <c r="D827" s="66"/>
      <c r="E827" s="66"/>
      <c r="F827" s="66"/>
      <c r="G827" s="66"/>
      <c r="H827" s="67" t="s">
        <v>90</v>
      </c>
      <c r="I827" s="68"/>
      <c r="J827" s="69">
        <v>9</v>
      </c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1"/>
      <c r="AD827" s="72"/>
    </row>
    <row r="828" spans="2:30" ht="12">
      <c r="B828" s="73"/>
      <c r="C828" s="65"/>
      <c r="D828" s="66"/>
      <c r="E828" s="66"/>
      <c r="F828" s="66"/>
      <c r="G828" s="66"/>
      <c r="H828" s="67" t="s">
        <v>261</v>
      </c>
      <c r="I828" s="68"/>
      <c r="J828" s="69">
        <v>6</v>
      </c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1"/>
      <c r="AD828" s="72"/>
    </row>
    <row r="829" spans="2:30" ht="12">
      <c r="B829" s="73"/>
      <c r="C829" s="65"/>
      <c r="D829" s="66"/>
      <c r="E829" s="66"/>
      <c r="F829" s="66"/>
      <c r="G829" s="66"/>
      <c r="H829" s="67" t="s">
        <v>330</v>
      </c>
      <c r="I829" s="68"/>
      <c r="J829" s="69">
        <v>2.5</v>
      </c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1"/>
      <c r="AD829" s="72"/>
    </row>
    <row r="830" spans="2:30" ht="12">
      <c r="B830" s="73"/>
      <c r="C830" s="65"/>
      <c r="D830" s="66"/>
      <c r="E830" s="66"/>
      <c r="F830" s="66"/>
      <c r="G830" s="66"/>
      <c r="H830" s="67" t="s">
        <v>331</v>
      </c>
      <c r="I830" s="68"/>
      <c r="J830" s="69">
        <v>0.5</v>
      </c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1"/>
      <c r="AD830" s="72"/>
    </row>
    <row r="831" spans="2:30" ht="12">
      <c r="B831" s="73"/>
      <c r="C831" s="65"/>
      <c r="D831" s="66"/>
      <c r="E831" s="66"/>
      <c r="F831" s="66"/>
      <c r="G831" s="66"/>
      <c r="H831" s="67" t="s">
        <v>332</v>
      </c>
      <c r="I831" s="68"/>
      <c r="J831" s="69">
        <v>0.5</v>
      </c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1"/>
      <c r="AD831" s="72"/>
    </row>
    <row r="832" spans="2:30" ht="12">
      <c r="B832" s="73"/>
      <c r="C832" s="65"/>
      <c r="D832" s="66"/>
      <c r="E832" s="66"/>
      <c r="F832" s="66"/>
      <c r="G832" s="66"/>
      <c r="H832" s="67" t="s">
        <v>333</v>
      </c>
      <c r="I832" s="68"/>
      <c r="J832" s="69">
        <v>0.5</v>
      </c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1"/>
      <c r="AD832" s="72"/>
    </row>
    <row r="833" spans="2:30" ht="12">
      <c r="B833" s="73"/>
      <c r="C833" s="65"/>
      <c r="D833" s="66"/>
      <c r="E833" s="66"/>
      <c r="F833" s="66"/>
      <c r="G833" s="66"/>
      <c r="H833" s="67" t="s">
        <v>334</v>
      </c>
      <c r="I833" s="68"/>
      <c r="J833" s="69">
        <v>1.5</v>
      </c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1"/>
      <c r="AD833" s="72"/>
    </row>
    <row r="834" spans="2:30" ht="12">
      <c r="B834" s="73"/>
      <c r="C834" s="65"/>
      <c r="D834" s="66"/>
      <c r="E834" s="66"/>
      <c r="F834" s="66"/>
      <c r="G834" s="66"/>
      <c r="H834" s="67" t="s">
        <v>335</v>
      </c>
      <c r="I834" s="68"/>
      <c r="J834" s="69">
        <v>0.5</v>
      </c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1"/>
      <c r="AD834" s="72"/>
    </row>
    <row r="835" spans="2:30" ht="12">
      <c r="B835" s="73"/>
      <c r="C835" s="65"/>
      <c r="D835" s="66"/>
      <c r="E835" s="66"/>
      <c r="F835" s="66"/>
      <c r="G835" s="66"/>
      <c r="H835" s="67" t="s">
        <v>336</v>
      </c>
      <c r="I835" s="68"/>
      <c r="J835" s="69">
        <v>1.5</v>
      </c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1"/>
      <c r="AD835" s="72"/>
    </row>
    <row r="836" spans="2:30" ht="12">
      <c r="B836" s="73"/>
      <c r="C836" s="65"/>
      <c r="D836" s="66"/>
      <c r="E836" s="66"/>
      <c r="F836" s="66"/>
      <c r="G836" s="66"/>
      <c r="H836" s="67" t="s">
        <v>337</v>
      </c>
      <c r="I836" s="68"/>
      <c r="J836" s="69">
        <v>3</v>
      </c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1"/>
      <c r="AD836" s="72"/>
    </row>
    <row r="837" spans="2:30" ht="12">
      <c r="B837" s="73"/>
      <c r="C837" s="65"/>
      <c r="D837" s="66"/>
      <c r="E837" s="66"/>
      <c r="F837" s="66"/>
      <c r="G837" s="66"/>
      <c r="H837" s="67" t="s">
        <v>338</v>
      </c>
      <c r="I837" s="68"/>
      <c r="J837" s="69">
        <v>5.5</v>
      </c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1"/>
      <c r="AD837" s="72"/>
    </row>
    <row r="838" spans="2:30" ht="12">
      <c r="B838" s="73"/>
      <c r="C838" s="65"/>
      <c r="D838" s="66"/>
      <c r="E838" s="66"/>
      <c r="F838" s="66"/>
      <c r="G838" s="66"/>
      <c r="H838" s="67" t="s">
        <v>339</v>
      </c>
      <c r="I838" s="68"/>
      <c r="J838" s="69">
        <v>1.5</v>
      </c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1"/>
      <c r="AD838" s="72"/>
    </row>
    <row r="839" spans="2:30" ht="12">
      <c r="B839" s="73"/>
      <c r="C839" s="65"/>
      <c r="D839" s="66"/>
      <c r="E839" s="66"/>
      <c r="F839" s="66"/>
      <c r="G839" s="66"/>
      <c r="H839" s="67" t="s">
        <v>309</v>
      </c>
      <c r="I839" s="68"/>
      <c r="J839" s="69">
        <v>0.5</v>
      </c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1"/>
      <c r="AD839" s="72"/>
    </row>
    <row r="840" spans="2:30" ht="12">
      <c r="B840" s="73"/>
      <c r="C840" s="65"/>
      <c r="D840" s="66"/>
      <c r="E840" s="66"/>
      <c r="F840" s="66"/>
      <c r="G840" s="66"/>
      <c r="H840" s="67" t="s">
        <v>340</v>
      </c>
      <c r="I840" s="68"/>
      <c r="J840" s="69">
        <v>0.5</v>
      </c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1"/>
      <c r="AD840" s="72"/>
    </row>
    <row r="841" spans="2:30" ht="12">
      <c r="B841" s="73"/>
      <c r="C841" s="65"/>
      <c r="D841" s="66"/>
      <c r="E841" s="66"/>
      <c r="F841" s="66"/>
      <c r="G841" s="66"/>
      <c r="H841" s="67" t="s">
        <v>341</v>
      </c>
      <c r="I841" s="68"/>
      <c r="J841" s="69">
        <v>1</v>
      </c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1"/>
      <c r="AD841" s="72"/>
    </row>
    <row r="842" spans="2:30" ht="12">
      <c r="B842" s="73"/>
      <c r="C842" s="65"/>
      <c r="D842" s="66"/>
      <c r="E842" s="66"/>
      <c r="F842" s="66"/>
      <c r="G842" s="66"/>
      <c r="H842" s="67" t="s">
        <v>342</v>
      </c>
      <c r="I842" s="68"/>
      <c r="J842" s="69">
        <v>2</v>
      </c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1"/>
      <c r="AD842" s="72"/>
    </row>
    <row r="843" spans="2:30" ht="12">
      <c r="B843" s="73"/>
      <c r="C843" s="65"/>
      <c r="D843" s="66"/>
      <c r="E843" s="66"/>
      <c r="F843" s="66"/>
      <c r="G843" s="66"/>
      <c r="H843" s="67" t="s">
        <v>43</v>
      </c>
      <c r="I843" s="68"/>
      <c r="J843" s="69">
        <v>1</v>
      </c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1"/>
      <c r="AD843" s="72"/>
    </row>
    <row r="844" spans="2:30" ht="12">
      <c r="B844" s="73"/>
      <c r="C844" s="65"/>
      <c r="D844" s="66"/>
      <c r="E844" s="66"/>
      <c r="F844" s="66"/>
      <c r="G844" s="66"/>
      <c r="H844" s="67" t="s">
        <v>343</v>
      </c>
      <c r="I844" s="68"/>
      <c r="J844" s="69">
        <v>1.5</v>
      </c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1"/>
      <c r="AD844" s="72"/>
    </row>
    <row r="845" spans="2:30" ht="12">
      <c r="B845" s="73"/>
      <c r="C845" s="65"/>
      <c r="D845" s="66"/>
      <c r="E845" s="66"/>
      <c r="F845" s="66"/>
      <c r="G845" s="66"/>
      <c r="H845" s="67" t="s">
        <v>344</v>
      </c>
      <c r="I845" s="68"/>
      <c r="J845" s="69">
        <v>0.5</v>
      </c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1"/>
      <c r="AD845" s="72"/>
    </row>
    <row r="846" spans="2:30" ht="12">
      <c r="B846" s="73"/>
      <c r="C846" s="65"/>
      <c r="D846" s="66"/>
      <c r="E846" s="66" t="s">
        <v>56</v>
      </c>
      <c r="F846" s="66"/>
      <c r="G846" s="66"/>
      <c r="H846" s="67" t="s">
        <v>345</v>
      </c>
      <c r="I846" s="68"/>
      <c r="J846" s="69">
        <v>8</v>
      </c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1"/>
      <c r="AD846" s="72"/>
    </row>
    <row r="847" spans="2:30" ht="12">
      <c r="B847" s="73"/>
      <c r="C847" s="65"/>
      <c r="D847" s="66"/>
      <c r="E847" s="66"/>
      <c r="F847" s="66"/>
      <c r="G847" s="66"/>
      <c r="H847" s="67" t="s">
        <v>346</v>
      </c>
      <c r="I847" s="68"/>
      <c r="J847" s="69">
        <v>3</v>
      </c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1"/>
      <c r="AD847" s="72"/>
    </row>
    <row r="848" spans="2:30" ht="12">
      <c r="B848" s="73"/>
      <c r="C848" s="65"/>
      <c r="D848" s="66"/>
      <c r="E848" s="66"/>
      <c r="F848" s="66"/>
      <c r="G848" s="66"/>
      <c r="H848" s="67" t="s">
        <v>347</v>
      </c>
      <c r="I848" s="68"/>
      <c r="J848" s="69">
        <v>0.5</v>
      </c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1"/>
      <c r="AD848" s="72"/>
    </row>
    <row r="849" spans="2:30" ht="12">
      <c r="B849" s="73"/>
      <c r="C849" s="65"/>
      <c r="D849" s="66"/>
      <c r="E849" s="66"/>
      <c r="F849" s="66"/>
      <c r="G849" s="66"/>
      <c r="H849" s="67" t="s">
        <v>348</v>
      </c>
      <c r="I849" s="68"/>
      <c r="J849" s="69">
        <v>0.5</v>
      </c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1"/>
      <c r="AD849" s="72"/>
    </row>
    <row r="850" spans="2:30" ht="12">
      <c r="B850" s="73"/>
      <c r="C850" s="65"/>
      <c r="D850" s="66"/>
      <c r="E850" s="66"/>
      <c r="F850" s="66"/>
      <c r="G850" s="66"/>
      <c r="H850" s="67" t="s">
        <v>349</v>
      </c>
      <c r="I850" s="68"/>
      <c r="J850" s="69">
        <v>2</v>
      </c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1"/>
      <c r="AD850" s="72"/>
    </row>
    <row r="851" spans="2:30" ht="12">
      <c r="B851" s="73"/>
      <c r="C851" s="65"/>
      <c r="D851" s="66"/>
      <c r="E851" s="66"/>
      <c r="F851" s="66"/>
      <c r="G851" s="66"/>
      <c r="H851" s="67" t="s">
        <v>350</v>
      </c>
      <c r="I851" s="68"/>
      <c r="J851" s="69">
        <v>0.5</v>
      </c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1"/>
      <c r="AD851" s="72"/>
    </row>
    <row r="852" spans="2:30" ht="12">
      <c r="B852" s="73"/>
      <c r="C852" s="65"/>
      <c r="D852" s="66"/>
      <c r="E852" s="66"/>
      <c r="F852" s="66"/>
      <c r="G852" s="66"/>
      <c r="H852" s="67" t="s">
        <v>351</v>
      </c>
      <c r="I852" s="68"/>
      <c r="J852" s="69">
        <v>0.5</v>
      </c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1"/>
      <c r="AD852" s="72"/>
    </row>
    <row r="853" spans="2:30" ht="12">
      <c r="B853" s="73"/>
      <c r="C853" s="65"/>
      <c r="D853" s="66"/>
      <c r="E853" s="66"/>
      <c r="F853" s="66"/>
      <c r="G853" s="66"/>
      <c r="H853" s="67" t="s">
        <v>352</v>
      </c>
      <c r="I853" s="68"/>
      <c r="J853" s="69">
        <v>16</v>
      </c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1"/>
      <c r="AD853" s="72"/>
    </row>
    <row r="854" spans="2:30" ht="12">
      <c r="B854" s="73"/>
      <c r="C854" s="65"/>
      <c r="D854" s="66"/>
      <c r="E854" s="66"/>
      <c r="F854" s="66"/>
      <c r="G854" s="66"/>
      <c r="H854" s="67" t="s">
        <v>353</v>
      </c>
      <c r="I854" s="68"/>
      <c r="J854" s="69">
        <v>0.5</v>
      </c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1"/>
      <c r="AD854" s="72"/>
    </row>
    <row r="855" spans="2:30" ht="12">
      <c r="B855" s="73"/>
      <c r="C855" s="65"/>
      <c r="D855" s="66"/>
      <c r="E855" s="66"/>
      <c r="F855" s="66"/>
      <c r="G855" s="66"/>
      <c r="H855" s="67" t="s">
        <v>354</v>
      </c>
      <c r="I855" s="68"/>
      <c r="J855" s="69">
        <v>1</v>
      </c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1"/>
      <c r="AD855" s="72"/>
    </row>
    <row r="856" spans="2:30" ht="12">
      <c r="B856" s="73"/>
      <c r="C856" s="65"/>
      <c r="D856" s="66"/>
      <c r="E856" s="66"/>
      <c r="F856" s="66"/>
      <c r="G856" s="66"/>
      <c r="H856" s="67" t="s">
        <v>101</v>
      </c>
      <c r="I856" s="68"/>
      <c r="J856" s="69">
        <v>0.5</v>
      </c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1"/>
      <c r="AD856" s="72"/>
    </row>
    <row r="857" spans="2:30" ht="12">
      <c r="B857" s="73"/>
      <c r="C857" s="65"/>
      <c r="D857" s="66"/>
      <c r="E857" s="66"/>
      <c r="F857" s="66"/>
      <c r="G857" s="66"/>
      <c r="H857" s="67" t="s">
        <v>355</v>
      </c>
      <c r="I857" s="68"/>
      <c r="J857" s="69">
        <v>0.5</v>
      </c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1"/>
      <c r="AD857" s="72"/>
    </row>
    <row r="858" spans="2:30" ht="12">
      <c r="B858" s="73"/>
      <c r="C858" s="65"/>
      <c r="D858" s="66"/>
      <c r="E858" s="66"/>
      <c r="F858" s="66"/>
      <c r="G858" s="66"/>
      <c r="H858" s="67" t="s">
        <v>102</v>
      </c>
      <c r="I858" s="68"/>
      <c r="J858" s="69">
        <v>2</v>
      </c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1"/>
      <c r="AD858" s="72"/>
    </row>
    <row r="859" spans="2:30" ht="12">
      <c r="B859" s="73"/>
      <c r="C859" s="65"/>
      <c r="D859" s="66"/>
      <c r="E859" s="66"/>
      <c r="F859" s="66"/>
      <c r="G859" s="66"/>
      <c r="H859" s="67" t="s">
        <v>356</v>
      </c>
      <c r="I859" s="68"/>
      <c r="J859" s="69">
        <v>1</v>
      </c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1"/>
      <c r="AD859" s="72"/>
    </row>
    <row r="860" spans="2:30" ht="12">
      <c r="B860" s="73"/>
      <c r="C860" s="65"/>
      <c r="D860" s="66"/>
      <c r="E860" s="66"/>
      <c r="F860" s="66"/>
      <c r="G860" s="66"/>
      <c r="H860" s="67" t="s">
        <v>357</v>
      </c>
      <c r="I860" s="68"/>
      <c r="J860" s="69">
        <v>2</v>
      </c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1"/>
      <c r="AD860" s="72"/>
    </row>
    <row r="861" spans="2:30" ht="12">
      <c r="B861" s="73"/>
      <c r="C861" s="65"/>
      <c r="D861" s="66"/>
      <c r="E861" s="66"/>
      <c r="F861" s="66"/>
      <c r="G861" s="66"/>
      <c r="H861" s="67" t="s">
        <v>358</v>
      </c>
      <c r="I861" s="68"/>
      <c r="J861" s="69">
        <v>6.5</v>
      </c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1"/>
      <c r="AD861" s="72"/>
    </row>
    <row r="862" spans="2:30" ht="12">
      <c r="B862" s="73"/>
      <c r="C862" s="65"/>
      <c r="D862" s="66"/>
      <c r="E862" s="66"/>
      <c r="F862" s="66"/>
      <c r="G862" s="66"/>
      <c r="H862" s="67" t="s">
        <v>176</v>
      </c>
      <c r="I862" s="68"/>
      <c r="J862" s="69">
        <v>3</v>
      </c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1"/>
      <c r="AD862" s="72"/>
    </row>
    <row r="863" spans="2:30" ht="12">
      <c r="B863" s="73"/>
      <c r="C863" s="65"/>
      <c r="D863" s="66"/>
      <c r="E863" s="66"/>
      <c r="F863" s="66"/>
      <c r="G863" s="66"/>
      <c r="H863" s="67" t="s">
        <v>359</v>
      </c>
      <c r="I863" s="68"/>
      <c r="J863" s="69">
        <v>0.5</v>
      </c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1"/>
      <c r="AD863" s="72"/>
    </row>
    <row r="864" spans="2:30" ht="12">
      <c r="B864" s="73"/>
      <c r="C864" s="65"/>
      <c r="D864" s="66"/>
      <c r="E864" s="66"/>
      <c r="F864" s="66"/>
      <c r="G864" s="66"/>
      <c r="H864" s="67" t="s">
        <v>360</v>
      </c>
      <c r="I864" s="68"/>
      <c r="J864" s="69">
        <v>0.5</v>
      </c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1"/>
      <c r="AD864" s="72"/>
    </row>
    <row r="865" spans="2:30" ht="12">
      <c r="B865" s="73"/>
      <c r="C865" s="65"/>
      <c r="D865" s="66" t="s">
        <v>105</v>
      </c>
      <c r="E865" s="66"/>
      <c r="F865" s="66"/>
      <c r="G865" s="66"/>
      <c r="H865" s="67" t="s">
        <v>361</v>
      </c>
      <c r="I865" s="68"/>
      <c r="J865" s="69">
        <v>3</v>
      </c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1"/>
      <c r="AD865" s="72"/>
    </row>
    <row r="866" spans="2:30" ht="12">
      <c r="B866" s="73"/>
      <c r="C866" s="65"/>
      <c r="D866" s="66"/>
      <c r="E866" s="66"/>
      <c r="F866" s="66"/>
      <c r="G866" s="66"/>
      <c r="H866" s="67" t="s">
        <v>107</v>
      </c>
      <c r="I866" s="68"/>
      <c r="J866" s="69">
        <v>76.5</v>
      </c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1"/>
      <c r="AD866" s="72"/>
    </row>
    <row r="867" spans="2:30" ht="12">
      <c r="B867" s="73"/>
      <c r="C867" s="65"/>
      <c r="D867" s="66"/>
      <c r="E867" s="66"/>
      <c r="F867" s="66"/>
      <c r="G867" s="66"/>
      <c r="H867" s="67" t="s">
        <v>108</v>
      </c>
      <c r="I867" s="68"/>
      <c r="J867" s="69">
        <v>2</v>
      </c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1"/>
      <c r="AD867" s="72"/>
    </row>
    <row r="868" spans="2:30" ht="12">
      <c r="B868" s="73"/>
      <c r="C868" s="65"/>
      <c r="D868" s="66"/>
      <c r="E868" s="66"/>
      <c r="F868" s="66"/>
      <c r="G868" s="66"/>
      <c r="H868" s="66" t="s">
        <v>362</v>
      </c>
      <c r="I868" s="68"/>
      <c r="J868" s="69">
        <v>1.5</v>
      </c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1"/>
      <c r="AD868" s="72"/>
    </row>
    <row r="869" spans="2:30" ht="12">
      <c r="B869" s="73"/>
      <c r="C869" s="65"/>
      <c r="D869" s="66"/>
      <c r="E869" s="66"/>
      <c r="F869" s="66"/>
      <c r="G869" s="66"/>
      <c r="H869" s="66" t="s">
        <v>312</v>
      </c>
      <c r="I869" s="68"/>
      <c r="J869" s="69">
        <v>4.5</v>
      </c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1"/>
      <c r="AD869" s="72"/>
    </row>
    <row r="870" spans="2:30" ht="12">
      <c r="B870" s="73"/>
      <c r="C870" s="65"/>
      <c r="D870" s="66"/>
      <c r="E870" s="66"/>
      <c r="F870" s="66"/>
      <c r="G870" s="66"/>
      <c r="H870" s="67" t="s">
        <v>110</v>
      </c>
      <c r="I870" s="68"/>
      <c r="J870" s="69">
        <v>1.5</v>
      </c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1"/>
      <c r="AD870" s="72"/>
    </row>
    <row r="871" spans="2:30" ht="12">
      <c r="B871" s="73"/>
      <c r="C871" s="65"/>
      <c r="D871" s="66" t="s">
        <v>58</v>
      </c>
      <c r="E871" s="66"/>
      <c r="F871" s="66"/>
      <c r="G871" s="66"/>
      <c r="H871" s="67" t="s">
        <v>363</v>
      </c>
      <c r="I871" s="68"/>
      <c r="J871" s="69">
        <v>40.5</v>
      </c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1"/>
      <c r="AD871" s="72"/>
    </row>
    <row r="872" spans="2:30" ht="12">
      <c r="B872" s="73"/>
      <c r="C872" s="65"/>
      <c r="D872" s="66"/>
      <c r="E872" s="66"/>
      <c r="F872" s="66"/>
      <c r="G872" s="66"/>
      <c r="H872" s="67" t="s">
        <v>364</v>
      </c>
      <c r="I872" s="68"/>
      <c r="J872" s="69">
        <v>2</v>
      </c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1"/>
      <c r="AD872" s="72"/>
    </row>
    <row r="873" spans="2:30" ht="12">
      <c r="B873" s="73"/>
      <c r="C873" s="65"/>
      <c r="D873" s="66"/>
      <c r="E873" s="66"/>
      <c r="F873" s="66"/>
      <c r="G873" s="66"/>
      <c r="H873" s="67" t="s">
        <v>365</v>
      </c>
      <c r="I873" s="68"/>
      <c r="J873" s="69">
        <v>0.5</v>
      </c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1"/>
      <c r="AD873" s="72"/>
    </row>
    <row r="874" spans="2:30" ht="12">
      <c r="B874" s="73"/>
      <c r="C874" s="65"/>
      <c r="D874" s="66"/>
      <c r="E874" s="66"/>
      <c r="F874" s="66"/>
      <c r="G874" s="66"/>
      <c r="H874" s="67" t="s">
        <v>366</v>
      </c>
      <c r="I874" s="68"/>
      <c r="J874" s="69">
        <v>0.5</v>
      </c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1"/>
      <c r="AD874" s="72"/>
    </row>
    <row r="875" spans="2:30" ht="12">
      <c r="B875" s="73"/>
      <c r="C875" s="65"/>
      <c r="D875" s="66"/>
      <c r="E875" s="66"/>
      <c r="F875" s="66"/>
      <c r="G875" s="66"/>
      <c r="H875" s="67" t="s">
        <v>113</v>
      </c>
      <c r="I875" s="68"/>
      <c r="J875" s="69">
        <v>2.5</v>
      </c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1"/>
      <c r="AD875" s="72"/>
    </row>
    <row r="876" spans="2:30" ht="12">
      <c r="B876" s="73"/>
      <c r="C876" s="65"/>
      <c r="D876" s="66"/>
      <c r="E876" s="66"/>
      <c r="F876" s="66"/>
      <c r="G876" s="66"/>
      <c r="H876" s="67" t="s">
        <v>367</v>
      </c>
      <c r="I876" s="68"/>
      <c r="J876" s="69">
        <v>1</v>
      </c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1"/>
      <c r="AD876" s="72"/>
    </row>
    <row r="877" spans="2:30" ht="12">
      <c r="B877" s="73"/>
      <c r="C877" s="65"/>
      <c r="D877" s="66"/>
      <c r="E877" s="66"/>
      <c r="F877" s="66"/>
      <c r="G877" s="66"/>
      <c r="H877" s="67" t="s">
        <v>114</v>
      </c>
      <c r="I877" s="68"/>
      <c r="J877" s="69">
        <v>3</v>
      </c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1"/>
      <c r="AD877" s="72"/>
    </row>
    <row r="878" spans="2:30" ht="12">
      <c r="B878" s="73"/>
      <c r="C878" s="65"/>
      <c r="D878" s="66"/>
      <c r="E878" s="66"/>
      <c r="F878" s="66"/>
      <c r="G878" s="66"/>
      <c r="H878" s="67" t="s">
        <v>368</v>
      </c>
      <c r="I878" s="68"/>
      <c r="J878" s="69">
        <v>29</v>
      </c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1"/>
      <c r="AD878" s="72"/>
    </row>
    <row r="879" spans="2:30" ht="12">
      <c r="B879" s="73"/>
      <c r="C879" s="65"/>
      <c r="D879" s="66"/>
      <c r="E879" s="66"/>
      <c r="F879" s="66"/>
      <c r="G879" s="66"/>
      <c r="H879" s="67" t="s">
        <v>369</v>
      </c>
      <c r="I879" s="68"/>
      <c r="J879" s="69">
        <v>6.5</v>
      </c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1"/>
      <c r="AD879" s="72"/>
    </row>
    <row r="880" spans="2:30" ht="12">
      <c r="B880" s="73"/>
      <c r="C880" s="65"/>
      <c r="D880" s="66"/>
      <c r="E880" s="66"/>
      <c r="F880" s="66"/>
      <c r="G880" s="66"/>
      <c r="H880" s="76" t="s">
        <v>370</v>
      </c>
      <c r="I880" s="77"/>
      <c r="J880" s="69">
        <v>7.5</v>
      </c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1"/>
      <c r="AD880" s="72"/>
    </row>
    <row r="881" spans="2:30" ht="12">
      <c r="B881" s="73"/>
      <c r="C881" s="65"/>
      <c r="D881" s="66"/>
      <c r="E881" s="66"/>
      <c r="F881" s="66"/>
      <c r="G881" s="66"/>
      <c r="H881" s="76" t="s">
        <v>371</v>
      </c>
      <c r="I881" s="77"/>
      <c r="J881" s="69">
        <v>0.5</v>
      </c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1"/>
      <c r="AD881" s="72"/>
    </row>
    <row r="882" spans="2:30" ht="12">
      <c r="B882" s="73"/>
      <c r="C882" s="74"/>
      <c r="D882" s="75" t="s">
        <v>62</v>
      </c>
      <c r="E882" s="75"/>
      <c r="F882" s="75"/>
      <c r="G882" s="75"/>
      <c r="H882" s="75" t="s">
        <v>199</v>
      </c>
      <c r="I882" s="77"/>
      <c r="J882" s="78">
        <v>6</v>
      </c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80"/>
      <c r="AD882" s="81"/>
    </row>
    <row r="883" spans="2:30" ht="12">
      <c r="B883" s="73"/>
      <c r="C883" s="74"/>
      <c r="D883" s="75"/>
      <c r="E883" s="75"/>
      <c r="F883" s="75"/>
      <c r="G883" s="75"/>
      <c r="H883" s="75" t="s">
        <v>372</v>
      </c>
      <c r="I883" s="77"/>
      <c r="J883" s="78">
        <v>3.5</v>
      </c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80"/>
      <c r="AD883" s="81"/>
    </row>
    <row r="884" spans="2:30" ht="12">
      <c r="B884" s="73"/>
      <c r="C884" s="74"/>
      <c r="D884" s="75"/>
      <c r="E884" s="75"/>
      <c r="F884" s="75"/>
      <c r="G884" s="75"/>
      <c r="H884" s="76" t="s">
        <v>201</v>
      </c>
      <c r="I884" s="77"/>
      <c r="J884" s="78">
        <v>4.5</v>
      </c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80"/>
      <c r="AD884" s="81"/>
    </row>
    <row r="885" spans="2:30" ht="12.75" thickBot="1">
      <c r="B885" s="73"/>
      <c r="C885" s="82"/>
      <c r="D885" s="83"/>
      <c r="E885" s="83"/>
      <c r="F885" s="83"/>
      <c r="G885" s="83"/>
      <c r="H885" s="125" t="s">
        <v>221</v>
      </c>
      <c r="I885" s="84"/>
      <c r="J885" s="85">
        <v>13</v>
      </c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7"/>
      <c r="AD885" s="88"/>
    </row>
    <row r="886" spans="2:30" ht="12.75" thickTop="1">
      <c r="B886" s="73"/>
      <c r="C886" s="89" t="s">
        <v>65</v>
      </c>
      <c r="D886" s="90"/>
      <c r="E886" s="90"/>
      <c r="F886" s="90"/>
      <c r="G886" s="90"/>
      <c r="H886" s="90"/>
      <c r="I886" s="91"/>
      <c r="J886" s="92">
        <f>SUM(J803:J885)</f>
        <v>358.5</v>
      </c>
      <c r="K886" s="93">
        <f>12.52+14.29</f>
        <v>26.81</v>
      </c>
      <c r="L886" s="94">
        <f aca="true" t="shared" si="32" ref="L886:AC886">SUM(L803:L885)</f>
        <v>0</v>
      </c>
      <c r="M886" s="94">
        <f t="shared" si="32"/>
        <v>0</v>
      </c>
      <c r="N886" s="94">
        <f t="shared" si="32"/>
        <v>0</v>
      </c>
      <c r="O886" s="94">
        <f t="shared" si="32"/>
        <v>0</v>
      </c>
      <c r="P886" s="94">
        <f t="shared" si="32"/>
        <v>0</v>
      </c>
      <c r="Q886" s="94">
        <f t="shared" si="32"/>
        <v>0</v>
      </c>
      <c r="R886" s="94">
        <f t="shared" si="32"/>
        <v>0</v>
      </c>
      <c r="S886" s="94">
        <f t="shared" si="32"/>
        <v>0</v>
      </c>
      <c r="T886" s="94">
        <f t="shared" si="32"/>
        <v>0</v>
      </c>
      <c r="U886" s="94">
        <f t="shared" si="32"/>
        <v>0</v>
      </c>
      <c r="V886" s="94">
        <f t="shared" si="32"/>
        <v>0</v>
      </c>
      <c r="W886" s="94">
        <f t="shared" si="32"/>
        <v>0</v>
      </c>
      <c r="X886" s="94">
        <f t="shared" si="32"/>
        <v>0</v>
      </c>
      <c r="Y886" s="94">
        <f t="shared" si="32"/>
        <v>0</v>
      </c>
      <c r="Z886" s="94">
        <f t="shared" si="32"/>
        <v>0</v>
      </c>
      <c r="AA886" s="94">
        <f t="shared" si="32"/>
        <v>0</v>
      </c>
      <c r="AB886" s="94">
        <f t="shared" si="32"/>
        <v>0</v>
      </c>
      <c r="AC886" s="95">
        <f t="shared" si="32"/>
        <v>0</v>
      </c>
      <c r="AD886" s="96"/>
    </row>
    <row r="887" spans="2:30" ht="12">
      <c r="B887" s="73"/>
      <c r="C887" s="97" t="s">
        <v>66</v>
      </c>
      <c r="D887" s="42"/>
      <c r="E887" s="42"/>
      <c r="F887" s="42"/>
      <c r="G887" s="42"/>
      <c r="H887" s="42"/>
      <c r="I887" s="43"/>
      <c r="J887" s="98">
        <f>COUNTA(J803:J885)</f>
        <v>83</v>
      </c>
      <c r="K887" s="99"/>
      <c r="L887" s="99">
        <f aca="true" t="shared" si="33" ref="L887:AC887">COUNTA(L803:L885)</f>
        <v>0</v>
      </c>
      <c r="M887" s="99">
        <f t="shared" si="33"/>
        <v>0</v>
      </c>
      <c r="N887" s="99">
        <f t="shared" si="33"/>
        <v>0</v>
      </c>
      <c r="O887" s="99">
        <f t="shared" si="33"/>
        <v>0</v>
      </c>
      <c r="P887" s="99">
        <f t="shared" si="33"/>
        <v>0</v>
      </c>
      <c r="Q887" s="99">
        <f t="shared" si="33"/>
        <v>0</v>
      </c>
      <c r="R887" s="99">
        <f t="shared" si="33"/>
        <v>0</v>
      </c>
      <c r="S887" s="99">
        <f t="shared" si="33"/>
        <v>0</v>
      </c>
      <c r="T887" s="99">
        <f t="shared" si="33"/>
        <v>0</v>
      </c>
      <c r="U887" s="99">
        <f t="shared" si="33"/>
        <v>0</v>
      </c>
      <c r="V887" s="99">
        <f t="shared" si="33"/>
        <v>0</v>
      </c>
      <c r="W887" s="99">
        <f t="shared" si="33"/>
        <v>0</v>
      </c>
      <c r="X887" s="99">
        <f t="shared" si="33"/>
        <v>0</v>
      </c>
      <c r="Y887" s="99">
        <f t="shared" si="33"/>
        <v>0</v>
      </c>
      <c r="Z887" s="99">
        <f t="shared" si="33"/>
        <v>0</v>
      </c>
      <c r="AA887" s="99">
        <f t="shared" si="33"/>
        <v>0</v>
      </c>
      <c r="AB887" s="99">
        <f t="shared" si="33"/>
        <v>0</v>
      </c>
      <c r="AC887" s="100">
        <f t="shared" si="33"/>
        <v>0</v>
      </c>
      <c r="AD887" s="101"/>
    </row>
    <row r="888" spans="2:30" ht="15" thickBot="1">
      <c r="B888" s="102"/>
      <c r="C888" s="103" t="s">
        <v>67</v>
      </c>
      <c r="D888" s="104"/>
      <c r="E888" s="104"/>
      <c r="F888" s="104"/>
      <c r="G888" s="104"/>
      <c r="H888" s="104"/>
      <c r="I888" s="105"/>
      <c r="J888" s="106">
        <v>0.1</v>
      </c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8"/>
      <c r="AD888" s="109"/>
    </row>
    <row r="889" spans="2:30" ht="51.75" customHeight="1" thickBot="1">
      <c r="B889" s="110" t="s">
        <v>10</v>
      </c>
      <c r="C889" s="111"/>
      <c r="D889" s="111"/>
      <c r="E889" s="111"/>
      <c r="F889" s="111"/>
      <c r="G889" s="111"/>
      <c r="H889" s="111"/>
      <c r="I889" s="112"/>
      <c r="J889" s="126" t="s">
        <v>373</v>
      </c>
      <c r="K889" s="127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  <c r="AC889" s="115"/>
      <c r="AD889" s="116"/>
    </row>
    <row r="890" spans="2:30" ht="12.75" thickBot="1">
      <c r="B890" s="110" t="s">
        <v>69</v>
      </c>
      <c r="C890" s="111"/>
      <c r="D890" s="111"/>
      <c r="E890" s="117"/>
      <c r="F890" s="118"/>
      <c r="G890" s="119"/>
      <c r="H890" s="119"/>
      <c r="I890" s="119"/>
      <c r="J890" s="119"/>
      <c r="K890" s="119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1"/>
    </row>
    <row r="891" ht="4.5" customHeight="1"/>
    <row r="892" spans="18:30" s="2" customFormat="1" ht="13.5">
      <c r="R892" s="3"/>
      <c r="AD892" s="4"/>
    </row>
    <row r="893" spans="18:30" s="2" customFormat="1" ht="12">
      <c r="R893" s="5"/>
      <c r="AD893" s="6" t="e">
        <f ca="1">"【海域ごとの調査票："&amp;MID(CELL("filename",$A$1),FIND("]",CELL("filename",$A$1))+1,31)&amp;"】"</f>
        <v>#VALUE!</v>
      </c>
    </row>
    <row r="894" spans="2:29" ht="12.75" thickBot="1">
      <c r="B894" s="1" t="s">
        <v>70</v>
      </c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2:30" s="15" customFormat="1" ht="19.5" customHeight="1">
      <c r="B895" s="8" t="s">
        <v>1</v>
      </c>
      <c r="C895" s="9"/>
      <c r="D895" s="9"/>
      <c r="E895" s="9"/>
      <c r="F895" s="9"/>
      <c r="G895" s="9"/>
      <c r="H895" s="9"/>
      <c r="I895" s="10"/>
      <c r="J895" s="11" t="s">
        <v>298</v>
      </c>
      <c r="K895" s="12"/>
      <c r="L895" s="12" t="s">
        <v>3</v>
      </c>
      <c r="M895" s="12"/>
      <c r="N895" s="12" t="s">
        <v>4</v>
      </c>
      <c r="O895" s="12"/>
      <c r="P895" s="12" t="s">
        <v>5</v>
      </c>
      <c r="Q895" s="12"/>
      <c r="R895" s="12" t="s">
        <v>6</v>
      </c>
      <c r="S895" s="12"/>
      <c r="T895" s="12" t="s">
        <v>7</v>
      </c>
      <c r="U895" s="12"/>
      <c r="V895" s="12" t="s">
        <v>8</v>
      </c>
      <c r="W895" s="12"/>
      <c r="X895" s="12" t="s">
        <v>9</v>
      </c>
      <c r="Y895" s="12"/>
      <c r="Z895" s="12"/>
      <c r="AA895" s="12"/>
      <c r="AB895" s="12"/>
      <c r="AC895" s="13"/>
      <c r="AD895" s="14" t="s">
        <v>10</v>
      </c>
    </row>
    <row r="896" spans="2:30" s="15" customFormat="1" ht="19.5" customHeight="1">
      <c r="B896" s="16" t="s">
        <v>11</v>
      </c>
      <c r="C896" s="17"/>
      <c r="D896" s="17"/>
      <c r="E896" s="17"/>
      <c r="F896" s="17"/>
      <c r="G896" s="17"/>
      <c r="H896" s="17"/>
      <c r="I896" s="18"/>
      <c r="J896" s="19" t="s">
        <v>118</v>
      </c>
      <c r="K896" s="20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21"/>
      <c r="AD896" s="22"/>
    </row>
    <row r="897" spans="2:30" s="15" customFormat="1" ht="19.5" customHeight="1">
      <c r="B897" s="23" t="s">
        <v>13</v>
      </c>
      <c r="C897" s="24" t="s">
        <v>14</v>
      </c>
      <c r="D897" s="25"/>
      <c r="E897" s="25"/>
      <c r="F897" s="25"/>
      <c r="G897" s="25"/>
      <c r="H897" s="25"/>
      <c r="I897" s="26"/>
      <c r="J897" s="27">
        <v>38541</v>
      </c>
      <c r="K897" s="28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9"/>
      <c r="AD897" s="30"/>
    </row>
    <row r="898" spans="2:30" s="15" customFormat="1" ht="19.5" customHeight="1">
      <c r="B898" s="31"/>
      <c r="C898" s="32" t="s">
        <v>15</v>
      </c>
      <c r="D898" s="33"/>
      <c r="E898" s="33"/>
      <c r="F898" s="33"/>
      <c r="G898" s="33"/>
      <c r="H898" s="33"/>
      <c r="I898" s="34"/>
      <c r="J898" s="35" t="s">
        <v>72</v>
      </c>
      <c r="K898" s="36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8"/>
      <c r="AD898" s="39"/>
    </row>
    <row r="899" spans="2:30" s="15" customFormat="1" ht="19.5" customHeight="1">
      <c r="B899" s="40"/>
      <c r="C899" s="41" t="s">
        <v>17</v>
      </c>
      <c r="D899" s="42"/>
      <c r="E899" s="42"/>
      <c r="F899" s="42"/>
      <c r="G899" s="42"/>
      <c r="H899" s="42"/>
      <c r="I899" s="43"/>
      <c r="J899" s="44" t="s">
        <v>18</v>
      </c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6"/>
      <c r="AD899" s="47"/>
    </row>
    <row r="900" spans="2:30" ht="12" customHeight="1">
      <c r="B900" s="48"/>
      <c r="C900" s="49" t="s">
        <v>73</v>
      </c>
      <c r="D900" s="50" t="s">
        <v>20</v>
      </c>
      <c r="E900" s="50" t="s">
        <v>21</v>
      </c>
      <c r="F900" s="50" t="s">
        <v>22</v>
      </c>
      <c r="G900" s="50" t="s">
        <v>23</v>
      </c>
      <c r="H900" s="50" t="s">
        <v>24</v>
      </c>
      <c r="I900" s="51" t="s">
        <v>25</v>
      </c>
      <c r="J900" s="52" t="s">
        <v>26</v>
      </c>
      <c r="K900" s="53" t="s">
        <v>27</v>
      </c>
      <c r="L900" s="53" t="s">
        <v>27</v>
      </c>
      <c r="M900" s="53" t="s">
        <v>27</v>
      </c>
      <c r="N900" s="53" t="s">
        <v>28</v>
      </c>
      <c r="O900" s="53" t="s">
        <v>27</v>
      </c>
      <c r="P900" s="53" t="s">
        <v>28</v>
      </c>
      <c r="Q900" s="53" t="s">
        <v>27</v>
      </c>
      <c r="R900" s="53" t="s">
        <v>28</v>
      </c>
      <c r="S900" s="53" t="s">
        <v>27</v>
      </c>
      <c r="T900" s="53" t="s">
        <v>28</v>
      </c>
      <c r="U900" s="53" t="s">
        <v>27</v>
      </c>
      <c r="V900" s="53" t="s">
        <v>28</v>
      </c>
      <c r="W900" s="53" t="s">
        <v>27</v>
      </c>
      <c r="X900" s="53" t="s">
        <v>28</v>
      </c>
      <c r="Y900" s="53" t="s">
        <v>27</v>
      </c>
      <c r="Z900" s="53" t="s">
        <v>28</v>
      </c>
      <c r="AA900" s="53" t="s">
        <v>27</v>
      </c>
      <c r="AB900" s="53" t="s">
        <v>28</v>
      </c>
      <c r="AC900" s="54" t="s">
        <v>27</v>
      </c>
      <c r="AD900" s="55"/>
    </row>
    <row r="901" spans="2:30" ht="14.25">
      <c r="B901" s="56"/>
      <c r="C901" s="57"/>
      <c r="D901" s="58"/>
      <c r="E901" s="58"/>
      <c r="F901" s="58"/>
      <c r="G901" s="58"/>
      <c r="H901" s="58"/>
      <c r="I901" s="59"/>
      <c r="J901" s="60" t="s">
        <v>29</v>
      </c>
      <c r="K901" s="61" t="s">
        <v>74</v>
      </c>
      <c r="L901" s="60" t="s">
        <v>31</v>
      </c>
      <c r="M901" s="61" t="s">
        <v>75</v>
      </c>
      <c r="N901" s="60" t="s">
        <v>31</v>
      </c>
      <c r="O901" s="61" t="s">
        <v>75</v>
      </c>
      <c r="P901" s="60" t="s">
        <v>31</v>
      </c>
      <c r="Q901" s="61" t="s">
        <v>75</v>
      </c>
      <c r="R901" s="60" t="s">
        <v>31</v>
      </c>
      <c r="S901" s="61" t="s">
        <v>75</v>
      </c>
      <c r="T901" s="60" t="s">
        <v>31</v>
      </c>
      <c r="U901" s="61" t="s">
        <v>75</v>
      </c>
      <c r="V901" s="60" t="s">
        <v>31</v>
      </c>
      <c r="W901" s="61" t="s">
        <v>75</v>
      </c>
      <c r="X901" s="60" t="s">
        <v>31</v>
      </c>
      <c r="Y901" s="61" t="s">
        <v>75</v>
      </c>
      <c r="Z901" s="60" t="s">
        <v>31</v>
      </c>
      <c r="AA901" s="61" t="s">
        <v>75</v>
      </c>
      <c r="AB901" s="60" t="s">
        <v>31</v>
      </c>
      <c r="AC901" s="62" t="s">
        <v>75</v>
      </c>
      <c r="AD901" s="63"/>
    </row>
    <row r="902" spans="2:30" ht="19.5" customHeight="1">
      <c r="B902" s="73"/>
      <c r="C902" s="65"/>
      <c r="D902" s="66"/>
      <c r="E902" s="66" t="s">
        <v>34</v>
      </c>
      <c r="F902" s="66"/>
      <c r="G902" s="66"/>
      <c r="H902" s="67" t="s">
        <v>300</v>
      </c>
      <c r="I902" s="68"/>
      <c r="J902" s="69">
        <v>3</v>
      </c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1"/>
      <c r="AD902" s="72"/>
    </row>
    <row r="903" spans="2:30" ht="19.5" customHeight="1">
      <c r="B903" s="73"/>
      <c r="C903" s="65"/>
      <c r="D903" s="66"/>
      <c r="E903" s="66"/>
      <c r="F903" s="66"/>
      <c r="G903" s="66"/>
      <c r="H903" s="67" t="s">
        <v>49</v>
      </c>
      <c r="I903" s="68"/>
      <c r="J903" s="69">
        <v>2</v>
      </c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1"/>
      <c r="AD903" s="72"/>
    </row>
    <row r="904" spans="2:30" ht="19.5" customHeight="1">
      <c r="B904" s="73"/>
      <c r="C904" s="65"/>
      <c r="D904" s="66"/>
      <c r="E904" s="66"/>
      <c r="F904" s="66"/>
      <c r="G904" s="66"/>
      <c r="H904" s="67" t="s">
        <v>374</v>
      </c>
      <c r="I904" s="68"/>
      <c r="J904" s="69">
        <v>0.5</v>
      </c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1"/>
      <c r="AD904" s="72"/>
    </row>
    <row r="905" spans="2:30" ht="19.5" customHeight="1">
      <c r="B905" s="73"/>
      <c r="C905" s="65"/>
      <c r="D905" s="66"/>
      <c r="E905" s="66"/>
      <c r="F905" s="66"/>
      <c r="G905" s="66"/>
      <c r="H905" s="67" t="s">
        <v>35</v>
      </c>
      <c r="I905" s="68"/>
      <c r="J905" s="69">
        <v>1</v>
      </c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1"/>
      <c r="AD905" s="72"/>
    </row>
    <row r="906" spans="2:30" ht="19.5" customHeight="1">
      <c r="B906" s="73"/>
      <c r="C906" s="65"/>
      <c r="D906" s="66"/>
      <c r="E906" s="66"/>
      <c r="F906" s="66"/>
      <c r="G906" s="66"/>
      <c r="H906" s="67" t="s">
        <v>318</v>
      </c>
      <c r="I906" s="68"/>
      <c r="J906" s="69">
        <v>1</v>
      </c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1"/>
      <c r="AD906" s="72"/>
    </row>
    <row r="907" spans="2:30" ht="19.5" customHeight="1">
      <c r="B907" s="73"/>
      <c r="C907" s="65"/>
      <c r="D907" s="66"/>
      <c r="E907" s="66"/>
      <c r="F907" s="66"/>
      <c r="G907" s="66"/>
      <c r="H907" s="67" t="s">
        <v>303</v>
      </c>
      <c r="I907" s="68"/>
      <c r="J907" s="69">
        <v>0.5</v>
      </c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1"/>
      <c r="AD907" s="72"/>
    </row>
    <row r="908" spans="2:30" ht="19.5" customHeight="1">
      <c r="B908" s="73"/>
      <c r="C908" s="65"/>
      <c r="D908" s="66"/>
      <c r="E908" s="66"/>
      <c r="F908" s="66"/>
      <c r="G908" s="66"/>
      <c r="H908" s="67" t="s">
        <v>304</v>
      </c>
      <c r="I908" s="68"/>
      <c r="J908" s="69">
        <v>1.5</v>
      </c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1"/>
      <c r="AD908" s="72"/>
    </row>
    <row r="909" spans="2:30" ht="19.5" customHeight="1">
      <c r="B909" s="73"/>
      <c r="C909" s="65"/>
      <c r="D909" s="66"/>
      <c r="E909" s="66"/>
      <c r="F909" s="66"/>
      <c r="G909" s="66"/>
      <c r="H909" s="67" t="s">
        <v>323</v>
      </c>
      <c r="I909" s="68"/>
      <c r="J909" s="69">
        <v>1</v>
      </c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1"/>
      <c r="AD909" s="72"/>
    </row>
    <row r="910" spans="2:30" ht="19.5" customHeight="1">
      <c r="B910" s="73"/>
      <c r="C910" s="65"/>
      <c r="D910" s="66"/>
      <c r="E910" s="66"/>
      <c r="F910" s="66"/>
      <c r="G910" s="66"/>
      <c r="H910" s="67" t="s">
        <v>41</v>
      </c>
      <c r="I910" s="68"/>
      <c r="J910" s="69">
        <v>2</v>
      </c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1"/>
      <c r="AD910" s="72"/>
    </row>
    <row r="911" spans="2:30" ht="19.5" customHeight="1">
      <c r="B911" s="73"/>
      <c r="C911" s="65"/>
      <c r="D911" s="66"/>
      <c r="E911" s="66"/>
      <c r="F911" s="66"/>
      <c r="G911" s="66"/>
      <c r="H911" s="67" t="s">
        <v>326</v>
      </c>
      <c r="I911" s="68"/>
      <c r="J911" s="69">
        <v>1</v>
      </c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1"/>
      <c r="AD911" s="72"/>
    </row>
    <row r="912" spans="2:30" ht="19.5" customHeight="1">
      <c r="B912" s="73"/>
      <c r="C912" s="65"/>
      <c r="D912" s="66"/>
      <c r="E912" s="66"/>
      <c r="F912" s="66"/>
      <c r="G912" s="66"/>
      <c r="H912" s="67" t="s">
        <v>327</v>
      </c>
      <c r="I912" s="68"/>
      <c r="J912" s="69">
        <v>0.5</v>
      </c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1"/>
      <c r="AD912" s="72"/>
    </row>
    <row r="913" spans="2:30" ht="19.5" customHeight="1">
      <c r="B913" s="73"/>
      <c r="C913" s="65"/>
      <c r="D913" s="66"/>
      <c r="E913" s="66"/>
      <c r="F913" s="66"/>
      <c r="G913" s="66"/>
      <c r="H913" s="67" t="s">
        <v>306</v>
      </c>
      <c r="I913" s="68"/>
      <c r="J913" s="69">
        <v>5.5</v>
      </c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1"/>
      <c r="AD913" s="72"/>
    </row>
    <row r="914" spans="2:30" ht="19.5" customHeight="1">
      <c r="B914" s="73"/>
      <c r="C914" s="65"/>
      <c r="D914" s="66"/>
      <c r="E914" s="66"/>
      <c r="F914" s="66"/>
      <c r="G914" s="66"/>
      <c r="H914" s="67" t="s">
        <v>308</v>
      </c>
      <c r="I914" s="68"/>
      <c r="J914" s="69">
        <v>39</v>
      </c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1"/>
      <c r="AD914" s="72"/>
    </row>
    <row r="915" spans="2:30" ht="19.5" customHeight="1">
      <c r="B915" s="73"/>
      <c r="C915" s="65"/>
      <c r="D915" s="66"/>
      <c r="E915" s="66"/>
      <c r="F915" s="66"/>
      <c r="G915" s="66"/>
      <c r="H915" s="67" t="s">
        <v>330</v>
      </c>
      <c r="I915" s="68"/>
      <c r="J915" s="69">
        <v>2.5</v>
      </c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1"/>
      <c r="AD915" s="72"/>
    </row>
    <row r="916" spans="2:30" ht="19.5" customHeight="1">
      <c r="B916" s="73"/>
      <c r="C916" s="65"/>
      <c r="D916" s="66"/>
      <c r="E916" s="66"/>
      <c r="F916" s="66"/>
      <c r="G916" s="66"/>
      <c r="H916" s="67" t="s">
        <v>337</v>
      </c>
      <c r="I916" s="68"/>
      <c r="J916" s="69">
        <v>2</v>
      </c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1"/>
      <c r="AD916" s="72"/>
    </row>
    <row r="917" spans="2:30" ht="19.5" customHeight="1">
      <c r="B917" s="73"/>
      <c r="C917" s="65"/>
      <c r="D917" s="66"/>
      <c r="E917" s="66"/>
      <c r="F917" s="66"/>
      <c r="G917" s="66"/>
      <c r="H917" s="67" t="s">
        <v>339</v>
      </c>
      <c r="I917" s="68"/>
      <c r="J917" s="69">
        <v>0.5</v>
      </c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1"/>
      <c r="AD917" s="72"/>
    </row>
    <row r="918" spans="2:30" ht="19.5" customHeight="1">
      <c r="B918" s="73"/>
      <c r="C918" s="65"/>
      <c r="D918" s="66"/>
      <c r="E918" s="66"/>
      <c r="F918" s="66"/>
      <c r="G918" s="66"/>
      <c r="H918" s="67" t="s">
        <v>146</v>
      </c>
      <c r="I918" s="68"/>
      <c r="J918" s="69">
        <v>0.5</v>
      </c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1"/>
      <c r="AD918" s="72"/>
    </row>
    <row r="919" spans="2:30" ht="19.5" customHeight="1">
      <c r="B919" s="73"/>
      <c r="C919" s="65"/>
      <c r="D919" s="66"/>
      <c r="E919" s="66"/>
      <c r="F919" s="66"/>
      <c r="G919" s="66"/>
      <c r="H919" s="67" t="s">
        <v>375</v>
      </c>
      <c r="I919" s="68"/>
      <c r="J919" s="69">
        <v>1</v>
      </c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1"/>
      <c r="AD919" s="72"/>
    </row>
    <row r="920" spans="2:30" ht="19.5" customHeight="1">
      <c r="B920" s="73"/>
      <c r="C920" s="65"/>
      <c r="D920" s="66"/>
      <c r="E920" s="66"/>
      <c r="F920" s="66"/>
      <c r="G920" s="66"/>
      <c r="H920" s="67" t="s">
        <v>47</v>
      </c>
      <c r="I920" s="68"/>
      <c r="J920" s="69">
        <v>4.5</v>
      </c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1"/>
      <c r="AD920" s="72"/>
    </row>
    <row r="921" spans="2:30" ht="19.5" customHeight="1">
      <c r="B921" s="73"/>
      <c r="C921" s="65"/>
      <c r="D921" s="66"/>
      <c r="E921" s="66"/>
      <c r="F921" s="66"/>
      <c r="G921" s="66"/>
      <c r="H921" s="66" t="s">
        <v>44</v>
      </c>
      <c r="I921" s="68"/>
      <c r="J921" s="69">
        <v>8.5</v>
      </c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1"/>
      <c r="AD921" s="72"/>
    </row>
    <row r="922" spans="2:30" ht="19.5" customHeight="1">
      <c r="B922" s="73"/>
      <c r="C922" s="65"/>
      <c r="D922" s="66"/>
      <c r="E922" s="66"/>
      <c r="F922" s="66"/>
      <c r="G922" s="66"/>
      <c r="H922" s="67" t="s">
        <v>376</v>
      </c>
      <c r="I922" s="68"/>
      <c r="J922" s="69">
        <v>1.5</v>
      </c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1"/>
      <c r="AD922" s="72"/>
    </row>
    <row r="923" spans="2:30" ht="19.5" customHeight="1">
      <c r="B923" s="73"/>
      <c r="C923" s="65"/>
      <c r="D923" s="66"/>
      <c r="E923" s="66" t="s">
        <v>56</v>
      </c>
      <c r="F923" s="66"/>
      <c r="G923" s="66"/>
      <c r="H923" s="67" t="s">
        <v>377</v>
      </c>
      <c r="I923" s="68"/>
      <c r="J923" s="69">
        <v>0.5</v>
      </c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1"/>
      <c r="AD923" s="72"/>
    </row>
    <row r="924" spans="2:30" ht="19.5" customHeight="1">
      <c r="B924" s="73"/>
      <c r="C924" s="65"/>
      <c r="D924" s="66"/>
      <c r="E924" s="66"/>
      <c r="F924" s="66"/>
      <c r="G924" s="66"/>
      <c r="H924" s="67" t="s">
        <v>121</v>
      </c>
      <c r="I924" s="68"/>
      <c r="J924" s="69">
        <v>6.5</v>
      </c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1"/>
      <c r="AD924" s="72"/>
    </row>
    <row r="925" spans="2:30" ht="19.5" customHeight="1">
      <c r="B925" s="73"/>
      <c r="C925" s="65"/>
      <c r="D925" s="66"/>
      <c r="E925" s="66"/>
      <c r="F925" s="66"/>
      <c r="G925" s="66"/>
      <c r="H925" s="67" t="s">
        <v>357</v>
      </c>
      <c r="I925" s="68"/>
      <c r="J925" s="69">
        <v>2</v>
      </c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1"/>
      <c r="AD925" s="72"/>
    </row>
    <row r="926" spans="2:30" ht="19.5" customHeight="1">
      <c r="B926" s="73"/>
      <c r="C926" s="65"/>
      <c r="D926" s="66"/>
      <c r="E926" s="66"/>
      <c r="F926" s="66"/>
      <c r="G926" s="66"/>
      <c r="H926" s="67" t="s">
        <v>358</v>
      </c>
      <c r="I926" s="68"/>
      <c r="J926" s="69">
        <v>1</v>
      </c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1"/>
      <c r="AD926" s="72"/>
    </row>
    <row r="927" spans="2:30" ht="19.5" customHeight="1">
      <c r="B927" s="73"/>
      <c r="C927" s="65"/>
      <c r="D927" s="66"/>
      <c r="E927" s="66"/>
      <c r="F927" s="66"/>
      <c r="G927" s="66"/>
      <c r="H927" s="67" t="s">
        <v>378</v>
      </c>
      <c r="I927" s="68"/>
      <c r="J927" s="69">
        <v>0.5</v>
      </c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1"/>
      <c r="AD927" s="72"/>
    </row>
    <row r="928" spans="2:30" ht="19.5" customHeight="1">
      <c r="B928" s="73"/>
      <c r="C928" s="65"/>
      <c r="D928" s="66" t="s">
        <v>105</v>
      </c>
      <c r="E928" s="66"/>
      <c r="F928" s="66"/>
      <c r="G928" s="66"/>
      <c r="H928" s="67" t="s">
        <v>108</v>
      </c>
      <c r="I928" s="68"/>
      <c r="J928" s="69">
        <v>1</v>
      </c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1"/>
      <c r="AD928" s="72"/>
    </row>
    <row r="929" spans="2:30" ht="19.5" customHeight="1">
      <c r="B929" s="73"/>
      <c r="C929" s="65"/>
      <c r="D929" s="66" t="s">
        <v>58</v>
      </c>
      <c r="E929" s="66"/>
      <c r="F929" s="66"/>
      <c r="G929" s="66"/>
      <c r="H929" s="67" t="s">
        <v>113</v>
      </c>
      <c r="I929" s="68"/>
      <c r="J929" s="69">
        <v>3</v>
      </c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1"/>
      <c r="AD929" s="72"/>
    </row>
    <row r="930" spans="2:30" ht="19.5" customHeight="1">
      <c r="B930" s="73"/>
      <c r="C930" s="65"/>
      <c r="D930" s="66"/>
      <c r="E930" s="66"/>
      <c r="F930" s="66"/>
      <c r="G930" s="66"/>
      <c r="H930" s="67" t="s">
        <v>368</v>
      </c>
      <c r="I930" s="68"/>
      <c r="J930" s="69">
        <v>6</v>
      </c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1"/>
      <c r="AD930" s="72"/>
    </row>
    <row r="931" spans="2:30" ht="19.5" customHeight="1">
      <c r="B931" s="73"/>
      <c r="C931" s="65"/>
      <c r="D931" s="66"/>
      <c r="E931" s="66"/>
      <c r="F931" s="66"/>
      <c r="G931" s="66"/>
      <c r="H931" s="67" t="s">
        <v>209</v>
      </c>
      <c r="I931" s="68"/>
      <c r="J931" s="69">
        <v>0.5</v>
      </c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1"/>
      <c r="AD931" s="72"/>
    </row>
    <row r="932" spans="2:30" ht="19.5" customHeight="1">
      <c r="B932" s="73"/>
      <c r="C932" s="65"/>
      <c r="D932" s="66"/>
      <c r="E932" s="66"/>
      <c r="F932" s="66"/>
      <c r="G932" s="66"/>
      <c r="H932" s="67" t="s">
        <v>370</v>
      </c>
      <c r="I932" s="68"/>
      <c r="J932" s="69">
        <v>3</v>
      </c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1"/>
      <c r="AD932" s="72"/>
    </row>
    <row r="933" spans="2:30" ht="19.5" customHeight="1">
      <c r="B933" s="73"/>
      <c r="C933" s="74"/>
      <c r="D933" s="75" t="s">
        <v>62</v>
      </c>
      <c r="E933" s="75"/>
      <c r="F933" s="75"/>
      <c r="G933" s="75"/>
      <c r="H933" s="75" t="s">
        <v>197</v>
      </c>
      <c r="I933" s="77"/>
      <c r="J933" s="78">
        <v>0.5</v>
      </c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80"/>
      <c r="AD933" s="81"/>
    </row>
    <row r="934" spans="2:30" ht="19.5" customHeight="1">
      <c r="B934" s="73"/>
      <c r="C934" s="74"/>
      <c r="D934" s="75"/>
      <c r="E934" s="75"/>
      <c r="F934" s="75"/>
      <c r="G934" s="75"/>
      <c r="H934" s="75" t="s">
        <v>199</v>
      </c>
      <c r="I934" s="77"/>
      <c r="J934" s="78">
        <v>4</v>
      </c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80"/>
      <c r="AD934" s="81"/>
    </row>
    <row r="935" spans="2:30" ht="19.5" customHeight="1" thickBot="1">
      <c r="B935" s="73"/>
      <c r="C935" s="82"/>
      <c r="D935" s="83"/>
      <c r="E935" s="83"/>
      <c r="F935" s="83"/>
      <c r="G935" s="83"/>
      <c r="H935" s="125" t="s">
        <v>379</v>
      </c>
      <c r="I935" s="84"/>
      <c r="J935" s="85">
        <v>1</v>
      </c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7"/>
      <c r="AD935" s="88"/>
    </row>
    <row r="936" spans="2:30" ht="19.5" customHeight="1" thickTop="1">
      <c r="B936" s="73"/>
      <c r="C936" s="89" t="s">
        <v>65</v>
      </c>
      <c r="D936" s="90"/>
      <c r="E936" s="90"/>
      <c r="F936" s="90"/>
      <c r="G936" s="90"/>
      <c r="H936" s="90"/>
      <c r="I936" s="91"/>
      <c r="J936" s="92">
        <f>SUM(J902:J935)</f>
        <v>109</v>
      </c>
      <c r="K936" s="93">
        <f>0.54+0.85</f>
        <v>1.3900000000000001</v>
      </c>
      <c r="L936" s="94">
        <f aca="true" t="shared" si="34" ref="L936:AC936">SUM(L902:L935)</f>
        <v>0</v>
      </c>
      <c r="M936" s="94">
        <f t="shared" si="34"/>
        <v>0</v>
      </c>
      <c r="N936" s="94">
        <f t="shared" si="34"/>
        <v>0</v>
      </c>
      <c r="O936" s="94">
        <f t="shared" si="34"/>
        <v>0</v>
      </c>
      <c r="P936" s="94">
        <f t="shared" si="34"/>
        <v>0</v>
      </c>
      <c r="Q936" s="94">
        <f t="shared" si="34"/>
        <v>0</v>
      </c>
      <c r="R936" s="94">
        <f t="shared" si="34"/>
        <v>0</v>
      </c>
      <c r="S936" s="94">
        <f t="shared" si="34"/>
        <v>0</v>
      </c>
      <c r="T936" s="94">
        <f t="shared" si="34"/>
        <v>0</v>
      </c>
      <c r="U936" s="94">
        <f t="shared" si="34"/>
        <v>0</v>
      </c>
      <c r="V936" s="94">
        <f t="shared" si="34"/>
        <v>0</v>
      </c>
      <c r="W936" s="94">
        <f t="shared" si="34"/>
        <v>0</v>
      </c>
      <c r="X936" s="94">
        <f t="shared" si="34"/>
        <v>0</v>
      </c>
      <c r="Y936" s="94">
        <f t="shared" si="34"/>
        <v>0</v>
      </c>
      <c r="Z936" s="94">
        <f t="shared" si="34"/>
        <v>0</v>
      </c>
      <c r="AA936" s="94">
        <f t="shared" si="34"/>
        <v>0</v>
      </c>
      <c r="AB936" s="94">
        <f t="shared" si="34"/>
        <v>0</v>
      </c>
      <c r="AC936" s="95">
        <f t="shared" si="34"/>
        <v>0</v>
      </c>
      <c r="AD936" s="96"/>
    </row>
    <row r="937" spans="2:30" ht="19.5" customHeight="1">
      <c r="B937" s="73"/>
      <c r="C937" s="97" t="s">
        <v>66</v>
      </c>
      <c r="D937" s="42"/>
      <c r="E937" s="42"/>
      <c r="F937" s="42"/>
      <c r="G937" s="42"/>
      <c r="H937" s="42"/>
      <c r="I937" s="43"/>
      <c r="J937" s="98">
        <f>COUNTA(J902:J935)</f>
        <v>34</v>
      </c>
      <c r="K937" s="99"/>
      <c r="L937" s="99">
        <f aca="true" t="shared" si="35" ref="L937:AC937">COUNTA(L902:L935)</f>
        <v>0</v>
      </c>
      <c r="M937" s="99">
        <f t="shared" si="35"/>
        <v>0</v>
      </c>
      <c r="N937" s="99">
        <f t="shared" si="35"/>
        <v>0</v>
      </c>
      <c r="O937" s="99">
        <f t="shared" si="35"/>
        <v>0</v>
      </c>
      <c r="P937" s="99">
        <f t="shared" si="35"/>
        <v>0</v>
      </c>
      <c r="Q937" s="99">
        <f t="shared" si="35"/>
        <v>0</v>
      </c>
      <c r="R937" s="99">
        <f t="shared" si="35"/>
        <v>0</v>
      </c>
      <c r="S937" s="99">
        <f t="shared" si="35"/>
        <v>0</v>
      </c>
      <c r="T937" s="99">
        <f t="shared" si="35"/>
        <v>0</v>
      </c>
      <c r="U937" s="99">
        <f t="shared" si="35"/>
        <v>0</v>
      </c>
      <c r="V937" s="99">
        <f t="shared" si="35"/>
        <v>0</v>
      </c>
      <c r="W937" s="99">
        <f t="shared" si="35"/>
        <v>0</v>
      </c>
      <c r="X937" s="99">
        <f t="shared" si="35"/>
        <v>0</v>
      </c>
      <c r="Y937" s="99">
        <f t="shared" si="35"/>
        <v>0</v>
      </c>
      <c r="Z937" s="99">
        <f t="shared" si="35"/>
        <v>0</v>
      </c>
      <c r="AA937" s="99">
        <f t="shared" si="35"/>
        <v>0</v>
      </c>
      <c r="AB937" s="99">
        <f t="shared" si="35"/>
        <v>0</v>
      </c>
      <c r="AC937" s="100">
        <f t="shared" si="35"/>
        <v>0</v>
      </c>
      <c r="AD937" s="101"/>
    </row>
    <row r="938" spans="2:30" ht="19.5" customHeight="1" thickBot="1">
      <c r="B938" s="102"/>
      <c r="C938" s="103" t="s">
        <v>67</v>
      </c>
      <c r="D938" s="104"/>
      <c r="E938" s="104"/>
      <c r="F938" s="104"/>
      <c r="G938" s="104"/>
      <c r="H938" s="104"/>
      <c r="I938" s="105"/>
      <c r="J938" s="106">
        <v>0.1</v>
      </c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8"/>
      <c r="AD938" s="109"/>
    </row>
    <row r="939" spans="2:30" ht="51.75" customHeight="1" thickBot="1">
      <c r="B939" s="110" t="s">
        <v>10</v>
      </c>
      <c r="C939" s="111"/>
      <c r="D939" s="111"/>
      <c r="E939" s="111"/>
      <c r="F939" s="111"/>
      <c r="G939" s="111"/>
      <c r="H939" s="111"/>
      <c r="I939" s="112"/>
      <c r="J939" s="126" t="s">
        <v>380</v>
      </c>
      <c r="K939" s="127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5"/>
      <c r="AD939" s="116"/>
    </row>
    <row r="940" spans="2:30" ht="49.5" customHeight="1" thickBot="1">
      <c r="B940" s="110" t="s">
        <v>69</v>
      </c>
      <c r="C940" s="111"/>
      <c r="D940" s="111"/>
      <c r="E940" s="117"/>
      <c r="F940" s="118"/>
      <c r="G940" s="119"/>
      <c r="H940" s="119"/>
      <c r="I940" s="119"/>
      <c r="J940" s="119"/>
      <c r="K940" s="119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1"/>
    </row>
    <row r="941" spans="2:30" ht="19.5" customHeight="1">
      <c r="B941" s="122"/>
      <c r="C941" s="122"/>
      <c r="D941" s="122"/>
      <c r="E941" s="122"/>
      <c r="F941" s="123"/>
      <c r="G941" s="122"/>
      <c r="H941" s="122"/>
      <c r="I941" s="122"/>
      <c r="J941" s="122"/>
      <c r="K941" s="122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4"/>
    </row>
    <row r="942" ht="4.5" customHeight="1"/>
    <row r="943" spans="18:30" s="2" customFormat="1" ht="13.5">
      <c r="R943" s="3"/>
      <c r="AD943" s="4"/>
    </row>
    <row r="944" spans="18:30" s="2" customFormat="1" ht="12">
      <c r="R944" s="5"/>
      <c r="AD944" s="6" t="e">
        <f ca="1">"【海域ごとの調査票："&amp;MID(CELL("filename",$A$1),FIND("]",CELL("filename",$A$1))+1,31)&amp;"】"</f>
        <v>#VALUE!</v>
      </c>
    </row>
    <row r="945" spans="2:29" ht="12.75" thickBot="1">
      <c r="B945" s="1" t="s">
        <v>70</v>
      </c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2:30" s="15" customFormat="1" ht="19.5" customHeight="1">
      <c r="B946" s="8" t="s">
        <v>1</v>
      </c>
      <c r="C946" s="9"/>
      <c r="D946" s="9"/>
      <c r="E946" s="9"/>
      <c r="F946" s="9"/>
      <c r="G946" s="9"/>
      <c r="H946" s="9"/>
      <c r="I946" s="10"/>
      <c r="J946" s="11" t="s">
        <v>381</v>
      </c>
      <c r="K946" s="12"/>
      <c r="L946" s="12" t="s">
        <v>3</v>
      </c>
      <c r="M946" s="12"/>
      <c r="N946" s="12" t="s">
        <v>4</v>
      </c>
      <c r="O946" s="12"/>
      <c r="P946" s="12" t="s">
        <v>5</v>
      </c>
      <c r="Q946" s="12"/>
      <c r="R946" s="12" t="s">
        <v>6</v>
      </c>
      <c r="S946" s="12"/>
      <c r="T946" s="12" t="s">
        <v>7</v>
      </c>
      <c r="U946" s="12"/>
      <c r="V946" s="12" t="s">
        <v>8</v>
      </c>
      <c r="W946" s="12"/>
      <c r="X946" s="12" t="s">
        <v>9</v>
      </c>
      <c r="Y946" s="12"/>
      <c r="Z946" s="12"/>
      <c r="AA946" s="12"/>
      <c r="AB946" s="12"/>
      <c r="AC946" s="13"/>
      <c r="AD946" s="14" t="s">
        <v>10</v>
      </c>
    </row>
    <row r="947" spans="2:30" s="15" customFormat="1" ht="19.5" customHeight="1">
      <c r="B947" s="16" t="s">
        <v>11</v>
      </c>
      <c r="C947" s="17"/>
      <c r="D947" s="17"/>
      <c r="E947" s="17"/>
      <c r="F947" s="17"/>
      <c r="G947" s="17"/>
      <c r="H947" s="17"/>
      <c r="I947" s="18"/>
      <c r="J947" s="19" t="s">
        <v>125</v>
      </c>
      <c r="K947" s="20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21"/>
      <c r="AD947" s="22"/>
    </row>
    <row r="948" spans="2:30" s="15" customFormat="1" ht="19.5" customHeight="1">
      <c r="B948" s="23" t="s">
        <v>13</v>
      </c>
      <c r="C948" s="24" t="s">
        <v>14</v>
      </c>
      <c r="D948" s="25"/>
      <c r="E948" s="25"/>
      <c r="F948" s="25"/>
      <c r="G948" s="25"/>
      <c r="H948" s="25"/>
      <c r="I948" s="26"/>
      <c r="J948" s="27">
        <v>38903</v>
      </c>
      <c r="K948" s="28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9"/>
      <c r="AD948" s="30"/>
    </row>
    <row r="949" spans="2:30" s="15" customFormat="1" ht="19.5" customHeight="1">
      <c r="B949" s="31"/>
      <c r="C949" s="32" t="s">
        <v>15</v>
      </c>
      <c r="D949" s="33"/>
      <c r="E949" s="33"/>
      <c r="F949" s="33"/>
      <c r="G949" s="33"/>
      <c r="H949" s="33"/>
      <c r="I949" s="34"/>
      <c r="J949" s="35" t="s">
        <v>72</v>
      </c>
      <c r="K949" s="36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8"/>
      <c r="AD949" s="39"/>
    </row>
    <row r="950" spans="2:30" s="15" customFormat="1" ht="19.5" customHeight="1">
      <c r="B950" s="40"/>
      <c r="C950" s="41" t="s">
        <v>17</v>
      </c>
      <c r="D950" s="42"/>
      <c r="E950" s="42"/>
      <c r="F950" s="42"/>
      <c r="G950" s="42"/>
      <c r="H950" s="42"/>
      <c r="I950" s="43"/>
      <c r="J950" s="44" t="s">
        <v>18</v>
      </c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6"/>
      <c r="AD950" s="47"/>
    </row>
    <row r="951" spans="2:30" ht="12" customHeight="1">
      <c r="B951" s="48"/>
      <c r="C951" s="49" t="s">
        <v>73</v>
      </c>
      <c r="D951" s="50" t="s">
        <v>20</v>
      </c>
      <c r="E951" s="50" t="s">
        <v>21</v>
      </c>
      <c r="F951" s="50" t="s">
        <v>22</v>
      </c>
      <c r="G951" s="50" t="s">
        <v>23</v>
      </c>
      <c r="H951" s="50" t="s">
        <v>24</v>
      </c>
      <c r="I951" s="51" t="s">
        <v>25</v>
      </c>
      <c r="J951" s="52" t="s">
        <v>26</v>
      </c>
      <c r="K951" s="53" t="s">
        <v>27</v>
      </c>
      <c r="L951" s="53" t="s">
        <v>27</v>
      </c>
      <c r="M951" s="53" t="s">
        <v>27</v>
      </c>
      <c r="N951" s="53" t="s">
        <v>28</v>
      </c>
      <c r="O951" s="53" t="s">
        <v>27</v>
      </c>
      <c r="P951" s="53" t="s">
        <v>28</v>
      </c>
      <c r="Q951" s="53" t="s">
        <v>27</v>
      </c>
      <c r="R951" s="53" t="s">
        <v>28</v>
      </c>
      <c r="S951" s="53" t="s">
        <v>27</v>
      </c>
      <c r="T951" s="53" t="s">
        <v>28</v>
      </c>
      <c r="U951" s="53" t="s">
        <v>27</v>
      </c>
      <c r="V951" s="53" t="s">
        <v>28</v>
      </c>
      <c r="W951" s="53" t="s">
        <v>27</v>
      </c>
      <c r="X951" s="53" t="s">
        <v>28</v>
      </c>
      <c r="Y951" s="53" t="s">
        <v>27</v>
      </c>
      <c r="Z951" s="53" t="s">
        <v>28</v>
      </c>
      <c r="AA951" s="53" t="s">
        <v>27</v>
      </c>
      <c r="AB951" s="53" t="s">
        <v>28</v>
      </c>
      <c r="AC951" s="54" t="s">
        <v>27</v>
      </c>
      <c r="AD951" s="55"/>
    </row>
    <row r="952" spans="2:30" ht="14.25">
      <c r="B952" s="56"/>
      <c r="C952" s="57"/>
      <c r="D952" s="58"/>
      <c r="E952" s="58"/>
      <c r="F952" s="58"/>
      <c r="G952" s="58"/>
      <c r="H952" s="58"/>
      <c r="I952" s="59"/>
      <c r="J952" s="60" t="s">
        <v>29</v>
      </c>
      <c r="K952" s="61" t="s">
        <v>74</v>
      </c>
      <c r="L952" s="60" t="s">
        <v>31</v>
      </c>
      <c r="M952" s="61" t="s">
        <v>75</v>
      </c>
      <c r="N952" s="60" t="s">
        <v>31</v>
      </c>
      <c r="O952" s="61" t="s">
        <v>75</v>
      </c>
      <c r="P952" s="60" t="s">
        <v>31</v>
      </c>
      <c r="Q952" s="61" t="s">
        <v>75</v>
      </c>
      <c r="R952" s="60" t="s">
        <v>31</v>
      </c>
      <c r="S952" s="61" t="s">
        <v>75</v>
      </c>
      <c r="T952" s="60" t="s">
        <v>31</v>
      </c>
      <c r="U952" s="61" t="s">
        <v>75</v>
      </c>
      <c r="V952" s="60" t="s">
        <v>31</v>
      </c>
      <c r="W952" s="61" t="s">
        <v>75</v>
      </c>
      <c r="X952" s="60" t="s">
        <v>31</v>
      </c>
      <c r="Y952" s="61" t="s">
        <v>75</v>
      </c>
      <c r="Z952" s="60" t="s">
        <v>31</v>
      </c>
      <c r="AA952" s="61" t="s">
        <v>75</v>
      </c>
      <c r="AB952" s="60" t="s">
        <v>31</v>
      </c>
      <c r="AC952" s="62" t="s">
        <v>75</v>
      </c>
      <c r="AD952" s="63"/>
    </row>
    <row r="953" spans="2:30" ht="19.5" customHeight="1">
      <c r="B953" s="73"/>
      <c r="C953" s="65"/>
      <c r="D953" s="66"/>
      <c r="E953" s="66" t="s">
        <v>34</v>
      </c>
      <c r="F953" s="66"/>
      <c r="G953" s="66"/>
      <c r="H953" s="67" t="s">
        <v>304</v>
      </c>
      <c r="I953" s="68" t="s">
        <v>382</v>
      </c>
      <c r="J953" s="69">
        <v>3.5</v>
      </c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1"/>
      <c r="AD953" s="72"/>
    </row>
    <row r="954" spans="2:30" ht="19.5" customHeight="1">
      <c r="B954" s="73"/>
      <c r="C954" s="65"/>
      <c r="D954" s="66"/>
      <c r="E954" s="66"/>
      <c r="F954" s="66"/>
      <c r="G954" s="66"/>
      <c r="H954" s="67" t="s">
        <v>41</v>
      </c>
      <c r="I954" s="68"/>
      <c r="J954" s="69">
        <v>2</v>
      </c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1"/>
      <c r="AD954" s="72"/>
    </row>
    <row r="955" spans="2:30" ht="19.5" customHeight="1">
      <c r="B955" s="73"/>
      <c r="C955" s="65"/>
      <c r="D955" s="66"/>
      <c r="E955" s="66"/>
      <c r="F955" s="66"/>
      <c r="G955" s="66"/>
      <c r="H955" s="67" t="s">
        <v>42</v>
      </c>
      <c r="I955" s="68" t="s">
        <v>383</v>
      </c>
      <c r="J955" s="69">
        <v>12</v>
      </c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1"/>
      <c r="AD955" s="72"/>
    </row>
    <row r="956" spans="2:30" ht="19.5" customHeight="1">
      <c r="B956" s="73"/>
      <c r="C956" s="65"/>
      <c r="D956" s="66"/>
      <c r="E956" s="66"/>
      <c r="F956" s="66"/>
      <c r="G956" s="66"/>
      <c r="H956" s="67" t="s">
        <v>308</v>
      </c>
      <c r="I956" s="68" t="s">
        <v>384</v>
      </c>
      <c r="J956" s="69">
        <v>6.5</v>
      </c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1"/>
      <c r="AD956" s="72"/>
    </row>
    <row r="957" spans="2:30" ht="19.5" customHeight="1">
      <c r="B957" s="73"/>
      <c r="C957" s="65"/>
      <c r="D957" s="66"/>
      <c r="E957" s="66"/>
      <c r="F957" s="66"/>
      <c r="G957" s="66"/>
      <c r="H957" s="66" t="s">
        <v>44</v>
      </c>
      <c r="I957" s="68"/>
      <c r="J957" s="69">
        <v>0.5</v>
      </c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1"/>
      <c r="AD957" s="72"/>
    </row>
    <row r="958" spans="2:30" ht="19.5" customHeight="1">
      <c r="B958" s="73"/>
      <c r="C958" s="65"/>
      <c r="D958" s="66"/>
      <c r="E958" s="66"/>
      <c r="F958" s="66"/>
      <c r="G958" s="66"/>
      <c r="H958" s="67" t="s">
        <v>133</v>
      </c>
      <c r="I958" s="68" t="s">
        <v>134</v>
      </c>
      <c r="J958" s="69">
        <v>3</v>
      </c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1"/>
      <c r="AD958" s="72"/>
    </row>
    <row r="959" spans="2:30" ht="19.5" customHeight="1">
      <c r="B959" s="73"/>
      <c r="C959" s="65"/>
      <c r="D959" s="66"/>
      <c r="E959" s="66"/>
      <c r="F959" s="66"/>
      <c r="G959" s="66"/>
      <c r="H959" s="67" t="s">
        <v>385</v>
      </c>
      <c r="I959" s="68"/>
      <c r="J959" s="69">
        <v>4.5</v>
      </c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1"/>
      <c r="AD959" s="72"/>
    </row>
    <row r="960" spans="2:30" ht="19.5" customHeight="1">
      <c r="B960" s="73"/>
      <c r="C960" s="65"/>
      <c r="D960" s="66"/>
      <c r="E960" s="66"/>
      <c r="F960" s="66"/>
      <c r="G960" s="66"/>
      <c r="H960" s="67" t="s">
        <v>386</v>
      </c>
      <c r="I960" s="68"/>
      <c r="J960" s="69">
        <v>1</v>
      </c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1"/>
      <c r="AD960" s="72"/>
    </row>
    <row r="961" spans="2:30" ht="19.5" customHeight="1">
      <c r="B961" s="73"/>
      <c r="C961" s="65"/>
      <c r="D961" s="66"/>
      <c r="E961" s="66"/>
      <c r="F961" s="66"/>
      <c r="G961" s="66"/>
      <c r="H961" s="67" t="s">
        <v>257</v>
      </c>
      <c r="I961" s="68"/>
      <c r="J961" s="69">
        <v>2</v>
      </c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1"/>
      <c r="AD961" s="72"/>
    </row>
    <row r="962" spans="2:30" ht="19.5" customHeight="1">
      <c r="B962" s="73"/>
      <c r="C962" s="65"/>
      <c r="D962" s="66"/>
      <c r="E962" s="66"/>
      <c r="F962" s="66"/>
      <c r="G962" s="66"/>
      <c r="H962" s="67" t="s">
        <v>316</v>
      </c>
      <c r="I962" s="68" t="s">
        <v>387</v>
      </c>
      <c r="J962" s="69">
        <v>0.5</v>
      </c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1"/>
      <c r="AD962" s="72"/>
    </row>
    <row r="963" spans="2:30" ht="19.5" customHeight="1">
      <c r="B963" s="73"/>
      <c r="C963" s="65"/>
      <c r="D963" s="66"/>
      <c r="E963" s="66"/>
      <c r="F963" s="66"/>
      <c r="G963" s="66"/>
      <c r="H963" s="67" t="s">
        <v>300</v>
      </c>
      <c r="I963" s="68"/>
      <c r="J963" s="69">
        <v>0.5</v>
      </c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1"/>
      <c r="AD963" s="72"/>
    </row>
    <row r="964" spans="2:30" ht="19.5" customHeight="1">
      <c r="B964" s="73"/>
      <c r="C964" s="65"/>
      <c r="D964" s="66"/>
      <c r="E964" s="66"/>
      <c r="F964" s="66"/>
      <c r="G964" s="66"/>
      <c r="H964" s="67" t="s">
        <v>299</v>
      </c>
      <c r="I964" s="68"/>
      <c r="J964" s="69">
        <v>0.5</v>
      </c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1"/>
      <c r="AD964" s="72"/>
    </row>
    <row r="965" spans="2:30" ht="19.5" customHeight="1">
      <c r="B965" s="73"/>
      <c r="C965" s="65"/>
      <c r="D965" s="66"/>
      <c r="E965" s="66"/>
      <c r="F965" s="66"/>
      <c r="G965" s="66"/>
      <c r="H965" s="66" t="s">
        <v>388</v>
      </c>
      <c r="I965" s="68" t="s">
        <v>389</v>
      </c>
      <c r="J965" s="69">
        <v>7</v>
      </c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1"/>
      <c r="AD965" s="72"/>
    </row>
    <row r="966" spans="2:30" ht="19.5" customHeight="1">
      <c r="B966" s="73"/>
      <c r="C966" s="65"/>
      <c r="D966" s="66"/>
      <c r="E966" s="66"/>
      <c r="F966" s="66"/>
      <c r="G966" s="66"/>
      <c r="H966" s="67" t="s">
        <v>49</v>
      </c>
      <c r="I966" s="68" t="s">
        <v>138</v>
      </c>
      <c r="J966" s="69">
        <v>2</v>
      </c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1"/>
      <c r="AD966" s="72"/>
    </row>
    <row r="967" spans="2:30" ht="19.5" customHeight="1">
      <c r="B967" s="73"/>
      <c r="C967" s="65"/>
      <c r="D967" s="66"/>
      <c r="E967" s="66"/>
      <c r="F967" s="66"/>
      <c r="G967" s="66"/>
      <c r="H967" s="67" t="s">
        <v>53</v>
      </c>
      <c r="I967" s="68" t="s">
        <v>144</v>
      </c>
      <c r="J967" s="69">
        <v>1</v>
      </c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1"/>
      <c r="AD967" s="72"/>
    </row>
    <row r="968" spans="2:30" ht="19.5" customHeight="1">
      <c r="B968" s="73"/>
      <c r="C968" s="65"/>
      <c r="D968" s="66"/>
      <c r="E968" s="66"/>
      <c r="F968" s="66"/>
      <c r="G968" s="66"/>
      <c r="H968" s="66" t="s">
        <v>390</v>
      </c>
      <c r="I968" s="68" t="s">
        <v>391</v>
      </c>
      <c r="J968" s="69" t="s">
        <v>392</v>
      </c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1"/>
      <c r="AD968" s="72"/>
    </row>
    <row r="969" spans="2:30" ht="19.5" customHeight="1">
      <c r="B969" s="73"/>
      <c r="C969" s="65"/>
      <c r="D969" s="66"/>
      <c r="E969" s="66"/>
      <c r="F969" s="66"/>
      <c r="G969" s="66"/>
      <c r="H969" s="67" t="s">
        <v>393</v>
      </c>
      <c r="I969" s="68"/>
      <c r="J969" s="69">
        <v>0.5</v>
      </c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1"/>
      <c r="AD969" s="72"/>
    </row>
    <row r="970" spans="2:30" ht="19.5" customHeight="1">
      <c r="B970" s="73"/>
      <c r="C970" s="65"/>
      <c r="D970" s="66"/>
      <c r="E970" s="66"/>
      <c r="F970" s="66"/>
      <c r="G970" s="66"/>
      <c r="H970" s="66" t="s">
        <v>394</v>
      </c>
      <c r="I970" s="68"/>
      <c r="J970" s="69">
        <v>0.5</v>
      </c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1"/>
      <c r="AD970" s="72"/>
    </row>
    <row r="971" spans="2:30" ht="19.5" customHeight="1">
      <c r="B971" s="73"/>
      <c r="C971" s="65"/>
      <c r="D971" s="66"/>
      <c r="E971" s="66" t="s">
        <v>56</v>
      </c>
      <c r="F971" s="66"/>
      <c r="G971" s="66"/>
      <c r="H971" s="66" t="s">
        <v>395</v>
      </c>
      <c r="I971" s="68" t="s">
        <v>396</v>
      </c>
      <c r="J971" s="69">
        <v>0.5</v>
      </c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1"/>
      <c r="AD971" s="72"/>
    </row>
    <row r="972" spans="2:30" ht="19.5" customHeight="1">
      <c r="B972" s="73"/>
      <c r="C972" s="65"/>
      <c r="D972" s="66" t="s">
        <v>105</v>
      </c>
      <c r="E972" s="66"/>
      <c r="F972" s="66"/>
      <c r="G972" s="66"/>
      <c r="H972" s="67" t="s">
        <v>361</v>
      </c>
      <c r="I972" s="68" t="s">
        <v>397</v>
      </c>
      <c r="J972" s="69">
        <v>0.5</v>
      </c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1"/>
      <c r="AD972" s="72"/>
    </row>
    <row r="973" spans="2:30" ht="19.5" customHeight="1">
      <c r="B973" s="73"/>
      <c r="C973" s="65"/>
      <c r="D973" s="66" t="s">
        <v>58</v>
      </c>
      <c r="E973" s="66"/>
      <c r="F973" s="66"/>
      <c r="G973" s="76"/>
      <c r="H973" s="67" t="s">
        <v>113</v>
      </c>
      <c r="I973" s="68" t="s">
        <v>192</v>
      </c>
      <c r="J973" s="69">
        <v>0.5</v>
      </c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1"/>
      <c r="AD973" s="72"/>
    </row>
    <row r="974" spans="2:30" ht="19.5" customHeight="1">
      <c r="B974" s="73"/>
      <c r="C974" s="65"/>
      <c r="D974" s="66"/>
      <c r="E974" s="66"/>
      <c r="F974" s="66"/>
      <c r="G974" s="66"/>
      <c r="H974" s="76" t="s">
        <v>60</v>
      </c>
      <c r="I974" s="68" t="s">
        <v>151</v>
      </c>
      <c r="J974" s="69">
        <v>1</v>
      </c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1"/>
      <c r="AD974" s="72"/>
    </row>
    <row r="975" spans="2:30" ht="19.5" customHeight="1">
      <c r="B975" s="73"/>
      <c r="C975" s="65"/>
      <c r="D975" s="66"/>
      <c r="E975" s="66"/>
      <c r="F975" s="66"/>
      <c r="G975" s="66"/>
      <c r="H975" s="75" t="s">
        <v>398</v>
      </c>
      <c r="I975" s="68" t="s">
        <v>399</v>
      </c>
      <c r="J975" s="69">
        <v>0.5</v>
      </c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1"/>
      <c r="AD975" s="72"/>
    </row>
    <row r="976" spans="2:30" ht="19.5" customHeight="1">
      <c r="B976" s="73"/>
      <c r="C976" s="74"/>
      <c r="D976" s="75" t="s">
        <v>62</v>
      </c>
      <c r="E976" s="75"/>
      <c r="F976" s="75"/>
      <c r="G976" s="75"/>
      <c r="H976" s="75" t="s">
        <v>400</v>
      </c>
      <c r="I976" s="77" t="s">
        <v>401</v>
      </c>
      <c r="J976" s="78">
        <v>0.5</v>
      </c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79"/>
      <c r="AB976" s="79"/>
      <c r="AC976" s="80"/>
      <c r="AD976" s="81"/>
    </row>
    <row r="977" spans="2:30" ht="19.5" customHeight="1">
      <c r="B977" s="73"/>
      <c r="C977" s="74"/>
      <c r="D977" s="75"/>
      <c r="E977" s="75"/>
      <c r="F977" s="75"/>
      <c r="G977" s="75"/>
      <c r="H977" s="75" t="s">
        <v>266</v>
      </c>
      <c r="I977" s="77" t="s">
        <v>267</v>
      </c>
      <c r="J977" s="78">
        <v>0.5</v>
      </c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79"/>
      <c r="AB977" s="79"/>
      <c r="AC977" s="80"/>
      <c r="AD977" s="81"/>
    </row>
    <row r="978" spans="2:30" ht="19.5" customHeight="1">
      <c r="B978" s="73"/>
      <c r="C978" s="74"/>
      <c r="D978" s="75"/>
      <c r="E978" s="75"/>
      <c r="F978" s="75"/>
      <c r="G978" s="75"/>
      <c r="H978" s="75" t="s">
        <v>197</v>
      </c>
      <c r="I978" s="77" t="s">
        <v>198</v>
      </c>
      <c r="J978" s="78">
        <v>0.5</v>
      </c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79"/>
      <c r="AB978" s="79"/>
      <c r="AC978" s="80"/>
      <c r="AD978" s="81"/>
    </row>
    <row r="979" spans="2:30" ht="19.5" customHeight="1" thickBot="1">
      <c r="B979" s="73"/>
      <c r="C979" s="82"/>
      <c r="D979" s="83"/>
      <c r="E979" s="83"/>
      <c r="F979" s="83"/>
      <c r="G979" s="83"/>
      <c r="H979" s="83" t="s">
        <v>64</v>
      </c>
      <c r="I979" s="84" t="s">
        <v>152</v>
      </c>
      <c r="J979" s="85">
        <v>1.5</v>
      </c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  <c r="AB979" s="86"/>
      <c r="AC979" s="87"/>
      <c r="AD979" s="88"/>
    </row>
    <row r="980" spans="2:30" ht="19.5" customHeight="1" thickTop="1">
      <c r="B980" s="73"/>
      <c r="C980" s="89" t="s">
        <v>65</v>
      </c>
      <c r="D980" s="90"/>
      <c r="E980" s="90"/>
      <c r="F980" s="90"/>
      <c r="G980" s="90"/>
      <c r="H980" s="90"/>
      <c r="I980" s="91"/>
      <c r="J980" s="92">
        <f>SUM(J953:J979)</f>
        <v>53.5</v>
      </c>
      <c r="K980" s="93">
        <v>0.88</v>
      </c>
      <c r="L980" s="94">
        <f aca="true" t="shared" si="36" ref="L980:AC980">SUM(L953:L979)</f>
        <v>0</v>
      </c>
      <c r="M980" s="94">
        <f t="shared" si="36"/>
        <v>0</v>
      </c>
      <c r="N980" s="94">
        <f t="shared" si="36"/>
        <v>0</v>
      </c>
      <c r="O980" s="94">
        <f t="shared" si="36"/>
        <v>0</v>
      </c>
      <c r="P980" s="94">
        <f t="shared" si="36"/>
        <v>0</v>
      </c>
      <c r="Q980" s="94">
        <f t="shared" si="36"/>
        <v>0</v>
      </c>
      <c r="R980" s="94">
        <f t="shared" si="36"/>
        <v>0</v>
      </c>
      <c r="S980" s="94">
        <f t="shared" si="36"/>
        <v>0</v>
      </c>
      <c r="T980" s="94">
        <f t="shared" si="36"/>
        <v>0</v>
      </c>
      <c r="U980" s="94">
        <f t="shared" si="36"/>
        <v>0</v>
      </c>
      <c r="V980" s="94">
        <f t="shared" si="36"/>
        <v>0</v>
      </c>
      <c r="W980" s="94">
        <f t="shared" si="36"/>
        <v>0</v>
      </c>
      <c r="X980" s="94">
        <f t="shared" si="36"/>
        <v>0</v>
      </c>
      <c r="Y980" s="94">
        <f t="shared" si="36"/>
        <v>0</v>
      </c>
      <c r="Z980" s="94">
        <f t="shared" si="36"/>
        <v>0</v>
      </c>
      <c r="AA980" s="94">
        <f t="shared" si="36"/>
        <v>0</v>
      </c>
      <c r="AB980" s="94">
        <f t="shared" si="36"/>
        <v>0</v>
      </c>
      <c r="AC980" s="95">
        <f t="shared" si="36"/>
        <v>0</v>
      </c>
      <c r="AD980" s="96"/>
    </row>
    <row r="981" spans="2:30" ht="19.5" customHeight="1">
      <c r="B981" s="73"/>
      <c r="C981" s="97" t="s">
        <v>66</v>
      </c>
      <c r="D981" s="42"/>
      <c r="E981" s="42"/>
      <c r="F981" s="42"/>
      <c r="G981" s="42"/>
      <c r="H981" s="42"/>
      <c r="I981" s="43"/>
      <c r="J981" s="98">
        <f>COUNTA(J953:J979)</f>
        <v>27</v>
      </c>
      <c r="K981" s="99"/>
      <c r="L981" s="99">
        <f aca="true" t="shared" si="37" ref="L981:AC981">COUNTA(L953:L979)</f>
        <v>0</v>
      </c>
      <c r="M981" s="99">
        <f t="shared" si="37"/>
        <v>0</v>
      </c>
      <c r="N981" s="99">
        <f t="shared" si="37"/>
        <v>0</v>
      </c>
      <c r="O981" s="99">
        <f t="shared" si="37"/>
        <v>0</v>
      </c>
      <c r="P981" s="99">
        <f t="shared" si="37"/>
        <v>0</v>
      </c>
      <c r="Q981" s="99">
        <f t="shared" si="37"/>
        <v>0</v>
      </c>
      <c r="R981" s="99">
        <f t="shared" si="37"/>
        <v>0</v>
      </c>
      <c r="S981" s="99">
        <f t="shared" si="37"/>
        <v>0</v>
      </c>
      <c r="T981" s="99">
        <f t="shared" si="37"/>
        <v>0</v>
      </c>
      <c r="U981" s="99">
        <f t="shared" si="37"/>
        <v>0</v>
      </c>
      <c r="V981" s="99">
        <f t="shared" si="37"/>
        <v>0</v>
      </c>
      <c r="W981" s="99">
        <f t="shared" si="37"/>
        <v>0</v>
      </c>
      <c r="X981" s="99">
        <f t="shared" si="37"/>
        <v>0</v>
      </c>
      <c r="Y981" s="99">
        <f t="shared" si="37"/>
        <v>0</v>
      </c>
      <c r="Z981" s="99">
        <f t="shared" si="37"/>
        <v>0</v>
      </c>
      <c r="AA981" s="99">
        <f t="shared" si="37"/>
        <v>0</v>
      </c>
      <c r="AB981" s="99">
        <f t="shared" si="37"/>
        <v>0</v>
      </c>
      <c r="AC981" s="100">
        <f t="shared" si="37"/>
        <v>0</v>
      </c>
      <c r="AD981" s="101"/>
    </row>
    <row r="982" spans="2:30" ht="19.5" customHeight="1" thickBot="1">
      <c r="B982" s="102"/>
      <c r="C982" s="103" t="s">
        <v>67</v>
      </c>
      <c r="D982" s="104"/>
      <c r="E982" s="104"/>
      <c r="F982" s="104"/>
      <c r="G982" s="104"/>
      <c r="H982" s="104"/>
      <c r="I982" s="105"/>
      <c r="J982" s="106">
        <v>0.1</v>
      </c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8"/>
      <c r="AD982" s="109"/>
    </row>
    <row r="983" spans="2:30" ht="49.5" customHeight="1" thickBot="1">
      <c r="B983" s="110" t="s">
        <v>10</v>
      </c>
      <c r="C983" s="111"/>
      <c r="D983" s="111"/>
      <c r="E983" s="111"/>
      <c r="F983" s="111"/>
      <c r="G983" s="111"/>
      <c r="H983" s="111"/>
      <c r="I983" s="112"/>
      <c r="J983" s="113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  <c r="AB983" s="114"/>
      <c r="AC983" s="115"/>
      <c r="AD983" s="116"/>
    </row>
    <row r="984" spans="2:30" ht="49.5" customHeight="1" thickBot="1">
      <c r="B984" s="110" t="s">
        <v>69</v>
      </c>
      <c r="C984" s="111"/>
      <c r="D984" s="111"/>
      <c r="E984" s="117"/>
      <c r="F984" s="118"/>
      <c r="G984" s="119"/>
      <c r="H984" s="119"/>
      <c r="I984" s="119"/>
      <c r="J984" s="119"/>
      <c r="K984" s="119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1"/>
    </row>
    <row r="985" spans="2:30" ht="19.5" customHeight="1">
      <c r="B985" s="122"/>
      <c r="C985" s="122"/>
      <c r="D985" s="122"/>
      <c r="E985" s="122"/>
      <c r="F985" s="123"/>
      <c r="G985" s="123"/>
      <c r="H985" s="123"/>
      <c r="I985" s="123"/>
      <c r="J985" s="123"/>
      <c r="K985" s="123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4"/>
    </row>
    <row r="986" spans="2:30" ht="19.5" customHeight="1">
      <c r="B986" s="122"/>
      <c r="C986" s="122"/>
      <c r="D986" s="122"/>
      <c r="E986" s="122"/>
      <c r="F986" s="123"/>
      <c r="G986" s="122"/>
      <c r="H986" s="122"/>
      <c r="I986" s="122"/>
      <c r="J986" s="122"/>
      <c r="K986" s="122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4"/>
    </row>
    <row r="987" ht="4.5" customHeight="1"/>
    <row r="988" spans="18:30" s="2" customFormat="1" ht="13.5">
      <c r="R988" s="3"/>
      <c r="AD988" s="4"/>
    </row>
    <row r="989" spans="18:30" s="2" customFormat="1" ht="12">
      <c r="R989" s="5"/>
      <c r="AD989" s="6" t="e">
        <f ca="1">"【海域ごとの調査票："&amp;MID(CELL("filename",$A$1),FIND("]",CELL("filename",$A$1))+1,31)&amp;"】"</f>
        <v>#VALUE!</v>
      </c>
    </row>
    <row r="990" spans="2:29" ht="12.75" thickBot="1">
      <c r="B990" s="1" t="s">
        <v>70</v>
      </c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2:30" s="15" customFormat="1" ht="19.5" customHeight="1">
      <c r="B991" s="8" t="s">
        <v>1</v>
      </c>
      <c r="C991" s="9"/>
      <c r="D991" s="9"/>
      <c r="E991" s="9"/>
      <c r="F991" s="9"/>
      <c r="G991" s="9"/>
      <c r="H991" s="9"/>
      <c r="I991" s="10"/>
      <c r="J991" s="11" t="s">
        <v>381</v>
      </c>
      <c r="K991" s="12"/>
      <c r="L991" s="12" t="s">
        <v>3</v>
      </c>
      <c r="M991" s="12"/>
      <c r="N991" s="12" t="s">
        <v>4</v>
      </c>
      <c r="O991" s="12"/>
      <c r="P991" s="12" t="s">
        <v>5</v>
      </c>
      <c r="Q991" s="12"/>
      <c r="R991" s="12" t="s">
        <v>6</v>
      </c>
      <c r="S991" s="12"/>
      <c r="T991" s="12" t="s">
        <v>7</v>
      </c>
      <c r="U991" s="12"/>
      <c r="V991" s="12" t="s">
        <v>8</v>
      </c>
      <c r="W991" s="12"/>
      <c r="X991" s="12" t="s">
        <v>9</v>
      </c>
      <c r="Y991" s="12"/>
      <c r="Z991" s="12"/>
      <c r="AA991" s="12"/>
      <c r="AB991" s="12"/>
      <c r="AC991" s="13"/>
      <c r="AD991" s="14" t="s">
        <v>10</v>
      </c>
    </row>
    <row r="992" spans="2:30" s="15" customFormat="1" ht="19.5" customHeight="1">
      <c r="B992" s="16" t="s">
        <v>11</v>
      </c>
      <c r="C992" s="17"/>
      <c r="D992" s="17"/>
      <c r="E992" s="17"/>
      <c r="F992" s="17"/>
      <c r="G992" s="17"/>
      <c r="H992" s="17"/>
      <c r="I992" s="18"/>
      <c r="J992" s="19" t="s">
        <v>71</v>
      </c>
      <c r="K992" s="20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21"/>
      <c r="AD992" s="22"/>
    </row>
    <row r="993" spans="2:30" s="15" customFormat="1" ht="19.5" customHeight="1">
      <c r="B993" s="23" t="s">
        <v>13</v>
      </c>
      <c r="C993" s="24" t="s">
        <v>14</v>
      </c>
      <c r="D993" s="25"/>
      <c r="E993" s="25"/>
      <c r="F993" s="25"/>
      <c r="G993" s="25"/>
      <c r="H993" s="25"/>
      <c r="I993" s="26"/>
      <c r="J993" s="27">
        <v>38903</v>
      </c>
      <c r="K993" s="28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9"/>
      <c r="AD993" s="30"/>
    </row>
    <row r="994" spans="2:30" s="15" customFormat="1" ht="19.5" customHeight="1">
      <c r="B994" s="31"/>
      <c r="C994" s="32" t="s">
        <v>15</v>
      </c>
      <c r="D994" s="33"/>
      <c r="E994" s="33"/>
      <c r="F994" s="33"/>
      <c r="G994" s="33"/>
      <c r="H994" s="33"/>
      <c r="I994" s="34"/>
      <c r="J994" s="35" t="s">
        <v>72</v>
      </c>
      <c r="K994" s="36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8"/>
      <c r="AD994" s="39"/>
    </row>
    <row r="995" spans="2:30" s="15" customFormat="1" ht="19.5" customHeight="1">
      <c r="B995" s="40"/>
      <c r="C995" s="41" t="s">
        <v>17</v>
      </c>
      <c r="D995" s="42"/>
      <c r="E995" s="42"/>
      <c r="F995" s="42"/>
      <c r="G995" s="42"/>
      <c r="H995" s="42"/>
      <c r="I995" s="43"/>
      <c r="J995" s="44" t="s">
        <v>18</v>
      </c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6"/>
      <c r="AD995" s="47"/>
    </row>
    <row r="996" spans="2:30" ht="12" customHeight="1">
      <c r="B996" s="48"/>
      <c r="C996" s="49" t="s">
        <v>73</v>
      </c>
      <c r="D996" s="50" t="s">
        <v>20</v>
      </c>
      <c r="E996" s="50" t="s">
        <v>21</v>
      </c>
      <c r="F996" s="50" t="s">
        <v>22</v>
      </c>
      <c r="G996" s="50" t="s">
        <v>23</v>
      </c>
      <c r="H996" s="50" t="s">
        <v>24</v>
      </c>
      <c r="I996" s="51" t="s">
        <v>25</v>
      </c>
      <c r="J996" s="52" t="s">
        <v>26</v>
      </c>
      <c r="K996" s="53" t="s">
        <v>27</v>
      </c>
      <c r="L996" s="53" t="s">
        <v>27</v>
      </c>
      <c r="M996" s="53" t="s">
        <v>27</v>
      </c>
      <c r="N996" s="53" t="s">
        <v>28</v>
      </c>
      <c r="O996" s="53" t="s">
        <v>27</v>
      </c>
      <c r="P996" s="53" t="s">
        <v>28</v>
      </c>
      <c r="Q996" s="53" t="s">
        <v>27</v>
      </c>
      <c r="R996" s="53" t="s">
        <v>28</v>
      </c>
      <c r="S996" s="53" t="s">
        <v>27</v>
      </c>
      <c r="T996" s="53" t="s">
        <v>28</v>
      </c>
      <c r="U996" s="53" t="s">
        <v>27</v>
      </c>
      <c r="V996" s="53" t="s">
        <v>28</v>
      </c>
      <c r="W996" s="53" t="s">
        <v>27</v>
      </c>
      <c r="X996" s="53" t="s">
        <v>28</v>
      </c>
      <c r="Y996" s="53" t="s">
        <v>27</v>
      </c>
      <c r="Z996" s="53" t="s">
        <v>28</v>
      </c>
      <c r="AA996" s="53" t="s">
        <v>27</v>
      </c>
      <c r="AB996" s="53" t="s">
        <v>28</v>
      </c>
      <c r="AC996" s="54" t="s">
        <v>27</v>
      </c>
      <c r="AD996" s="55"/>
    </row>
    <row r="997" spans="2:30" ht="14.25">
      <c r="B997" s="56"/>
      <c r="C997" s="57"/>
      <c r="D997" s="58"/>
      <c r="E997" s="58"/>
      <c r="F997" s="58"/>
      <c r="G997" s="58"/>
      <c r="H997" s="58"/>
      <c r="I997" s="59"/>
      <c r="J997" s="60" t="s">
        <v>29</v>
      </c>
      <c r="K997" s="61" t="s">
        <v>74</v>
      </c>
      <c r="L997" s="60" t="s">
        <v>31</v>
      </c>
      <c r="M997" s="61" t="s">
        <v>75</v>
      </c>
      <c r="N997" s="60" t="s">
        <v>31</v>
      </c>
      <c r="O997" s="61" t="s">
        <v>75</v>
      </c>
      <c r="P997" s="60" t="s">
        <v>31</v>
      </c>
      <c r="Q997" s="61" t="s">
        <v>75</v>
      </c>
      <c r="R997" s="60" t="s">
        <v>31</v>
      </c>
      <c r="S997" s="61" t="s">
        <v>75</v>
      </c>
      <c r="T997" s="60" t="s">
        <v>31</v>
      </c>
      <c r="U997" s="61" t="s">
        <v>75</v>
      </c>
      <c r="V997" s="60" t="s">
        <v>31</v>
      </c>
      <c r="W997" s="61" t="s">
        <v>75</v>
      </c>
      <c r="X997" s="60" t="s">
        <v>31</v>
      </c>
      <c r="Y997" s="61" t="s">
        <v>75</v>
      </c>
      <c r="Z997" s="60" t="s">
        <v>31</v>
      </c>
      <c r="AA997" s="61" t="s">
        <v>75</v>
      </c>
      <c r="AB997" s="60" t="s">
        <v>31</v>
      </c>
      <c r="AC997" s="62" t="s">
        <v>75</v>
      </c>
      <c r="AD997" s="63"/>
    </row>
    <row r="998" spans="2:30" ht="12">
      <c r="B998" s="73"/>
      <c r="C998" s="65"/>
      <c r="D998" s="66"/>
      <c r="E998" s="66" t="s">
        <v>34</v>
      </c>
      <c r="F998" s="66"/>
      <c r="G998" s="66"/>
      <c r="H998" s="67" t="s">
        <v>402</v>
      </c>
      <c r="I998" s="68"/>
      <c r="J998" s="69">
        <v>1</v>
      </c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1"/>
      <c r="AD998" s="72"/>
    </row>
    <row r="999" spans="2:30" ht="12">
      <c r="B999" s="73"/>
      <c r="C999" s="65"/>
      <c r="D999" s="66"/>
      <c r="E999" s="66"/>
      <c r="F999" s="66"/>
      <c r="G999" s="66"/>
      <c r="H999" s="67" t="s">
        <v>78</v>
      </c>
      <c r="I999" s="68" t="s">
        <v>155</v>
      </c>
      <c r="J999" s="69">
        <v>0.5</v>
      </c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1"/>
      <c r="AD999" s="72"/>
    </row>
    <row r="1000" spans="2:30" ht="12">
      <c r="B1000" s="73"/>
      <c r="C1000" s="65"/>
      <c r="D1000" s="66"/>
      <c r="E1000" s="66"/>
      <c r="F1000" s="66"/>
      <c r="G1000" s="66"/>
      <c r="H1000" s="67" t="s">
        <v>403</v>
      </c>
      <c r="I1000" s="68"/>
      <c r="J1000" s="69">
        <v>0.5</v>
      </c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1"/>
      <c r="AD1000" s="72"/>
    </row>
    <row r="1001" spans="2:30" ht="12">
      <c r="B1001" s="73"/>
      <c r="C1001" s="65"/>
      <c r="D1001" s="66"/>
      <c r="E1001" s="66"/>
      <c r="F1001" s="66"/>
      <c r="G1001" s="66"/>
      <c r="H1001" s="67" t="s">
        <v>404</v>
      </c>
      <c r="I1001" s="68" t="s">
        <v>405</v>
      </c>
      <c r="J1001" s="69">
        <v>0.5</v>
      </c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1"/>
      <c r="AD1001" s="72"/>
    </row>
    <row r="1002" spans="2:30" ht="12">
      <c r="B1002" s="73"/>
      <c r="C1002" s="65"/>
      <c r="D1002" s="66"/>
      <c r="E1002" s="66"/>
      <c r="F1002" s="66"/>
      <c r="G1002" s="66"/>
      <c r="H1002" s="67" t="s">
        <v>307</v>
      </c>
      <c r="I1002" s="68"/>
      <c r="J1002" s="69">
        <v>21</v>
      </c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1"/>
      <c r="AD1002" s="72"/>
    </row>
    <row r="1003" spans="2:30" ht="12">
      <c r="B1003" s="73"/>
      <c r="C1003" s="65"/>
      <c r="D1003" s="66"/>
      <c r="E1003" s="66"/>
      <c r="F1003" s="66"/>
      <c r="G1003" s="66"/>
      <c r="H1003" s="67" t="s">
        <v>79</v>
      </c>
      <c r="I1003" s="68" t="s">
        <v>126</v>
      </c>
      <c r="J1003" s="69">
        <v>0.5</v>
      </c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1"/>
      <c r="AD1003" s="72"/>
    </row>
    <row r="1004" spans="2:30" ht="12">
      <c r="B1004" s="73"/>
      <c r="C1004" s="65"/>
      <c r="D1004" s="66"/>
      <c r="E1004" s="66"/>
      <c r="F1004" s="66"/>
      <c r="G1004" s="66"/>
      <c r="H1004" s="67" t="s">
        <v>304</v>
      </c>
      <c r="I1004" s="68" t="s">
        <v>382</v>
      </c>
      <c r="J1004" s="69">
        <v>0.5</v>
      </c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1"/>
      <c r="AD1004" s="72"/>
    </row>
    <row r="1005" spans="2:30" ht="12">
      <c r="B1005" s="73"/>
      <c r="C1005" s="65"/>
      <c r="D1005" s="66"/>
      <c r="E1005" s="66"/>
      <c r="F1005" s="66"/>
      <c r="G1005" s="66"/>
      <c r="H1005" s="67" t="s">
        <v>406</v>
      </c>
      <c r="I1005" s="68"/>
      <c r="J1005" s="69">
        <v>1</v>
      </c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1"/>
      <c r="AD1005" s="72"/>
    </row>
    <row r="1006" spans="2:30" ht="12">
      <c r="B1006" s="73"/>
      <c r="C1006" s="65"/>
      <c r="D1006" s="66"/>
      <c r="E1006" s="66"/>
      <c r="F1006" s="66"/>
      <c r="G1006" s="66"/>
      <c r="H1006" s="67" t="s">
        <v>407</v>
      </c>
      <c r="I1006" s="68" t="s">
        <v>408</v>
      </c>
      <c r="J1006" s="69">
        <v>1.5</v>
      </c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1"/>
      <c r="AD1006" s="72"/>
    </row>
    <row r="1007" spans="2:30" ht="12">
      <c r="B1007" s="73"/>
      <c r="C1007" s="65"/>
      <c r="D1007" s="66"/>
      <c r="E1007" s="66"/>
      <c r="F1007" s="66"/>
      <c r="G1007" s="66"/>
      <c r="H1007" s="67" t="s">
        <v>409</v>
      </c>
      <c r="I1007" s="68"/>
      <c r="J1007" s="69">
        <v>1.5</v>
      </c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1"/>
      <c r="AD1007" s="72"/>
    </row>
    <row r="1008" spans="2:30" ht="12">
      <c r="B1008" s="73"/>
      <c r="C1008" s="65"/>
      <c r="D1008" s="66"/>
      <c r="E1008" s="66"/>
      <c r="F1008" s="66"/>
      <c r="G1008" s="66"/>
      <c r="H1008" s="67" t="s">
        <v>229</v>
      </c>
      <c r="I1008" s="68" t="s">
        <v>410</v>
      </c>
      <c r="J1008" s="69">
        <v>0.5</v>
      </c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1"/>
      <c r="AD1008" s="72"/>
    </row>
    <row r="1009" spans="2:30" ht="12">
      <c r="B1009" s="73"/>
      <c r="C1009" s="65"/>
      <c r="D1009" s="66"/>
      <c r="E1009" s="66"/>
      <c r="F1009" s="66"/>
      <c r="G1009" s="66"/>
      <c r="H1009" s="67" t="s">
        <v>324</v>
      </c>
      <c r="I1009" s="68"/>
      <c r="J1009" s="69">
        <v>2</v>
      </c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1"/>
      <c r="AD1009" s="72"/>
    </row>
    <row r="1010" spans="2:30" ht="12">
      <c r="B1010" s="73"/>
      <c r="C1010" s="65"/>
      <c r="D1010" s="66"/>
      <c r="E1010" s="66"/>
      <c r="F1010" s="66"/>
      <c r="G1010" s="66"/>
      <c r="H1010" s="67" t="s">
        <v>325</v>
      </c>
      <c r="I1010" s="68" t="s">
        <v>411</v>
      </c>
      <c r="J1010" s="69">
        <v>10.5</v>
      </c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1"/>
      <c r="AD1010" s="72"/>
    </row>
    <row r="1011" spans="2:30" ht="12">
      <c r="B1011" s="73"/>
      <c r="C1011" s="65"/>
      <c r="D1011" s="66"/>
      <c r="E1011" s="66"/>
      <c r="F1011" s="66"/>
      <c r="G1011" s="66"/>
      <c r="H1011" s="67" t="s">
        <v>329</v>
      </c>
      <c r="I1011" s="68" t="s">
        <v>412</v>
      </c>
      <c r="J1011" s="69">
        <v>1.5</v>
      </c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1"/>
      <c r="AD1011" s="72"/>
    </row>
    <row r="1012" spans="2:30" ht="12">
      <c r="B1012" s="73"/>
      <c r="C1012" s="65"/>
      <c r="D1012" s="66"/>
      <c r="E1012" s="66"/>
      <c r="F1012" s="66"/>
      <c r="G1012" s="66"/>
      <c r="H1012" s="67" t="s">
        <v>328</v>
      </c>
      <c r="I1012" s="68" t="s">
        <v>413</v>
      </c>
      <c r="J1012" s="69">
        <v>1.5</v>
      </c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1"/>
      <c r="AD1012" s="72"/>
    </row>
    <row r="1013" spans="2:30" ht="12">
      <c r="B1013" s="73"/>
      <c r="C1013" s="65"/>
      <c r="D1013" s="66"/>
      <c r="E1013" s="66"/>
      <c r="F1013" s="66"/>
      <c r="G1013" s="66"/>
      <c r="H1013" s="67" t="s">
        <v>343</v>
      </c>
      <c r="I1013" s="68" t="s">
        <v>414</v>
      </c>
      <c r="J1013" s="69">
        <v>1.5</v>
      </c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1"/>
      <c r="AD1013" s="72"/>
    </row>
    <row r="1014" spans="2:30" ht="12">
      <c r="B1014" s="73"/>
      <c r="C1014" s="65"/>
      <c r="D1014" s="66"/>
      <c r="E1014" s="66"/>
      <c r="F1014" s="66"/>
      <c r="G1014" s="66"/>
      <c r="H1014" s="67" t="s">
        <v>335</v>
      </c>
      <c r="I1014" s="68"/>
      <c r="J1014" s="69">
        <v>0.5</v>
      </c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1"/>
      <c r="AD1014" s="72"/>
    </row>
    <row r="1015" spans="2:30" ht="12">
      <c r="B1015" s="73"/>
      <c r="C1015" s="65"/>
      <c r="D1015" s="66"/>
      <c r="E1015" s="66"/>
      <c r="F1015" s="66"/>
      <c r="G1015" s="66"/>
      <c r="H1015" s="67" t="s">
        <v>415</v>
      </c>
      <c r="I1015" s="68" t="s">
        <v>416</v>
      </c>
      <c r="J1015" s="69">
        <v>0.5</v>
      </c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1"/>
      <c r="AD1015" s="72"/>
    </row>
    <row r="1016" spans="2:30" ht="12">
      <c r="B1016" s="73"/>
      <c r="C1016" s="65"/>
      <c r="D1016" s="66"/>
      <c r="E1016" s="66"/>
      <c r="F1016" s="66"/>
      <c r="G1016" s="66"/>
      <c r="H1016" s="67" t="s">
        <v>257</v>
      </c>
      <c r="I1016" s="68"/>
      <c r="J1016" s="69">
        <v>1</v>
      </c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1"/>
      <c r="AD1016" s="72"/>
    </row>
    <row r="1017" spans="2:30" ht="12">
      <c r="B1017" s="73"/>
      <c r="C1017" s="65"/>
      <c r="D1017" s="66"/>
      <c r="E1017" s="66"/>
      <c r="F1017" s="66"/>
      <c r="G1017" s="66"/>
      <c r="H1017" s="67" t="s">
        <v>53</v>
      </c>
      <c r="I1017" s="68" t="s">
        <v>144</v>
      </c>
      <c r="J1017" s="69">
        <v>5.5</v>
      </c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1"/>
      <c r="AD1017" s="72"/>
    </row>
    <row r="1018" spans="2:30" ht="12">
      <c r="B1018" s="73"/>
      <c r="C1018" s="65"/>
      <c r="D1018" s="66"/>
      <c r="E1018" s="66"/>
      <c r="F1018" s="66"/>
      <c r="G1018" s="66"/>
      <c r="H1018" s="66" t="s">
        <v>390</v>
      </c>
      <c r="I1018" s="68" t="s">
        <v>391</v>
      </c>
      <c r="J1018" s="69" t="s">
        <v>392</v>
      </c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1"/>
      <c r="AD1018" s="72"/>
    </row>
    <row r="1019" spans="2:30" ht="12">
      <c r="B1019" s="73"/>
      <c r="C1019" s="65"/>
      <c r="D1019" s="66"/>
      <c r="E1019" s="66"/>
      <c r="F1019" s="66"/>
      <c r="G1019" s="66"/>
      <c r="H1019" s="67" t="s">
        <v>90</v>
      </c>
      <c r="I1019" s="68" t="s">
        <v>164</v>
      </c>
      <c r="J1019" s="69">
        <v>12</v>
      </c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1"/>
      <c r="AD1019" s="72"/>
    </row>
    <row r="1020" spans="2:30" ht="12">
      <c r="B1020" s="73"/>
      <c r="C1020" s="65"/>
      <c r="D1020" s="66"/>
      <c r="E1020" s="66"/>
      <c r="F1020" s="66"/>
      <c r="G1020" s="66"/>
      <c r="H1020" s="67" t="s">
        <v>417</v>
      </c>
      <c r="I1020" s="68"/>
      <c r="J1020" s="69">
        <v>1</v>
      </c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1"/>
      <c r="AD1020" s="72"/>
    </row>
    <row r="1021" spans="2:30" ht="12">
      <c r="B1021" s="73"/>
      <c r="C1021" s="65"/>
      <c r="D1021" s="66"/>
      <c r="E1021" s="66"/>
      <c r="F1021" s="66"/>
      <c r="G1021" s="66"/>
      <c r="H1021" s="67" t="s">
        <v>418</v>
      </c>
      <c r="I1021" s="68"/>
      <c r="J1021" s="69">
        <v>3.5</v>
      </c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1"/>
      <c r="AD1021" s="72"/>
    </row>
    <row r="1022" spans="2:30" ht="12">
      <c r="B1022" s="73"/>
      <c r="C1022" s="65"/>
      <c r="D1022" s="66"/>
      <c r="E1022" s="66"/>
      <c r="F1022" s="66"/>
      <c r="G1022" s="66"/>
      <c r="H1022" s="67" t="s">
        <v>339</v>
      </c>
      <c r="I1022" s="68" t="s">
        <v>419</v>
      </c>
      <c r="J1022" s="69">
        <v>6</v>
      </c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1"/>
      <c r="AD1022" s="72"/>
    </row>
    <row r="1023" spans="2:30" ht="12">
      <c r="B1023" s="73"/>
      <c r="C1023" s="65"/>
      <c r="D1023" s="66"/>
      <c r="E1023" s="66"/>
      <c r="F1023" s="66"/>
      <c r="G1023" s="66"/>
      <c r="H1023" s="67" t="s">
        <v>338</v>
      </c>
      <c r="I1023" s="68"/>
      <c r="J1023" s="69">
        <v>6</v>
      </c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1"/>
      <c r="AD1023" s="72"/>
    </row>
    <row r="1024" spans="2:30" ht="12">
      <c r="B1024" s="73"/>
      <c r="C1024" s="65"/>
      <c r="D1024" s="66"/>
      <c r="E1024" s="66"/>
      <c r="F1024" s="66"/>
      <c r="G1024" s="66"/>
      <c r="H1024" s="67" t="s">
        <v>145</v>
      </c>
      <c r="I1024" s="68"/>
      <c r="J1024" s="69">
        <v>0.5</v>
      </c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1"/>
      <c r="AD1024" s="72"/>
    </row>
    <row r="1025" spans="2:30" ht="12">
      <c r="B1025" s="73"/>
      <c r="C1025" s="65"/>
      <c r="D1025" s="66"/>
      <c r="E1025" s="66"/>
      <c r="F1025" s="66"/>
      <c r="G1025" s="66"/>
      <c r="H1025" s="67" t="s">
        <v>146</v>
      </c>
      <c r="I1025" s="68" t="s">
        <v>420</v>
      </c>
      <c r="J1025" s="69">
        <v>0.5</v>
      </c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1"/>
      <c r="AD1025" s="72"/>
    </row>
    <row r="1026" spans="2:30" ht="12">
      <c r="B1026" s="73"/>
      <c r="C1026" s="65"/>
      <c r="D1026" s="66"/>
      <c r="E1026" s="66"/>
      <c r="F1026" s="66"/>
      <c r="G1026" s="66"/>
      <c r="H1026" s="66" t="s">
        <v>421</v>
      </c>
      <c r="I1026" s="68"/>
      <c r="J1026" s="69">
        <v>0.5</v>
      </c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1"/>
      <c r="AD1026" s="72"/>
    </row>
    <row r="1027" spans="2:30" ht="12">
      <c r="B1027" s="73"/>
      <c r="C1027" s="65"/>
      <c r="D1027" s="66"/>
      <c r="E1027" s="66"/>
      <c r="F1027" s="66"/>
      <c r="G1027" s="66"/>
      <c r="H1027" s="67" t="s">
        <v>422</v>
      </c>
      <c r="I1027" s="68"/>
      <c r="J1027" s="69">
        <v>0.5</v>
      </c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1"/>
      <c r="AD1027" s="72"/>
    </row>
    <row r="1028" spans="2:30" ht="12">
      <c r="B1028" s="73"/>
      <c r="C1028" s="65"/>
      <c r="D1028" s="66"/>
      <c r="E1028" s="66"/>
      <c r="F1028" s="66"/>
      <c r="G1028" s="66"/>
      <c r="H1028" s="67" t="s">
        <v>423</v>
      </c>
      <c r="I1028" s="68"/>
      <c r="J1028" s="69">
        <v>1</v>
      </c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1"/>
      <c r="AD1028" s="72"/>
    </row>
    <row r="1029" spans="2:30" ht="12">
      <c r="B1029" s="73"/>
      <c r="C1029" s="65"/>
      <c r="D1029" s="66"/>
      <c r="E1029" s="66"/>
      <c r="F1029" s="66"/>
      <c r="G1029" s="66"/>
      <c r="H1029" s="67" t="s">
        <v>330</v>
      </c>
      <c r="I1029" s="68"/>
      <c r="J1029" s="69">
        <v>1</v>
      </c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1"/>
      <c r="AD1029" s="72"/>
    </row>
    <row r="1030" spans="2:30" ht="12">
      <c r="B1030" s="73"/>
      <c r="C1030" s="65"/>
      <c r="D1030" s="66"/>
      <c r="E1030" s="66"/>
      <c r="F1030" s="66"/>
      <c r="G1030" s="66"/>
      <c r="H1030" s="67" t="s">
        <v>261</v>
      </c>
      <c r="I1030" s="68"/>
      <c r="J1030" s="69">
        <v>1</v>
      </c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1"/>
      <c r="AD1030" s="72"/>
    </row>
    <row r="1031" spans="2:30" ht="12">
      <c r="B1031" s="73"/>
      <c r="C1031" s="65"/>
      <c r="D1031" s="66"/>
      <c r="E1031" s="66" t="s">
        <v>56</v>
      </c>
      <c r="F1031" s="66"/>
      <c r="G1031" s="66"/>
      <c r="H1031" s="66" t="s">
        <v>424</v>
      </c>
      <c r="I1031" s="68" t="s">
        <v>425</v>
      </c>
      <c r="J1031" s="69">
        <v>0.5</v>
      </c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1"/>
      <c r="AD1031" s="72"/>
    </row>
    <row r="1032" spans="2:30" ht="12">
      <c r="B1032" s="73"/>
      <c r="C1032" s="65"/>
      <c r="D1032" s="66"/>
      <c r="E1032" s="66"/>
      <c r="F1032" s="66"/>
      <c r="G1032" s="66"/>
      <c r="H1032" s="67" t="s">
        <v>345</v>
      </c>
      <c r="I1032" s="68" t="s">
        <v>426</v>
      </c>
      <c r="J1032" s="69">
        <v>4.5</v>
      </c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1"/>
      <c r="AD1032" s="72"/>
    </row>
    <row r="1033" spans="2:30" ht="12">
      <c r="B1033" s="73"/>
      <c r="C1033" s="65"/>
      <c r="D1033" s="66"/>
      <c r="E1033" s="66"/>
      <c r="F1033" s="66"/>
      <c r="G1033" s="66"/>
      <c r="H1033" s="67" t="s">
        <v>427</v>
      </c>
      <c r="I1033" s="68"/>
      <c r="J1033" s="69">
        <v>0.5</v>
      </c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1"/>
      <c r="AD1033" s="72"/>
    </row>
    <row r="1034" spans="2:30" ht="12">
      <c r="B1034" s="73"/>
      <c r="C1034" s="65"/>
      <c r="D1034" s="66"/>
      <c r="E1034" s="66"/>
      <c r="F1034" s="66"/>
      <c r="G1034" s="66"/>
      <c r="H1034" s="67" t="s">
        <v>166</v>
      </c>
      <c r="I1034" s="68" t="s">
        <v>167</v>
      </c>
      <c r="J1034" s="69">
        <v>0.5</v>
      </c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1"/>
      <c r="AD1034" s="72"/>
    </row>
    <row r="1035" spans="2:30" ht="12">
      <c r="B1035" s="73"/>
      <c r="C1035" s="65"/>
      <c r="D1035" s="66"/>
      <c r="E1035" s="66"/>
      <c r="F1035" s="66"/>
      <c r="G1035" s="66"/>
      <c r="H1035" s="67" t="s">
        <v>428</v>
      </c>
      <c r="I1035" s="68" t="s">
        <v>429</v>
      </c>
      <c r="J1035" s="69">
        <v>0.5</v>
      </c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1"/>
      <c r="AD1035" s="72"/>
    </row>
    <row r="1036" spans="2:30" ht="12">
      <c r="B1036" s="73"/>
      <c r="C1036" s="65"/>
      <c r="D1036" s="66"/>
      <c r="E1036" s="66"/>
      <c r="F1036" s="66"/>
      <c r="G1036" s="66"/>
      <c r="H1036" s="67" t="s">
        <v>176</v>
      </c>
      <c r="I1036" s="68" t="s">
        <v>177</v>
      </c>
      <c r="J1036" s="69">
        <v>1.5</v>
      </c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1"/>
      <c r="AD1036" s="72"/>
    </row>
    <row r="1037" spans="2:30" ht="12">
      <c r="B1037" s="73"/>
      <c r="C1037" s="65"/>
      <c r="D1037" s="66"/>
      <c r="E1037" s="66"/>
      <c r="F1037" s="66"/>
      <c r="G1037" s="66"/>
      <c r="H1037" s="67" t="s">
        <v>430</v>
      </c>
      <c r="I1037" s="68" t="s">
        <v>148</v>
      </c>
      <c r="J1037" s="69">
        <v>0.5</v>
      </c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1"/>
      <c r="AD1037" s="72"/>
    </row>
    <row r="1038" spans="2:30" ht="12">
      <c r="B1038" s="73"/>
      <c r="C1038" s="65"/>
      <c r="D1038" s="66" t="s">
        <v>105</v>
      </c>
      <c r="E1038" s="66"/>
      <c r="F1038" s="66"/>
      <c r="G1038" s="66"/>
      <c r="H1038" s="67" t="s">
        <v>361</v>
      </c>
      <c r="I1038" s="68"/>
      <c r="J1038" s="69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1"/>
      <c r="AD1038" s="72"/>
    </row>
    <row r="1039" spans="2:30" ht="12">
      <c r="B1039" s="73"/>
      <c r="C1039" s="65"/>
      <c r="D1039" s="66"/>
      <c r="E1039" s="66"/>
      <c r="F1039" s="66"/>
      <c r="G1039" s="66"/>
      <c r="H1039" s="67" t="s">
        <v>107</v>
      </c>
      <c r="I1039" s="68"/>
      <c r="J1039" s="69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1"/>
      <c r="AD1039" s="72"/>
    </row>
    <row r="1040" spans="2:30" ht="12">
      <c r="B1040" s="73"/>
      <c r="C1040" s="65"/>
      <c r="D1040" s="66"/>
      <c r="E1040" s="66"/>
      <c r="F1040" s="66"/>
      <c r="G1040" s="66"/>
      <c r="H1040" s="67" t="s">
        <v>108</v>
      </c>
      <c r="I1040" s="68"/>
      <c r="J1040" s="69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1"/>
      <c r="AD1040" s="72"/>
    </row>
    <row r="1041" spans="2:30" ht="12">
      <c r="B1041" s="73"/>
      <c r="C1041" s="65"/>
      <c r="D1041" s="66"/>
      <c r="E1041" s="66"/>
      <c r="F1041" s="66"/>
      <c r="G1041" s="66"/>
      <c r="H1041" s="66" t="s">
        <v>362</v>
      </c>
      <c r="I1041" s="68"/>
      <c r="J1041" s="69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1"/>
      <c r="AD1041" s="72"/>
    </row>
    <row r="1042" spans="2:30" ht="12">
      <c r="B1042" s="73"/>
      <c r="C1042" s="65"/>
      <c r="D1042" s="66"/>
      <c r="E1042" s="66"/>
      <c r="F1042" s="66"/>
      <c r="G1042" s="66"/>
      <c r="H1042" s="66" t="s">
        <v>312</v>
      </c>
      <c r="I1042" s="68"/>
      <c r="J1042" s="69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1"/>
      <c r="AD1042" s="72"/>
    </row>
    <row r="1043" spans="2:30" ht="12">
      <c r="B1043" s="73"/>
      <c r="C1043" s="65"/>
      <c r="D1043" s="66"/>
      <c r="E1043" s="66"/>
      <c r="F1043" s="66"/>
      <c r="G1043" s="66"/>
      <c r="H1043" s="67" t="s">
        <v>110</v>
      </c>
      <c r="I1043" s="68"/>
      <c r="J1043" s="69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1"/>
      <c r="AD1043" s="72"/>
    </row>
    <row r="1044" spans="2:30" ht="12">
      <c r="B1044" s="73"/>
      <c r="C1044" s="65"/>
      <c r="D1044" s="66" t="s">
        <v>58</v>
      </c>
      <c r="E1044" s="66"/>
      <c r="F1044" s="66"/>
      <c r="G1044" s="66"/>
      <c r="H1044" s="67" t="s">
        <v>363</v>
      </c>
      <c r="I1044" s="68"/>
      <c r="J1044" s="69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1"/>
      <c r="AD1044" s="72"/>
    </row>
    <row r="1045" spans="2:30" ht="12">
      <c r="B1045" s="73"/>
      <c r="C1045" s="65"/>
      <c r="D1045" s="66"/>
      <c r="E1045" s="66"/>
      <c r="F1045" s="66"/>
      <c r="G1045" s="66"/>
      <c r="H1045" s="67" t="s">
        <v>364</v>
      </c>
      <c r="I1045" s="68"/>
      <c r="J1045" s="69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1"/>
      <c r="AD1045" s="72"/>
    </row>
    <row r="1046" spans="2:30" ht="12">
      <c r="B1046" s="73"/>
      <c r="C1046" s="65"/>
      <c r="D1046" s="66"/>
      <c r="E1046" s="66"/>
      <c r="F1046" s="66"/>
      <c r="G1046" s="66"/>
      <c r="H1046" s="67" t="s">
        <v>365</v>
      </c>
      <c r="I1046" s="68"/>
      <c r="J1046" s="69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1"/>
      <c r="AD1046" s="72"/>
    </row>
    <row r="1047" spans="2:30" ht="12">
      <c r="B1047" s="73"/>
      <c r="C1047" s="65"/>
      <c r="D1047" s="66"/>
      <c r="E1047" s="66"/>
      <c r="F1047" s="66"/>
      <c r="G1047" s="66"/>
      <c r="H1047" s="67" t="s">
        <v>366</v>
      </c>
      <c r="I1047" s="68"/>
      <c r="J1047" s="69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1"/>
      <c r="AD1047" s="72"/>
    </row>
    <row r="1048" spans="2:30" ht="12">
      <c r="B1048" s="73"/>
      <c r="C1048" s="65"/>
      <c r="D1048" s="66"/>
      <c r="E1048" s="66"/>
      <c r="F1048" s="66"/>
      <c r="G1048" s="66"/>
      <c r="H1048" s="67" t="s">
        <v>113</v>
      </c>
      <c r="I1048" s="68"/>
      <c r="J1048" s="69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1"/>
      <c r="AD1048" s="72"/>
    </row>
    <row r="1049" spans="2:30" ht="12">
      <c r="B1049" s="73"/>
      <c r="C1049" s="65"/>
      <c r="D1049" s="66"/>
      <c r="E1049" s="66"/>
      <c r="F1049" s="66"/>
      <c r="G1049" s="66"/>
      <c r="H1049" s="67" t="s">
        <v>367</v>
      </c>
      <c r="I1049" s="68"/>
      <c r="J1049" s="69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1"/>
      <c r="AD1049" s="72"/>
    </row>
    <row r="1050" spans="2:30" ht="12">
      <c r="B1050" s="73"/>
      <c r="C1050" s="65"/>
      <c r="D1050" s="66"/>
      <c r="E1050" s="66"/>
      <c r="F1050" s="66"/>
      <c r="G1050" s="66"/>
      <c r="H1050" s="67" t="s">
        <v>114</v>
      </c>
      <c r="I1050" s="68"/>
      <c r="J1050" s="69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1"/>
      <c r="AD1050" s="72"/>
    </row>
    <row r="1051" spans="2:30" ht="12">
      <c r="B1051" s="73"/>
      <c r="C1051" s="65"/>
      <c r="D1051" s="66"/>
      <c r="E1051" s="66"/>
      <c r="F1051" s="66"/>
      <c r="G1051" s="66"/>
      <c r="H1051" s="67" t="s">
        <v>368</v>
      </c>
      <c r="I1051" s="68"/>
      <c r="J1051" s="69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1"/>
      <c r="AD1051" s="72"/>
    </row>
    <row r="1052" spans="2:30" ht="12">
      <c r="B1052" s="73"/>
      <c r="C1052" s="65"/>
      <c r="D1052" s="66"/>
      <c r="E1052" s="66"/>
      <c r="F1052" s="66"/>
      <c r="G1052" s="66"/>
      <c r="H1052" s="67" t="s">
        <v>369</v>
      </c>
      <c r="I1052" s="68"/>
      <c r="J1052" s="69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1"/>
      <c r="AD1052" s="72"/>
    </row>
    <row r="1053" spans="2:30" ht="12">
      <c r="B1053" s="73"/>
      <c r="C1053" s="65"/>
      <c r="D1053" s="66"/>
      <c r="E1053" s="66"/>
      <c r="F1053" s="66"/>
      <c r="G1053" s="66"/>
      <c r="H1053" s="76" t="s">
        <v>370</v>
      </c>
      <c r="I1053" s="77"/>
      <c r="J1053" s="69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1"/>
      <c r="AD1053" s="72"/>
    </row>
    <row r="1054" spans="2:30" ht="12">
      <c r="B1054" s="73"/>
      <c r="C1054" s="65"/>
      <c r="D1054" s="66"/>
      <c r="E1054" s="66"/>
      <c r="F1054" s="66"/>
      <c r="G1054" s="66"/>
      <c r="H1054" s="76" t="s">
        <v>371</v>
      </c>
      <c r="I1054" s="77"/>
      <c r="J1054" s="69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1"/>
      <c r="AD1054" s="72"/>
    </row>
    <row r="1055" spans="2:30" ht="12">
      <c r="B1055" s="73"/>
      <c r="C1055" s="74"/>
      <c r="D1055" s="75" t="s">
        <v>62</v>
      </c>
      <c r="E1055" s="75"/>
      <c r="F1055" s="75"/>
      <c r="G1055" s="75"/>
      <c r="H1055" s="75" t="s">
        <v>199</v>
      </c>
      <c r="I1055" s="77"/>
      <c r="J1055" s="78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  <c r="W1055" s="79"/>
      <c r="X1055" s="79"/>
      <c r="Y1055" s="79"/>
      <c r="Z1055" s="79"/>
      <c r="AA1055" s="79"/>
      <c r="AB1055" s="79"/>
      <c r="AC1055" s="80"/>
      <c r="AD1055" s="81"/>
    </row>
    <row r="1056" spans="2:30" ht="12">
      <c r="B1056" s="73"/>
      <c r="C1056" s="74"/>
      <c r="D1056" s="75"/>
      <c r="E1056" s="75"/>
      <c r="F1056" s="75"/>
      <c r="G1056" s="75"/>
      <c r="H1056" s="75" t="s">
        <v>372</v>
      </c>
      <c r="I1056" s="77"/>
      <c r="J1056" s="78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  <c r="W1056" s="79"/>
      <c r="X1056" s="79"/>
      <c r="Y1056" s="79"/>
      <c r="Z1056" s="79"/>
      <c r="AA1056" s="79"/>
      <c r="AB1056" s="79"/>
      <c r="AC1056" s="80"/>
      <c r="AD1056" s="81"/>
    </row>
    <row r="1057" spans="2:30" ht="12">
      <c r="B1057" s="73"/>
      <c r="C1057" s="74"/>
      <c r="D1057" s="75"/>
      <c r="E1057" s="75"/>
      <c r="F1057" s="75"/>
      <c r="G1057" s="75"/>
      <c r="H1057" s="76" t="s">
        <v>201</v>
      </c>
      <c r="I1057" s="77"/>
      <c r="J1057" s="78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  <c r="W1057" s="79"/>
      <c r="X1057" s="79"/>
      <c r="Y1057" s="79"/>
      <c r="Z1057" s="79"/>
      <c r="AA1057" s="79"/>
      <c r="AB1057" s="79"/>
      <c r="AC1057" s="80"/>
      <c r="AD1057" s="81"/>
    </row>
    <row r="1058" spans="2:30" ht="12.75" thickBot="1">
      <c r="B1058" s="73"/>
      <c r="C1058" s="82"/>
      <c r="D1058" s="83"/>
      <c r="E1058" s="83"/>
      <c r="F1058" s="83"/>
      <c r="G1058" s="83"/>
      <c r="H1058" s="125" t="s">
        <v>221</v>
      </c>
      <c r="I1058" s="84"/>
      <c r="J1058" s="85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/>
      <c r="W1058" s="86"/>
      <c r="X1058" s="86"/>
      <c r="Y1058" s="86"/>
      <c r="Z1058" s="86"/>
      <c r="AA1058" s="86"/>
      <c r="AB1058" s="86"/>
      <c r="AC1058" s="87"/>
      <c r="AD1058" s="88"/>
    </row>
    <row r="1059" spans="2:30" ht="12.75" thickTop="1">
      <c r="B1059" s="73"/>
      <c r="C1059" s="89" t="s">
        <v>65</v>
      </c>
      <c r="D1059" s="90"/>
      <c r="E1059" s="90"/>
      <c r="F1059" s="90"/>
      <c r="G1059" s="90"/>
      <c r="H1059" s="90"/>
      <c r="I1059" s="91"/>
      <c r="J1059" s="92">
        <f>SUM(J998:J1058)</f>
        <v>95.5</v>
      </c>
      <c r="K1059" s="93">
        <f>12.52+14.29</f>
        <v>26.81</v>
      </c>
      <c r="L1059" s="94">
        <f aca="true" t="shared" si="38" ref="L1059:AC1059">SUM(L998:L1058)</f>
        <v>0</v>
      </c>
      <c r="M1059" s="94">
        <f t="shared" si="38"/>
        <v>0</v>
      </c>
      <c r="N1059" s="94">
        <f t="shared" si="38"/>
        <v>0</v>
      </c>
      <c r="O1059" s="94">
        <f t="shared" si="38"/>
        <v>0</v>
      </c>
      <c r="P1059" s="94">
        <f t="shared" si="38"/>
        <v>0</v>
      </c>
      <c r="Q1059" s="94">
        <f t="shared" si="38"/>
        <v>0</v>
      </c>
      <c r="R1059" s="94">
        <f t="shared" si="38"/>
        <v>0</v>
      </c>
      <c r="S1059" s="94">
        <f t="shared" si="38"/>
        <v>0</v>
      </c>
      <c r="T1059" s="94">
        <f t="shared" si="38"/>
        <v>0</v>
      </c>
      <c r="U1059" s="94">
        <f t="shared" si="38"/>
        <v>0</v>
      </c>
      <c r="V1059" s="94">
        <f t="shared" si="38"/>
        <v>0</v>
      </c>
      <c r="W1059" s="94">
        <f t="shared" si="38"/>
        <v>0</v>
      </c>
      <c r="X1059" s="94">
        <f t="shared" si="38"/>
        <v>0</v>
      </c>
      <c r="Y1059" s="94">
        <f t="shared" si="38"/>
        <v>0</v>
      </c>
      <c r="Z1059" s="94">
        <f t="shared" si="38"/>
        <v>0</v>
      </c>
      <c r="AA1059" s="94">
        <f t="shared" si="38"/>
        <v>0</v>
      </c>
      <c r="AB1059" s="94">
        <f t="shared" si="38"/>
        <v>0</v>
      </c>
      <c r="AC1059" s="95">
        <f t="shared" si="38"/>
        <v>0</v>
      </c>
      <c r="AD1059" s="96"/>
    </row>
    <row r="1060" spans="2:30" ht="12">
      <c r="B1060" s="73"/>
      <c r="C1060" s="97" t="s">
        <v>66</v>
      </c>
      <c r="D1060" s="42"/>
      <c r="E1060" s="42"/>
      <c r="F1060" s="42"/>
      <c r="G1060" s="42"/>
      <c r="H1060" s="42"/>
      <c r="I1060" s="43"/>
      <c r="J1060" s="98">
        <f>COUNTA(J998:J1058)</f>
        <v>40</v>
      </c>
      <c r="K1060" s="99"/>
      <c r="L1060" s="99">
        <f aca="true" t="shared" si="39" ref="L1060:AC1060">COUNTA(L998:L1058)</f>
        <v>0</v>
      </c>
      <c r="M1060" s="99">
        <f t="shared" si="39"/>
        <v>0</v>
      </c>
      <c r="N1060" s="99">
        <f t="shared" si="39"/>
        <v>0</v>
      </c>
      <c r="O1060" s="99">
        <f t="shared" si="39"/>
        <v>0</v>
      </c>
      <c r="P1060" s="99">
        <f t="shared" si="39"/>
        <v>0</v>
      </c>
      <c r="Q1060" s="99">
        <f t="shared" si="39"/>
        <v>0</v>
      </c>
      <c r="R1060" s="99">
        <f t="shared" si="39"/>
        <v>0</v>
      </c>
      <c r="S1060" s="99">
        <f t="shared" si="39"/>
        <v>0</v>
      </c>
      <c r="T1060" s="99">
        <f t="shared" si="39"/>
        <v>0</v>
      </c>
      <c r="U1060" s="99">
        <f t="shared" si="39"/>
        <v>0</v>
      </c>
      <c r="V1060" s="99">
        <f t="shared" si="39"/>
        <v>0</v>
      </c>
      <c r="W1060" s="99">
        <f t="shared" si="39"/>
        <v>0</v>
      </c>
      <c r="X1060" s="99">
        <f t="shared" si="39"/>
        <v>0</v>
      </c>
      <c r="Y1060" s="99">
        <f t="shared" si="39"/>
        <v>0</v>
      </c>
      <c r="Z1060" s="99">
        <f t="shared" si="39"/>
        <v>0</v>
      </c>
      <c r="AA1060" s="99">
        <f t="shared" si="39"/>
        <v>0</v>
      </c>
      <c r="AB1060" s="99">
        <f t="shared" si="39"/>
        <v>0</v>
      </c>
      <c r="AC1060" s="100">
        <f t="shared" si="39"/>
        <v>0</v>
      </c>
      <c r="AD1060" s="101"/>
    </row>
    <row r="1061" spans="2:30" ht="15" thickBot="1">
      <c r="B1061" s="102"/>
      <c r="C1061" s="103" t="s">
        <v>67</v>
      </c>
      <c r="D1061" s="104"/>
      <c r="E1061" s="104"/>
      <c r="F1061" s="104"/>
      <c r="G1061" s="104"/>
      <c r="H1061" s="104"/>
      <c r="I1061" s="105"/>
      <c r="J1061" s="106">
        <v>0.1</v>
      </c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8"/>
      <c r="AD1061" s="109"/>
    </row>
    <row r="1062" spans="2:30" ht="48.75" customHeight="1" thickBot="1">
      <c r="B1062" s="110" t="s">
        <v>10</v>
      </c>
      <c r="C1062" s="111"/>
      <c r="D1062" s="111"/>
      <c r="E1062" s="111"/>
      <c r="F1062" s="111"/>
      <c r="G1062" s="111"/>
      <c r="H1062" s="111"/>
      <c r="I1062" s="112"/>
      <c r="J1062" s="126" t="s">
        <v>373</v>
      </c>
      <c r="K1062" s="127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  <c r="AA1062" s="114"/>
      <c r="AB1062" s="114"/>
      <c r="AC1062" s="115"/>
      <c r="AD1062" s="116"/>
    </row>
    <row r="1063" spans="2:30" ht="12.75" thickBot="1">
      <c r="B1063" s="110" t="s">
        <v>69</v>
      </c>
      <c r="C1063" s="111"/>
      <c r="D1063" s="111"/>
      <c r="E1063" s="117"/>
      <c r="F1063" s="118"/>
      <c r="G1063" s="119"/>
      <c r="H1063" s="119"/>
      <c r="I1063" s="119"/>
      <c r="J1063" s="119"/>
      <c r="K1063" s="119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1"/>
    </row>
    <row r="1064" spans="2:30" ht="19.5" customHeight="1">
      <c r="B1064" s="122"/>
      <c r="C1064" s="122"/>
      <c r="D1064" s="122"/>
      <c r="E1064" s="122"/>
      <c r="F1064" s="123"/>
      <c r="G1064" s="122"/>
      <c r="H1064" s="122"/>
      <c r="I1064" s="122"/>
      <c r="J1064" s="122"/>
      <c r="K1064" s="122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4"/>
    </row>
    <row r="1065" ht="4.5" customHeight="1"/>
    <row r="1066" spans="18:30" s="2" customFormat="1" ht="13.5">
      <c r="R1066" s="3"/>
      <c r="AD1066" s="4"/>
    </row>
    <row r="1067" spans="18:30" s="2" customFormat="1" ht="12">
      <c r="R1067" s="5"/>
      <c r="AD1067" s="6" t="e">
        <f ca="1">"【海域ごとの調査票："&amp;MID(CELL("filename",$A$1),FIND("]",CELL("filename",$A$1))+1,31)&amp;"】"</f>
        <v>#VALUE!</v>
      </c>
    </row>
    <row r="1068" spans="2:29" ht="12.75" thickBot="1">
      <c r="B1068" s="1" t="s">
        <v>70</v>
      </c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</row>
    <row r="1069" spans="2:30" s="15" customFormat="1" ht="19.5" customHeight="1">
      <c r="B1069" s="8" t="s">
        <v>1</v>
      </c>
      <c r="C1069" s="9"/>
      <c r="D1069" s="9"/>
      <c r="E1069" s="9"/>
      <c r="F1069" s="9"/>
      <c r="G1069" s="9"/>
      <c r="H1069" s="9"/>
      <c r="I1069" s="10"/>
      <c r="J1069" s="11" t="s">
        <v>381</v>
      </c>
      <c r="K1069" s="12"/>
      <c r="L1069" s="12" t="s">
        <v>3</v>
      </c>
      <c r="M1069" s="12"/>
      <c r="N1069" s="12" t="s">
        <v>4</v>
      </c>
      <c r="O1069" s="12"/>
      <c r="P1069" s="12" t="s">
        <v>5</v>
      </c>
      <c r="Q1069" s="12"/>
      <c r="R1069" s="12" t="s">
        <v>6</v>
      </c>
      <c r="S1069" s="12"/>
      <c r="T1069" s="12" t="s">
        <v>7</v>
      </c>
      <c r="U1069" s="12"/>
      <c r="V1069" s="12" t="s">
        <v>8</v>
      </c>
      <c r="W1069" s="12"/>
      <c r="X1069" s="12" t="s">
        <v>9</v>
      </c>
      <c r="Y1069" s="12"/>
      <c r="Z1069" s="12"/>
      <c r="AA1069" s="12"/>
      <c r="AB1069" s="12"/>
      <c r="AC1069" s="13"/>
      <c r="AD1069" s="14" t="s">
        <v>10</v>
      </c>
    </row>
    <row r="1070" spans="2:30" s="15" customFormat="1" ht="19.5" customHeight="1">
      <c r="B1070" s="16" t="s">
        <v>11</v>
      </c>
      <c r="C1070" s="17"/>
      <c r="D1070" s="17"/>
      <c r="E1070" s="17"/>
      <c r="F1070" s="17"/>
      <c r="G1070" s="17"/>
      <c r="H1070" s="17"/>
      <c r="I1070" s="18"/>
      <c r="J1070" s="19" t="s">
        <v>118</v>
      </c>
      <c r="K1070" s="20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21"/>
      <c r="AD1070" s="22"/>
    </row>
    <row r="1071" spans="2:30" s="15" customFormat="1" ht="19.5" customHeight="1">
      <c r="B1071" s="23" t="s">
        <v>13</v>
      </c>
      <c r="C1071" s="24" t="s">
        <v>14</v>
      </c>
      <c r="D1071" s="25"/>
      <c r="E1071" s="25"/>
      <c r="F1071" s="25"/>
      <c r="G1071" s="25"/>
      <c r="H1071" s="25"/>
      <c r="I1071" s="26"/>
      <c r="J1071" s="27">
        <v>38541</v>
      </c>
      <c r="K1071" s="28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9"/>
      <c r="AD1071" s="30"/>
    </row>
    <row r="1072" spans="2:30" s="15" customFormat="1" ht="19.5" customHeight="1">
      <c r="B1072" s="31"/>
      <c r="C1072" s="32" t="s">
        <v>15</v>
      </c>
      <c r="D1072" s="33"/>
      <c r="E1072" s="33"/>
      <c r="F1072" s="33"/>
      <c r="G1072" s="33"/>
      <c r="H1072" s="33"/>
      <c r="I1072" s="34"/>
      <c r="J1072" s="35" t="s">
        <v>72</v>
      </c>
      <c r="K1072" s="36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8"/>
      <c r="AD1072" s="39"/>
    </row>
    <row r="1073" spans="2:30" s="15" customFormat="1" ht="19.5" customHeight="1">
      <c r="B1073" s="40"/>
      <c r="C1073" s="41" t="s">
        <v>17</v>
      </c>
      <c r="D1073" s="42"/>
      <c r="E1073" s="42"/>
      <c r="F1073" s="42"/>
      <c r="G1073" s="42"/>
      <c r="H1073" s="42"/>
      <c r="I1073" s="43"/>
      <c r="J1073" s="44" t="s">
        <v>18</v>
      </c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6"/>
      <c r="AD1073" s="47"/>
    </row>
    <row r="1074" spans="2:30" ht="12" customHeight="1">
      <c r="B1074" s="48"/>
      <c r="C1074" s="49" t="s">
        <v>73</v>
      </c>
      <c r="D1074" s="50" t="s">
        <v>20</v>
      </c>
      <c r="E1074" s="50" t="s">
        <v>21</v>
      </c>
      <c r="F1074" s="50" t="s">
        <v>22</v>
      </c>
      <c r="G1074" s="50" t="s">
        <v>23</v>
      </c>
      <c r="H1074" s="50" t="s">
        <v>24</v>
      </c>
      <c r="I1074" s="51" t="s">
        <v>25</v>
      </c>
      <c r="J1074" s="52" t="s">
        <v>26</v>
      </c>
      <c r="K1074" s="53" t="s">
        <v>27</v>
      </c>
      <c r="L1074" s="53" t="s">
        <v>27</v>
      </c>
      <c r="M1074" s="53" t="s">
        <v>27</v>
      </c>
      <c r="N1074" s="53" t="s">
        <v>28</v>
      </c>
      <c r="O1074" s="53" t="s">
        <v>27</v>
      </c>
      <c r="P1074" s="53" t="s">
        <v>28</v>
      </c>
      <c r="Q1074" s="53" t="s">
        <v>27</v>
      </c>
      <c r="R1074" s="53" t="s">
        <v>28</v>
      </c>
      <c r="S1074" s="53" t="s">
        <v>27</v>
      </c>
      <c r="T1074" s="53" t="s">
        <v>28</v>
      </c>
      <c r="U1074" s="53" t="s">
        <v>27</v>
      </c>
      <c r="V1074" s="53" t="s">
        <v>28</v>
      </c>
      <c r="W1074" s="53" t="s">
        <v>27</v>
      </c>
      <c r="X1074" s="53" t="s">
        <v>28</v>
      </c>
      <c r="Y1074" s="53" t="s">
        <v>27</v>
      </c>
      <c r="Z1074" s="53" t="s">
        <v>28</v>
      </c>
      <c r="AA1074" s="53" t="s">
        <v>27</v>
      </c>
      <c r="AB1074" s="53" t="s">
        <v>28</v>
      </c>
      <c r="AC1074" s="54" t="s">
        <v>27</v>
      </c>
      <c r="AD1074" s="55"/>
    </row>
    <row r="1075" spans="2:30" ht="14.25">
      <c r="B1075" s="56"/>
      <c r="C1075" s="57"/>
      <c r="D1075" s="58"/>
      <c r="E1075" s="58"/>
      <c r="F1075" s="58"/>
      <c r="G1075" s="58"/>
      <c r="H1075" s="58"/>
      <c r="I1075" s="59"/>
      <c r="J1075" s="60" t="s">
        <v>29</v>
      </c>
      <c r="K1075" s="61" t="s">
        <v>74</v>
      </c>
      <c r="L1075" s="60" t="s">
        <v>31</v>
      </c>
      <c r="M1075" s="61" t="s">
        <v>75</v>
      </c>
      <c r="N1075" s="60" t="s">
        <v>31</v>
      </c>
      <c r="O1075" s="61" t="s">
        <v>75</v>
      </c>
      <c r="P1075" s="60" t="s">
        <v>31</v>
      </c>
      <c r="Q1075" s="61" t="s">
        <v>75</v>
      </c>
      <c r="R1075" s="60" t="s">
        <v>31</v>
      </c>
      <c r="S1075" s="61" t="s">
        <v>75</v>
      </c>
      <c r="T1075" s="60" t="s">
        <v>31</v>
      </c>
      <c r="U1075" s="61" t="s">
        <v>75</v>
      </c>
      <c r="V1075" s="60" t="s">
        <v>31</v>
      </c>
      <c r="W1075" s="61" t="s">
        <v>75</v>
      </c>
      <c r="X1075" s="60" t="s">
        <v>31</v>
      </c>
      <c r="Y1075" s="61" t="s">
        <v>75</v>
      </c>
      <c r="Z1075" s="60" t="s">
        <v>31</v>
      </c>
      <c r="AA1075" s="61" t="s">
        <v>75</v>
      </c>
      <c r="AB1075" s="60" t="s">
        <v>31</v>
      </c>
      <c r="AC1075" s="62" t="s">
        <v>75</v>
      </c>
      <c r="AD1075" s="63"/>
    </row>
    <row r="1076" spans="2:30" ht="19.5" customHeight="1">
      <c r="B1076" s="73"/>
      <c r="C1076" s="65"/>
      <c r="D1076" s="66"/>
      <c r="E1076" s="66" t="s">
        <v>34</v>
      </c>
      <c r="F1076" s="66"/>
      <c r="G1076" s="66"/>
      <c r="H1076" s="67" t="s">
        <v>300</v>
      </c>
      <c r="I1076" s="68"/>
      <c r="J1076" s="69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1"/>
      <c r="AD1076" s="72"/>
    </row>
    <row r="1077" spans="2:30" ht="19.5" customHeight="1">
      <c r="B1077" s="73"/>
      <c r="C1077" s="65"/>
      <c r="D1077" s="66"/>
      <c r="E1077" s="66"/>
      <c r="F1077" s="66"/>
      <c r="G1077" s="66"/>
      <c r="H1077" s="67" t="s">
        <v>49</v>
      </c>
      <c r="I1077" s="68"/>
      <c r="J1077" s="69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1"/>
      <c r="AD1077" s="72"/>
    </row>
    <row r="1078" spans="2:30" ht="19.5" customHeight="1">
      <c r="B1078" s="73"/>
      <c r="C1078" s="65"/>
      <c r="D1078" s="66"/>
      <c r="E1078" s="66"/>
      <c r="F1078" s="66"/>
      <c r="G1078" s="66"/>
      <c r="H1078" s="67" t="s">
        <v>374</v>
      </c>
      <c r="I1078" s="68"/>
      <c r="J1078" s="69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1"/>
      <c r="AD1078" s="72"/>
    </row>
    <row r="1079" spans="2:30" ht="19.5" customHeight="1">
      <c r="B1079" s="73"/>
      <c r="C1079" s="65"/>
      <c r="D1079" s="66"/>
      <c r="E1079" s="66"/>
      <c r="F1079" s="66"/>
      <c r="G1079" s="66"/>
      <c r="H1079" s="67" t="s">
        <v>35</v>
      </c>
      <c r="I1079" s="68"/>
      <c r="J1079" s="69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1"/>
      <c r="AD1079" s="72"/>
    </row>
    <row r="1080" spans="2:30" ht="19.5" customHeight="1">
      <c r="B1080" s="73"/>
      <c r="C1080" s="65"/>
      <c r="D1080" s="66"/>
      <c r="E1080" s="66"/>
      <c r="F1080" s="66"/>
      <c r="G1080" s="66"/>
      <c r="H1080" s="67" t="s">
        <v>318</v>
      </c>
      <c r="I1080" s="68"/>
      <c r="J1080" s="69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1"/>
      <c r="AD1080" s="72"/>
    </row>
    <row r="1081" spans="2:30" ht="19.5" customHeight="1">
      <c r="B1081" s="73"/>
      <c r="C1081" s="65"/>
      <c r="D1081" s="66"/>
      <c r="E1081" s="66"/>
      <c r="F1081" s="66"/>
      <c r="G1081" s="66"/>
      <c r="H1081" s="67" t="s">
        <v>303</v>
      </c>
      <c r="I1081" s="68"/>
      <c r="J1081" s="69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1"/>
      <c r="AD1081" s="72"/>
    </row>
    <row r="1082" spans="2:30" ht="19.5" customHeight="1">
      <c r="B1082" s="73"/>
      <c r="C1082" s="65"/>
      <c r="D1082" s="66"/>
      <c r="E1082" s="66"/>
      <c r="F1082" s="66"/>
      <c r="G1082" s="66"/>
      <c r="H1082" s="67" t="s">
        <v>304</v>
      </c>
      <c r="I1082" s="68"/>
      <c r="J1082" s="69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1"/>
      <c r="AD1082" s="72"/>
    </row>
    <row r="1083" spans="2:30" ht="19.5" customHeight="1">
      <c r="B1083" s="73"/>
      <c r="C1083" s="65"/>
      <c r="D1083" s="66"/>
      <c r="E1083" s="66"/>
      <c r="F1083" s="66"/>
      <c r="G1083" s="66"/>
      <c r="H1083" s="67" t="s">
        <v>323</v>
      </c>
      <c r="I1083" s="68"/>
      <c r="J1083" s="69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1"/>
      <c r="AD1083" s="72"/>
    </row>
    <row r="1084" spans="2:30" ht="19.5" customHeight="1">
      <c r="B1084" s="73"/>
      <c r="C1084" s="65"/>
      <c r="D1084" s="66"/>
      <c r="E1084" s="66"/>
      <c r="F1084" s="66"/>
      <c r="G1084" s="66"/>
      <c r="H1084" s="67" t="s">
        <v>41</v>
      </c>
      <c r="I1084" s="68"/>
      <c r="J1084" s="69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1"/>
      <c r="AD1084" s="72"/>
    </row>
    <row r="1085" spans="2:30" ht="19.5" customHeight="1">
      <c r="B1085" s="73"/>
      <c r="C1085" s="65"/>
      <c r="D1085" s="66"/>
      <c r="E1085" s="66"/>
      <c r="F1085" s="66"/>
      <c r="G1085" s="66"/>
      <c r="H1085" s="67" t="s">
        <v>326</v>
      </c>
      <c r="I1085" s="68"/>
      <c r="J1085" s="69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1"/>
      <c r="AD1085" s="72"/>
    </row>
    <row r="1086" spans="2:30" ht="19.5" customHeight="1">
      <c r="B1086" s="73"/>
      <c r="C1086" s="65"/>
      <c r="D1086" s="66"/>
      <c r="E1086" s="66"/>
      <c r="F1086" s="66"/>
      <c r="G1086" s="66"/>
      <c r="H1086" s="67" t="s">
        <v>327</v>
      </c>
      <c r="I1086" s="68"/>
      <c r="J1086" s="69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1"/>
      <c r="AD1086" s="72"/>
    </row>
    <row r="1087" spans="2:30" ht="19.5" customHeight="1">
      <c r="B1087" s="73"/>
      <c r="C1087" s="65"/>
      <c r="D1087" s="66"/>
      <c r="E1087" s="66"/>
      <c r="F1087" s="66"/>
      <c r="G1087" s="66"/>
      <c r="H1087" s="67" t="s">
        <v>306</v>
      </c>
      <c r="I1087" s="68"/>
      <c r="J1087" s="69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1"/>
      <c r="AD1087" s="72"/>
    </row>
    <row r="1088" spans="2:30" ht="19.5" customHeight="1">
      <c r="B1088" s="73"/>
      <c r="C1088" s="65"/>
      <c r="D1088" s="66"/>
      <c r="E1088" s="66"/>
      <c r="F1088" s="66"/>
      <c r="G1088" s="66"/>
      <c r="H1088" s="67" t="s">
        <v>308</v>
      </c>
      <c r="I1088" s="68"/>
      <c r="J1088" s="69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1"/>
      <c r="AD1088" s="72"/>
    </row>
    <row r="1089" spans="2:30" ht="19.5" customHeight="1">
      <c r="B1089" s="73"/>
      <c r="C1089" s="65"/>
      <c r="D1089" s="66"/>
      <c r="E1089" s="66"/>
      <c r="F1089" s="66"/>
      <c r="G1089" s="66"/>
      <c r="H1089" s="67" t="s">
        <v>330</v>
      </c>
      <c r="I1089" s="68"/>
      <c r="J1089" s="69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1"/>
      <c r="AD1089" s="72"/>
    </row>
    <row r="1090" spans="2:30" ht="19.5" customHeight="1">
      <c r="B1090" s="73"/>
      <c r="C1090" s="65"/>
      <c r="D1090" s="66"/>
      <c r="E1090" s="66"/>
      <c r="F1090" s="66"/>
      <c r="G1090" s="66"/>
      <c r="H1090" s="67" t="s">
        <v>337</v>
      </c>
      <c r="I1090" s="68"/>
      <c r="J1090" s="69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1"/>
      <c r="AD1090" s="72"/>
    </row>
    <row r="1091" spans="2:30" ht="19.5" customHeight="1">
      <c r="B1091" s="73"/>
      <c r="C1091" s="65"/>
      <c r="D1091" s="66"/>
      <c r="E1091" s="66"/>
      <c r="F1091" s="66"/>
      <c r="G1091" s="66"/>
      <c r="H1091" s="67" t="s">
        <v>339</v>
      </c>
      <c r="I1091" s="68"/>
      <c r="J1091" s="69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1"/>
      <c r="AD1091" s="72"/>
    </row>
    <row r="1092" spans="2:30" ht="19.5" customHeight="1">
      <c r="B1092" s="73"/>
      <c r="C1092" s="65"/>
      <c r="D1092" s="66"/>
      <c r="E1092" s="66"/>
      <c r="F1092" s="66"/>
      <c r="G1092" s="66"/>
      <c r="H1092" s="67" t="s">
        <v>146</v>
      </c>
      <c r="I1092" s="68"/>
      <c r="J1092" s="69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1"/>
      <c r="AD1092" s="72"/>
    </row>
    <row r="1093" spans="2:30" ht="19.5" customHeight="1">
      <c r="B1093" s="73"/>
      <c r="C1093" s="65"/>
      <c r="D1093" s="66"/>
      <c r="E1093" s="66"/>
      <c r="F1093" s="66"/>
      <c r="G1093" s="66"/>
      <c r="H1093" s="67" t="s">
        <v>375</v>
      </c>
      <c r="I1093" s="68"/>
      <c r="J1093" s="69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1"/>
      <c r="AD1093" s="72"/>
    </row>
    <row r="1094" spans="2:30" ht="19.5" customHeight="1">
      <c r="B1094" s="73"/>
      <c r="C1094" s="65"/>
      <c r="D1094" s="66"/>
      <c r="E1094" s="66"/>
      <c r="F1094" s="66"/>
      <c r="G1094" s="66"/>
      <c r="H1094" s="67" t="s">
        <v>47</v>
      </c>
      <c r="I1094" s="68"/>
      <c r="J1094" s="69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1"/>
      <c r="AD1094" s="72"/>
    </row>
    <row r="1095" spans="2:30" ht="19.5" customHeight="1">
      <c r="B1095" s="73"/>
      <c r="C1095" s="65"/>
      <c r="D1095" s="66"/>
      <c r="E1095" s="66"/>
      <c r="F1095" s="66"/>
      <c r="G1095" s="66"/>
      <c r="H1095" s="66" t="s">
        <v>44</v>
      </c>
      <c r="I1095" s="68"/>
      <c r="J1095" s="69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1"/>
      <c r="AD1095" s="72"/>
    </row>
    <row r="1096" spans="2:30" ht="19.5" customHeight="1">
      <c r="B1096" s="73"/>
      <c r="C1096" s="65"/>
      <c r="D1096" s="66"/>
      <c r="E1096" s="66"/>
      <c r="F1096" s="66"/>
      <c r="G1096" s="66"/>
      <c r="H1096" s="67" t="s">
        <v>376</v>
      </c>
      <c r="I1096" s="68"/>
      <c r="J1096" s="69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1"/>
      <c r="AD1096" s="72"/>
    </row>
    <row r="1097" spans="2:30" ht="19.5" customHeight="1">
      <c r="B1097" s="73"/>
      <c r="C1097" s="65"/>
      <c r="D1097" s="66"/>
      <c r="E1097" s="66" t="s">
        <v>56</v>
      </c>
      <c r="F1097" s="66"/>
      <c r="G1097" s="66"/>
      <c r="H1097" s="67" t="s">
        <v>377</v>
      </c>
      <c r="I1097" s="68"/>
      <c r="J1097" s="69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1"/>
      <c r="AD1097" s="72"/>
    </row>
    <row r="1098" spans="2:30" ht="19.5" customHeight="1">
      <c r="B1098" s="73"/>
      <c r="C1098" s="65"/>
      <c r="D1098" s="66"/>
      <c r="E1098" s="66"/>
      <c r="F1098" s="66"/>
      <c r="G1098" s="66"/>
      <c r="H1098" s="67" t="s">
        <v>121</v>
      </c>
      <c r="I1098" s="68"/>
      <c r="J1098" s="69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1"/>
      <c r="AD1098" s="72"/>
    </row>
    <row r="1099" spans="2:30" ht="19.5" customHeight="1">
      <c r="B1099" s="73"/>
      <c r="C1099" s="65"/>
      <c r="D1099" s="66"/>
      <c r="E1099" s="66"/>
      <c r="F1099" s="66"/>
      <c r="G1099" s="66"/>
      <c r="H1099" s="67" t="s">
        <v>357</v>
      </c>
      <c r="I1099" s="68"/>
      <c r="J1099" s="69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1"/>
      <c r="AD1099" s="72"/>
    </row>
    <row r="1100" spans="2:30" ht="19.5" customHeight="1">
      <c r="B1100" s="73"/>
      <c r="C1100" s="65"/>
      <c r="D1100" s="66"/>
      <c r="E1100" s="66"/>
      <c r="F1100" s="66"/>
      <c r="G1100" s="66"/>
      <c r="H1100" s="67" t="s">
        <v>358</v>
      </c>
      <c r="I1100" s="68"/>
      <c r="J1100" s="69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1"/>
      <c r="AD1100" s="72"/>
    </row>
    <row r="1101" spans="2:30" ht="19.5" customHeight="1">
      <c r="B1101" s="73"/>
      <c r="C1101" s="65"/>
      <c r="D1101" s="66"/>
      <c r="E1101" s="66"/>
      <c r="F1101" s="66"/>
      <c r="G1101" s="66"/>
      <c r="H1101" s="67" t="s">
        <v>378</v>
      </c>
      <c r="I1101" s="68"/>
      <c r="J1101" s="69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1"/>
      <c r="AD1101" s="72"/>
    </row>
    <row r="1102" spans="2:30" ht="19.5" customHeight="1">
      <c r="B1102" s="73"/>
      <c r="C1102" s="65"/>
      <c r="D1102" s="66" t="s">
        <v>105</v>
      </c>
      <c r="E1102" s="66"/>
      <c r="F1102" s="66"/>
      <c r="G1102" s="66"/>
      <c r="H1102" s="67" t="s">
        <v>108</v>
      </c>
      <c r="I1102" s="68"/>
      <c r="J1102" s="69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1"/>
      <c r="AD1102" s="72"/>
    </row>
    <row r="1103" spans="2:30" ht="19.5" customHeight="1">
      <c r="B1103" s="73"/>
      <c r="C1103" s="65"/>
      <c r="D1103" s="66" t="s">
        <v>58</v>
      </c>
      <c r="E1103" s="66"/>
      <c r="F1103" s="66"/>
      <c r="G1103" s="66"/>
      <c r="H1103" s="67" t="s">
        <v>113</v>
      </c>
      <c r="I1103" s="68"/>
      <c r="J1103" s="69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1"/>
      <c r="AD1103" s="72"/>
    </row>
    <row r="1104" spans="2:30" ht="19.5" customHeight="1">
      <c r="B1104" s="73"/>
      <c r="C1104" s="65"/>
      <c r="D1104" s="66"/>
      <c r="E1104" s="66"/>
      <c r="F1104" s="66"/>
      <c r="G1104" s="66"/>
      <c r="H1104" s="67" t="s">
        <v>368</v>
      </c>
      <c r="I1104" s="68"/>
      <c r="J1104" s="69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1"/>
      <c r="AD1104" s="72"/>
    </row>
    <row r="1105" spans="2:30" ht="19.5" customHeight="1">
      <c r="B1105" s="73"/>
      <c r="C1105" s="65"/>
      <c r="D1105" s="66"/>
      <c r="E1105" s="66"/>
      <c r="F1105" s="66"/>
      <c r="G1105" s="66"/>
      <c r="H1105" s="67" t="s">
        <v>209</v>
      </c>
      <c r="I1105" s="68"/>
      <c r="J1105" s="69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1"/>
      <c r="AD1105" s="72"/>
    </row>
    <row r="1106" spans="2:30" ht="19.5" customHeight="1">
      <c r="B1106" s="73"/>
      <c r="C1106" s="65"/>
      <c r="D1106" s="66"/>
      <c r="E1106" s="66"/>
      <c r="F1106" s="66"/>
      <c r="G1106" s="66"/>
      <c r="H1106" s="67" t="s">
        <v>370</v>
      </c>
      <c r="I1106" s="68"/>
      <c r="J1106" s="69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1"/>
      <c r="AD1106" s="72"/>
    </row>
    <row r="1107" spans="2:30" ht="19.5" customHeight="1">
      <c r="B1107" s="73"/>
      <c r="C1107" s="74"/>
      <c r="D1107" s="75" t="s">
        <v>62</v>
      </c>
      <c r="E1107" s="75"/>
      <c r="F1107" s="75"/>
      <c r="G1107" s="75"/>
      <c r="H1107" s="75" t="s">
        <v>197</v>
      </c>
      <c r="I1107" s="77"/>
      <c r="J1107" s="78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  <c r="W1107" s="79"/>
      <c r="X1107" s="79"/>
      <c r="Y1107" s="79"/>
      <c r="Z1107" s="79"/>
      <c r="AA1107" s="79"/>
      <c r="AB1107" s="79"/>
      <c r="AC1107" s="80"/>
      <c r="AD1107" s="81"/>
    </row>
    <row r="1108" spans="2:30" ht="19.5" customHeight="1">
      <c r="B1108" s="73"/>
      <c r="C1108" s="74"/>
      <c r="D1108" s="75"/>
      <c r="E1108" s="75"/>
      <c r="F1108" s="75"/>
      <c r="G1108" s="75"/>
      <c r="H1108" s="75" t="s">
        <v>199</v>
      </c>
      <c r="I1108" s="77"/>
      <c r="J1108" s="78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  <c r="W1108" s="79"/>
      <c r="X1108" s="79"/>
      <c r="Y1108" s="79"/>
      <c r="Z1108" s="79"/>
      <c r="AA1108" s="79"/>
      <c r="AB1108" s="79"/>
      <c r="AC1108" s="80"/>
      <c r="AD1108" s="81"/>
    </row>
    <row r="1109" spans="2:30" ht="19.5" customHeight="1" thickBot="1">
      <c r="B1109" s="73"/>
      <c r="C1109" s="82"/>
      <c r="D1109" s="83"/>
      <c r="E1109" s="83"/>
      <c r="F1109" s="83"/>
      <c r="G1109" s="83"/>
      <c r="H1109" s="125" t="s">
        <v>379</v>
      </c>
      <c r="I1109" s="84"/>
      <c r="J1109" s="85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  <c r="U1109" s="86"/>
      <c r="V1109" s="86"/>
      <c r="W1109" s="86"/>
      <c r="X1109" s="86"/>
      <c r="Y1109" s="86"/>
      <c r="Z1109" s="86"/>
      <c r="AA1109" s="86"/>
      <c r="AB1109" s="86"/>
      <c r="AC1109" s="87"/>
      <c r="AD1109" s="88"/>
    </row>
    <row r="1110" spans="2:30" ht="19.5" customHeight="1" thickTop="1">
      <c r="B1110" s="73"/>
      <c r="C1110" s="89" t="s">
        <v>65</v>
      </c>
      <c r="D1110" s="90"/>
      <c r="E1110" s="90"/>
      <c r="F1110" s="90"/>
      <c r="G1110" s="90"/>
      <c r="H1110" s="90"/>
      <c r="I1110" s="91"/>
      <c r="J1110" s="92">
        <f>SUM(J1076:J1109)</f>
        <v>0</v>
      </c>
      <c r="K1110" s="93">
        <f>0.54+0.85</f>
        <v>1.3900000000000001</v>
      </c>
      <c r="L1110" s="94">
        <f aca="true" t="shared" si="40" ref="L1110:AC1110">SUM(L1076:L1109)</f>
        <v>0</v>
      </c>
      <c r="M1110" s="94">
        <f t="shared" si="40"/>
        <v>0</v>
      </c>
      <c r="N1110" s="94">
        <f t="shared" si="40"/>
        <v>0</v>
      </c>
      <c r="O1110" s="94">
        <f t="shared" si="40"/>
        <v>0</v>
      </c>
      <c r="P1110" s="94">
        <f t="shared" si="40"/>
        <v>0</v>
      </c>
      <c r="Q1110" s="94">
        <f t="shared" si="40"/>
        <v>0</v>
      </c>
      <c r="R1110" s="94">
        <f t="shared" si="40"/>
        <v>0</v>
      </c>
      <c r="S1110" s="94">
        <f t="shared" si="40"/>
        <v>0</v>
      </c>
      <c r="T1110" s="94">
        <f t="shared" si="40"/>
        <v>0</v>
      </c>
      <c r="U1110" s="94">
        <f t="shared" si="40"/>
        <v>0</v>
      </c>
      <c r="V1110" s="94">
        <f t="shared" si="40"/>
        <v>0</v>
      </c>
      <c r="W1110" s="94">
        <f t="shared" si="40"/>
        <v>0</v>
      </c>
      <c r="X1110" s="94">
        <f t="shared" si="40"/>
        <v>0</v>
      </c>
      <c r="Y1110" s="94">
        <f t="shared" si="40"/>
        <v>0</v>
      </c>
      <c r="Z1110" s="94">
        <f t="shared" si="40"/>
        <v>0</v>
      </c>
      <c r="AA1110" s="94">
        <f t="shared" si="40"/>
        <v>0</v>
      </c>
      <c r="AB1110" s="94">
        <f t="shared" si="40"/>
        <v>0</v>
      </c>
      <c r="AC1110" s="95">
        <f t="shared" si="40"/>
        <v>0</v>
      </c>
      <c r="AD1110" s="96"/>
    </row>
    <row r="1111" spans="2:30" ht="19.5" customHeight="1">
      <c r="B1111" s="73"/>
      <c r="C1111" s="97" t="s">
        <v>66</v>
      </c>
      <c r="D1111" s="42"/>
      <c r="E1111" s="42"/>
      <c r="F1111" s="42"/>
      <c r="G1111" s="42"/>
      <c r="H1111" s="42"/>
      <c r="I1111" s="43"/>
      <c r="J1111" s="98">
        <f>COUNTA(J1076:J1109)</f>
        <v>0</v>
      </c>
      <c r="K1111" s="99"/>
      <c r="L1111" s="99">
        <f aca="true" t="shared" si="41" ref="L1111:AC1111">COUNTA(L1076:L1109)</f>
        <v>0</v>
      </c>
      <c r="M1111" s="99">
        <f t="shared" si="41"/>
        <v>0</v>
      </c>
      <c r="N1111" s="99">
        <f t="shared" si="41"/>
        <v>0</v>
      </c>
      <c r="O1111" s="99">
        <f t="shared" si="41"/>
        <v>0</v>
      </c>
      <c r="P1111" s="99">
        <f t="shared" si="41"/>
        <v>0</v>
      </c>
      <c r="Q1111" s="99">
        <f t="shared" si="41"/>
        <v>0</v>
      </c>
      <c r="R1111" s="99">
        <f t="shared" si="41"/>
        <v>0</v>
      </c>
      <c r="S1111" s="99">
        <f t="shared" si="41"/>
        <v>0</v>
      </c>
      <c r="T1111" s="99">
        <f t="shared" si="41"/>
        <v>0</v>
      </c>
      <c r="U1111" s="99">
        <f t="shared" si="41"/>
        <v>0</v>
      </c>
      <c r="V1111" s="99">
        <f t="shared" si="41"/>
        <v>0</v>
      </c>
      <c r="W1111" s="99">
        <f t="shared" si="41"/>
        <v>0</v>
      </c>
      <c r="X1111" s="99">
        <f t="shared" si="41"/>
        <v>0</v>
      </c>
      <c r="Y1111" s="99">
        <f t="shared" si="41"/>
        <v>0</v>
      </c>
      <c r="Z1111" s="99">
        <f t="shared" si="41"/>
        <v>0</v>
      </c>
      <c r="AA1111" s="99">
        <f t="shared" si="41"/>
        <v>0</v>
      </c>
      <c r="AB1111" s="99">
        <f t="shared" si="41"/>
        <v>0</v>
      </c>
      <c r="AC1111" s="100">
        <f t="shared" si="41"/>
        <v>0</v>
      </c>
      <c r="AD1111" s="101"/>
    </row>
    <row r="1112" spans="2:30" ht="19.5" customHeight="1" thickBot="1">
      <c r="B1112" s="102"/>
      <c r="C1112" s="103" t="s">
        <v>67</v>
      </c>
      <c r="D1112" s="104"/>
      <c r="E1112" s="104"/>
      <c r="F1112" s="104"/>
      <c r="G1112" s="104"/>
      <c r="H1112" s="104"/>
      <c r="I1112" s="105"/>
      <c r="J1112" s="106">
        <v>0.1</v>
      </c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8"/>
      <c r="AD1112" s="109"/>
    </row>
    <row r="1113" spans="2:30" ht="72.75" thickBot="1">
      <c r="B1113" s="110" t="s">
        <v>10</v>
      </c>
      <c r="C1113" s="111"/>
      <c r="D1113" s="111"/>
      <c r="E1113" s="111"/>
      <c r="F1113" s="111"/>
      <c r="G1113" s="111"/>
      <c r="H1113" s="111"/>
      <c r="I1113" s="112"/>
      <c r="J1113" s="113" t="s">
        <v>380</v>
      </c>
      <c r="K1113" s="114"/>
      <c r="L1113" s="114"/>
      <c r="M1113" s="114"/>
      <c r="N1113" s="114"/>
      <c r="O1113" s="114"/>
      <c r="P1113" s="114"/>
      <c r="Q1113" s="114"/>
      <c r="R1113" s="114"/>
      <c r="S1113" s="114"/>
      <c r="T1113" s="114"/>
      <c r="U1113" s="114"/>
      <c r="V1113" s="114"/>
      <c r="W1113" s="114"/>
      <c r="X1113" s="114"/>
      <c r="Y1113" s="114"/>
      <c r="Z1113" s="114"/>
      <c r="AA1113" s="114"/>
      <c r="AB1113" s="114"/>
      <c r="AC1113" s="115"/>
      <c r="AD1113" s="116"/>
    </row>
    <row r="1114" spans="2:30" ht="49.5" customHeight="1" thickBot="1">
      <c r="B1114" s="110" t="s">
        <v>69</v>
      </c>
      <c r="C1114" s="111"/>
      <c r="D1114" s="111"/>
      <c r="E1114" s="117"/>
      <c r="F1114" s="118"/>
      <c r="G1114" s="119"/>
      <c r="H1114" s="119"/>
      <c r="I1114" s="119"/>
      <c r="J1114" s="119"/>
      <c r="K1114" s="119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1"/>
    </row>
    <row r="1115" spans="2:30" ht="19.5" customHeight="1">
      <c r="B1115" s="122"/>
      <c r="C1115" s="122"/>
      <c r="D1115" s="122"/>
      <c r="E1115" s="122"/>
      <c r="F1115" s="123"/>
      <c r="G1115" s="122"/>
      <c r="H1115" s="122"/>
      <c r="I1115" s="122"/>
      <c r="J1115" s="122"/>
      <c r="K1115" s="122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4"/>
    </row>
  </sheetData>
  <sheetProtection/>
  <mergeCells count="1498">
    <mergeCell ref="B1113:I1113"/>
    <mergeCell ref="B1114:E1114"/>
    <mergeCell ref="F1114:K1114"/>
    <mergeCell ref="H1074:H1075"/>
    <mergeCell ref="I1074:I1075"/>
    <mergeCell ref="B1076:B1112"/>
    <mergeCell ref="C1110:I1110"/>
    <mergeCell ref="C1111:I1111"/>
    <mergeCell ref="C1112:I1112"/>
    <mergeCell ref="B1074:B1075"/>
    <mergeCell ref="C1074:C1075"/>
    <mergeCell ref="D1074:D1075"/>
    <mergeCell ref="E1074:E1075"/>
    <mergeCell ref="F1074:F1075"/>
    <mergeCell ref="G1074:G1075"/>
    <mergeCell ref="R1073:S1073"/>
    <mergeCell ref="T1073:U1073"/>
    <mergeCell ref="V1073:W1073"/>
    <mergeCell ref="X1073:Y1073"/>
    <mergeCell ref="Z1073:AA1073"/>
    <mergeCell ref="AB1073:AC1073"/>
    <mergeCell ref="T1072:U1072"/>
    <mergeCell ref="V1072:W1072"/>
    <mergeCell ref="X1072:Y1072"/>
    <mergeCell ref="Z1072:AA1072"/>
    <mergeCell ref="AB1072:AC1072"/>
    <mergeCell ref="C1073:I1073"/>
    <mergeCell ref="J1073:K1073"/>
    <mergeCell ref="L1073:M1073"/>
    <mergeCell ref="N1073:O1073"/>
    <mergeCell ref="P1073:Q1073"/>
    <mergeCell ref="C1072:I1072"/>
    <mergeCell ref="J1072:K1072"/>
    <mergeCell ref="L1072:M1072"/>
    <mergeCell ref="N1072:O1072"/>
    <mergeCell ref="P1072:Q1072"/>
    <mergeCell ref="R1072:S1072"/>
    <mergeCell ref="R1071:S1071"/>
    <mergeCell ref="T1071:U1071"/>
    <mergeCell ref="V1071:W1071"/>
    <mergeCell ref="X1071:Y1071"/>
    <mergeCell ref="Z1071:AA1071"/>
    <mergeCell ref="AB1071:AC1071"/>
    <mergeCell ref="V1070:W1070"/>
    <mergeCell ref="X1070:Y1070"/>
    <mergeCell ref="Z1070:AA1070"/>
    <mergeCell ref="AB1070:AC1070"/>
    <mergeCell ref="B1071:B1073"/>
    <mergeCell ref="C1071:I1071"/>
    <mergeCell ref="J1071:K1071"/>
    <mergeCell ref="L1071:M1071"/>
    <mergeCell ref="N1071:O1071"/>
    <mergeCell ref="P1071:Q1071"/>
    <mergeCell ref="X1069:Y1069"/>
    <mergeCell ref="Z1069:AA1069"/>
    <mergeCell ref="AB1069:AC1069"/>
    <mergeCell ref="B1070:I1070"/>
    <mergeCell ref="J1070:K1070"/>
    <mergeCell ref="L1070:M1070"/>
    <mergeCell ref="N1070:O1070"/>
    <mergeCell ref="P1070:Q1070"/>
    <mergeCell ref="R1070:S1070"/>
    <mergeCell ref="T1070:U1070"/>
    <mergeCell ref="L1069:M1069"/>
    <mergeCell ref="N1069:O1069"/>
    <mergeCell ref="P1069:Q1069"/>
    <mergeCell ref="R1069:S1069"/>
    <mergeCell ref="T1069:U1069"/>
    <mergeCell ref="V1069:W1069"/>
    <mergeCell ref="B1062:I1062"/>
    <mergeCell ref="J1062:K1062"/>
    <mergeCell ref="B1063:E1063"/>
    <mergeCell ref="F1063:K1063"/>
    <mergeCell ref="B1069:I1069"/>
    <mergeCell ref="J1069:K1069"/>
    <mergeCell ref="G996:G997"/>
    <mergeCell ref="H996:H997"/>
    <mergeCell ref="I996:I997"/>
    <mergeCell ref="B998:B1061"/>
    <mergeCell ref="C1059:I1059"/>
    <mergeCell ref="C1060:I1060"/>
    <mergeCell ref="C1061:I1061"/>
    <mergeCell ref="T995:U995"/>
    <mergeCell ref="V995:W995"/>
    <mergeCell ref="X995:Y995"/>
    <mergeCell ref="Z995:AA995"/>
    <mergeCell ref="AB995:AC995"/>
    <mergeCell ref="B996:B997"/>
    <mergeCell ref="C996:C997"/>
    <mergeCell ref="D996:D997"/>
    <mergeCell ref="E996:E997"/>
    <mergeCell ref="F996:F997"/>
    <mergeCell ref="C995:I995"/>
    <mergeCell ref="J995:K995"/>
    <mergeCell ref="L995:M995"/>
    <mergeCell ref="N995:O995"/>
    <mergeCell ref="P995:Q995"/>
    <mergeCell ref="R995:S995"/>
    <mergeCell ref="R994:S994"/>
    <mergeCell ref="T994:U994"/>
    <mergeCell ref="V994:W994"/>
    <mergeCell ref="X994:Y994"/>
    <mergeCell ref="Z994:AA994"/>
    <mergeCell ref="AB994:AC994"/>
    <mergeCell ref="T993:U993"/>
    <mergeCell ref="V993:W993"/>
    <mergeCell ref="X993:Y993"/>
    <mergeCell ref="Z993:AA993"/>
    <mergeCell ref="AB993:AC993"/>
    <mergeCell ref="C994:I994"/>
    <mergeCell ref="J994:K994"/>
    <mergeCell ref="L994:M994"/>
    <mergeCell ref="N994:O994"/>
    <mergeCell ref="P994:Q994"/>
    <mergeCell ref="X992:Y992"/>
    <mergeCell ref="Z992:AA992"/>
    <mergeCell ref="AB992:AC992"/>
    <mergeCell ref="B993:B995"/>
    <mergeCell ref="C993:I993"/>
    <mergeCell ref="J993:K993"/>
    <mergeCell ref="L993:M993"/>
    <mergeCell ref="N993:O993"/>
    <mergeCell ref="P993:Q993"/>
    <mergeCell ref="R993:S993"/>
    <mergeCell ref="Z991:AA991"/>
    <mergeCell ref="AB991:AC991"/>
    <mergeCell ref="B992:I992"/>
    <mergeCell ref="J992:K992"/>
    <mergeCell ref="L992:M992"/>
    <mergeCell ref="N992:O992"/>
    <mergeCell ref="P992:Q992"/>
    <mergeCell ref="R992:S992"/>
    <mergeCell ref="T992:U992"/>
    <mergeCell ref="V992:W992"/>
    <mergeCell ref="N991:O991"/>
    <mergeCell ref="P991:Q991"/>
    <mergeCell ref="R991:S991"/>
    <mergeCell ref="T991:U991"/>
    <mergeCell ref="V991:W991"/>
    <mergeCell ref="X991:Y991"/>
    <mergeCell ref="B983:I983"/>
    <mergeCell ref="B984:E984"/>
    <mergeCell ref="F984:K984"/>
    <mergeCell ref="B991:I991"/>
    <mergeCell ref="J991:K991"/>
    <mergeCell ref="L991:M991"/>
    <mergeCell ref="H951:H952"/>
    <mergeCell ref="I951:I952"/>
    <mergeCell ref="B953:B982"/>
    <mergeCell ref="C980:I980"/>
    <mergeCell ref="C981:I981"/>
    <mergeCell ref="C982:I982"/>
    <mergeCell ref="B951:B952"/>
    <mergeCell ref="C951:C952"/>
    <mergeCell ref="D951:D952"/>
    <mergeCell ref="E951:E952"/>
    <mergeCell ref="F951:F952"/>
    <mergeCell ref="G951:G952"/>
    <mergeCell ref="R950:S950"/>
    <mergeCell ref="T950:U950"/>
    <mergeCell ref="V950:W950"/>
    <mergeCell ref="X950:Y950"/>
    <mergeCell ref="Z950:AA950"/>
    <mergeCell ref="AB950:AC950"/>
    <mergeCell ref="T949:U949"/>
    <mergeCell ref="V949:W949"/>
    <mergeCell ref="X949:Y949"/>
    <mergeCell ref="Z949:AA949"/>
    <mergeCell ref="AB949:AC949"/>
    <mergeCell ref="C950:I950"/>
    <mergeCell ref="J950:K950"/>
    <mergeCell ref="L950:M950"/>
    <mergeCell ref="N950:O950"/>
    <mergeCell ref="P950:Q950"/>
    <mergeCell ref="C949:I949"/>
    <mergeCell ref="J949:K949"/>
    <mergeCell ref="L949:M949"/>
    <mergeCell ref="N949:O949"/>
    <mergeCell ref="P949:Q949"/>
    <mergeCell ref="R949:S949"/>
    <mergeCell ref="R948:S948"/>
    <mergeCell ref="T948:U948"/>
    <mergeCell ref="V948:W948"/>
    <mergeCell ref="X948:Y948"/>
    <mergeCell ref="Z948:AA948"/>
    <mergeCell ref="AB948:AC948"/>
    <mergeCell ref="V947:W947"/>
    <mergeCell ref="X947:Y947"/>
    <mergeCell ref="Z947:AA947"/>
    <mergeCell ref="AB947:AC947"/>
    <mergeCell ref="B948:B950"/>
    <mergeCell ref="C948:I948"/>
    <mergeCell ref="J948:K948"/>
    <mergeCell ref="L948:M948"/>
    <mergeCell ref="N948:O948"/>
    <mergeCell ref="P948:Q948"/>
    <mergeCell ref="X946:Y946"/>
    <mergeCell ref="Z946:AA946"/>
    <mergeCell ref="AB946:AC946"/>
    <mergeCell ref="B947:I947"/>
    <mergeCell ref="J947:K947"/>
    <mergeCell ref="L947:M947"/>
    <mergeCell ref="N947:O947"/>
    <mergeCell ref="P947:Q947"/>
    <mergeCell ref="R947:S947"/>
    <mergeCell ref="T947:U947"/>
    <mergeCell ref="L946:M946"/>
    <mergeCell ref="N946:O946"/>
    <mergeCell ref="P946:Q946"/>
    <mergeCell ref="R946:S946"/>
    <mergeCell ref="T946:U946"/>
    <mergeCell ref="V946:W946"/>
    <mergeCell ref="B939:I939"/>
    <mergeCell ref="J939:K939"/>
    <mergeCell ref="B940:E940"/>
    <mergeCell ref="F940:K940"/>
    <mergeCell ref="B946:I946"/>
    <mergeCell ref="J946:K946"/>
    <mergeCell ref="H900:H901"/>
    <mergeCell ref="I900:I901"/>
    <mergeCell ref="B902:B938"/>
    <mergeCell ref="C936:I936"/>
    <mergeCell ref="C937:I937"/>
    <mergeCell ref="C938:I938"/>
    <mergeCell ref="B900:B901"/>
    <mergeCell ref="C900:C901"/>
    <mergeCell ref="D900:D901"/>
    <mergeCell ref="E900:E901"/>
    <mergeCell ref="F900:F901"/>
    <mergeCell ref="G900:G901"/>
    <mergeCell ref="R899:S899"/>
    <mergeCell ref="T899:U899"/>
    <mergeCell ref="V899:W899"/>
    <mergeCell ref="X899:Y899"/>
    <mergeCell ref="Z899:AA899"/>
    <mergeCell ref="AB899:AC899"/>
    <mergeCell ref="T898:U898"/>
    <mergeCell ref="V898:W898"/>
    <mergeCell ref="X898:Y898"/>
    <mergeCell ref="Z898:AA898"/>
    <mergeCell ref="AB898:AC898"/>
    <mergeCell ref="C899:I899"/>
    <mergeCell ref="J899:K899"/>
    <mergeCell ref="L899:M899"/>
    <mergeCell ref="N899:O899"/>
    <mergeCell ref="P899:Q899"/>
    <mergeCell ref="C898:I898"/>
    <mergeCell ref="J898:K898"/>
    <mergeCell ref="L898:M898"/>
    <mergeCell ref="N898:O898"/>
    <mergeCell ref="P898:Q898"/>
    <mergeCell ref="R898:S898"/>
    <mergeCell ref="R897:S897"/>
    <mergeCell ref="T897:U897"/>
    <mergeCell ref="V897:W897"/>
    <mergeCell ref="X897:Y897"/>
    <mergeCell ref="Z897:AA897"/>
    <mergeCell ref="AB897:AC897"/>
    <mergeCell ref="V896:W896"/>
    <mergeCell ref="X896:Y896"/>
    <mergeCell ref="Z896:AA896"/>
    <mergeCell ref="AB896:AC896"/>
    <mergeCell ref="B897:B899"/>
    <mergeCell ref="C897:I897"/>
    <mergeCell ref="J897:K897"/>
    <mergeCell ref="L897:M897"/>
    <mergeCell ref="N897:O897"/>
    <mergeCell ref="P897:Q897"/>
    <mergeCell ref="X895:Y895"/>
    <mergeCell ref="Z895:AA895"/>
    <mergeCell ref="AB895:AC895"/>
    <mergeCell ref="B896:I896"/>
    <mergeCell ref="J896:K896"/>
    <mergeCell ref="L896:M896"/>
    <mergeCell ref="N896:O896"/>
    <mergeCell ref="P896:Q896"/>
    <mergeCell ref="R896:S896"/>
    <mergeCell ref="T896:U896"/>
    <mergeCell ref="L895:M895"/>
    <mergeCell ref="N895:O895"/>
    <mergeCell ref="P895:Q895"/>
    <mergeCell ref="R895:S895"/>
    <mergeCell ref="T895:U895"/>
    <mergeCell ref="V895:W895"/>
    <mergeCell ref="B889:I889"/>
    <mergeCell ref="J889:K889"/>
    <mergeCell ref="B890:E890"/>
    <mergeCell ref="F890:K890"/>
    <mergeCell ref="B895:I895"/>
    <mergeCell ref="J895:K895"/>
    <mergeCell ref="G801:G802"/>
    <mergeCell ref="H801:H802"/>
    <mergeCell ref="I801:I802"/>
    <mergeCell ref="B803:B888"/>
    <mergeCell ref="C886:I886"/>
    <mergeCell ref="C887:I887"/>
    <mergeCell ref="C888:I888"/>
    <mergeCell ref="T800:U800"/>
    <mergeCell ref="V800:W800"/>
    <mergeCell ref="X800:Y800"/>
    <mergeCell ref="Z800:AA800"/>
    <mergeCell ref="AB800:AC800"/>
    <mergeCell ref="B801:B802"/>
    <mergeCell ref="C801:C802"/>
    <mergeCell ref="D801:D802"/>
    <mergeCell ref="E801:E802"/>
    <mergeCell ref="F801:F802"/>
    <mergeCell ref="C800:I800"/>
    <mergeCell ref="J800:K800"/>
    <mergeCell ref="L800:M800"/>
    <mergeCell ref="N800:O800"/>
    <mergeCell ref="P800:Q800"/>
    <mergeCell ref="R800:S800"/>
    <mergeCell ref="R799:S799"/>
    <mergeCell ref="T799:U799"/>
    <mergeCell ref="V799:W799"/>
    <mergeCell ref="X799:Y799"/>
    <mergeCell ref="Z799:AA799"/>
    <mergeCell ref="AB799:AC799"/>
    <mergeCell ref="T798:U798"/>
    <mergeCell ref="V798:W798"/>
    <mergeCell ref="X798:Y798"/>
    <mergeCell ref="Z798:AA798"/>
    <mergeCell ref="AB798:AC798"/>
    <mergeCell ref="C799:I799"/>
    <mergeCell ref="J799:K799"/>
    <mergeCell ref="L799:M799"/>
    <mergeCell ref="N799:O799"/>
    <mergeCell ref="P799:Q799"/>
    <mergeCell ref="X797:Y797"/>
    <mergeCell ref="Z797:AA797"/>
    <mergeCell ref="AB797:AC797"/>
    <mergeCell ref="B798:B800"/>
    <mergeCell ref="C798:I798"/>
    <mergeCell ref="J798:K798"/>
    <mergeCell ref="L798:M798"/>
    <mergeCell ref="N798:O798"/>
    <mergeCell ref="P798:Q798"/>
    <mergeCell ref="R798:S798"/>
    <mergeCell ref="Z796:AA796"/>
    <mergeCell ref="AB796:AC796"/>
    <mergeCell ref="B797:I797"/>
    <mergeCell ref="J797:K797"/>
    <mergeCell ref="L797:M797"/>
    <mergeCell ref="N797:O797"/>
    <mergeCell ref="P797:Q797"/>
    <mergeCell ref="R797:S797"/>
    <mergeCell ref="T797:U797"/>
    <mergeCell ref="V797:W797"/>
    <mergeCell ref="N796:O796"/>
    <mergeCell ref="P796:Q796"/>
    <mergeCell ref="R796:S796"/>
    <mergeCell ref="T796:U796"/>
    <mergeCell ref="V796:W796"/>
    <mergeCell ref="X796:Y796"/>
    <mergeCell ref="B789:I789"/>
    <mergeCell ref="B790:E790"/>
    <mergeCell ref="F790:K790"/>
    <mergeCell ref="B796:I796"/>
    <mergeCell ref="J796:K796"/>
    <mergeCell ref="L796:M796"/>
    <mergeCell ref="H761:H762"/>
    <mergeCell ref="I761:I762"/>
    <mergeCell ref="B763:B788"/>
    <mergeCell ref="C786:I786"/>
    <mergeCell ref="C787:I787"/>
    <mergeCell ref="C788:I788"/>
    <mergeCell ref="B761:B762"/>
    <mergeCell ref="C761:C762"/>
    <mergeCell ref="D761:D762"/>
    <mergeCell ref="E761:E762"/>
    <mergeCell ref="F761:F762"/>
    <mergeCell ref="G761:G762"/>
    <mergeCell ref="R760:S760"/>
    <mergeCell ref="T760:U760"/>
    <mergeCell ref="V760:W760"/>
    <mergeCell ref="X760:Y760"/>
    <mergeCell ref="Z760:AA760"/>
    <mergeCell ref="AB760:AC760"/>
    <mergeCell ref="T759:U759"/>
    <mergeCell ref="V759:W759"/>
    <mergeCell ref="X759:Y759"/>
    <mergeCell ref="Z759:AA759"/>
    <mergeCell ref="AB759:AC759"/>
    <mergeCell ref="C760:I760"/>
    <mergeCell ref="J760:K760"/>
    <mergeCell ref="L760:M760"/>
    <mergeCell ref="N760:O760"/>
    <mergeCell ref="P760:Q760"/>
    <mergeCell ref="C759:I759"/>
    <mergeCell ref="J759:K759"/>
    <mergeCell ref="L759:M759"/>
    <mergeCell ref="N759:O759"/>
    <mergeCell ref="P759:Q759"/>
    <mergeCell ref="R759:S759"/>
    <mergeCell ref="R758:S758"/>
    <mergeCell ref="T758:U758"/>
    <mergeCell ref="V758:W758"/>
    <mergeCell ref="X758:Y758"/>
    <mergeCell ref="Z758:AA758"/>
    <mergeCell ref="AB758:AC758"/>
    <mergeCell ref="V757:W757"/>
    <mergeCell ref="X757:Y757"/>
    <mergeCell ref="Z757:AA757"/>
    <mergeCell ref="AB757:AC757"/>
    <mergeCell ref="B758:B760"/>
    <mergeCell ref="C758:I758"/>
    <mergeCell ref="J758:K758"/>
    <mergeCell ref="L758:M758"/>
    <mergeCell ref="N758:O758"/>
    <mergeCell ref="P758:Q758"/>
    <mergeCell ref="X756:Y756"/>
    <mergeCell ref="Z756:AA756"/>
    <mergeCell ref="AB756:AC756"/>
    <mergeCell ref="B757:I757"/>
    <mergeCell ref="J757:K757"/>
    <mergeCell ref="L757:M757"/>
    <mergeCell ref="N757:O757"/>
    <mergeCell ref="P757:Q757"/>
    <mergeCell ref="R757:S757"/>
    <mergeCell ref="T757:U757"/>
    <mergeCell ref="L756:M756"/>
    <mergeCell ref="N756:O756"/>
    <mergeCell ref="P756:Q756"/>
    <mergeCell ref="R756:S756"/>
    <mergeCell ref="T756:U756"/>
    <mergeCell ref="V756:W756"/>
    <mergeCell ref="B749:I749"/>
    <mergeCell ref="J749:K749"/>
    <mergeCell ref="B750:E750"/>
    <mergeCell ref="F750:K750"/>
    <mergeCell ref="B756:I756"/>
    <mergeCell ref="J756:K756"/>
    <mergeCell ref="H719:H720"/>
    <mergeCell ref="I719:I720"/>
    <mergeCell ref="B721:B748"/>
    <mergeCell ref="C746:I746"/>
    <mergeCell ref="C747:I747"/>
    <mergeCell ref="C748:I748"/>
    <mergeCell ref="B719:B720"/>
    <mergeCell ref="C719:C720"/>
    <mergeCell ref="D719:D720"/>
    <mergeCell ref="E719:E720"/>
    <mergeCell ref="F719:F720"/>
    <mergeCell ref="G719:G720"/>
    <mergeCell ref="R718:S718"/>
    <mergeCell ref="T718:U718"/>
    <mergeCell ref="V718:W718"/>
    <mergeCell ref="X718:Y718"/>
    <mergeCell ref="Z718:AA718"/>
    <mergeCell ref="AB718:AC718"/>
    <mergeCell ref="T717:U717"/>
    <mergeCell ref="V717:W717"/>
    <mergeCell ref="X717:Y717"/>
    <mergeCell ref="Z717:AA717"/>
    <mergeCell ref="AB717:AC717"/>
    <mergeCell ref="C718:I718"/>
    <mergeCell ref="J718:K718"/>
    <mergeCell ref="L718:M718"/>
    <mergeCell ref="N718:O718"/>
    <mergeCell ref="P718:Q718"/>
    <mergeCell ref="C717:I717"/>
    <mergeCell ref="J717:K717"/>
    <mergeCell ref="L717:M717"/>
    <mergeCell ref="N717:O717"/>
    <mergeCell ref="P717:Q717"/>
    <mergeCell ref="R717:S717"/>
    <mergeCell ref="R716:S716"/>
    <mergeCell ref="T716:U716"/>
    <mergeCell ref="V716:W716"/>
    <mergeCell ref="X716:Y716"/>
    <mergeCell ref="Z716:AA716"/>
    <mergeCell ref="AB716:AC716"/>
    <mergeCell ref="V715:W715"/>
    <mergeCell ref="X715:Y715"/>
    <mergeCell ref="Z715:AA715"/>
    <mergeCell ref="AB715:AC715"/>
    <mergeCell ref="B716:B718"/>
    <mergeCell ref="C716:I716"/>
    <mergeCell ref="J716:K716"/>
    <mergeCell ref="L716:M716"/>
    <mergeCell ref="N716:O716"/>
    <mergeCell ref="P716:Q716"/>
    <mergeCell ref="X714:Y714"/>
    <mergeCell ref="Z714:AA714"/>
    <mergeCell ref="AB714:AC714"/>
    <mergeCell ref="B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T714:U714"/>
    <mergeCell ref="V714:W714"/>
    <mergeCell ref="B707:I707"/>
    <mergeCell ref="J707:K707"/>
    <mergeCell ref="B708:E708"/>
    <mergeCell ref="F708:K708"/>
    <mergeCell ref="B714:I714"/>
    <mergeCell ref="J714:K714"/>
    <mergeCell ref="G654:G655"/>
    <mergeCell ref="H654:H655"/>
    <mergeCell ref="I654:I655"/>
    <mergeCell ref="B656:B706"/>
    <mergeCell ref="C704:I704"/>
    <mergeCell ref="C705:I705"/>
    <mergeCell ref="C706:I706"/>
    <mergeCell ref="T653:U653"/>
    <mergeCell ref="V653:W653"/>
    <mergeCell ref="X653:Y653"/>
    <mergeCell ref="Z653:AA653"/>
    <mergeCell ref="AB653:AC653"/>
    <mergeCell ref="B654:B655"/>
    <mergeCell ref="C654:C655"/>
    <mergeCell ref="D654:D655"/>
    <mergeCell ref="E654:E655"/>
    <mergeCell ref="F654:F655"/>
    <mergeCell ref="C653:I653"/>
    <mergeCell ref="J653:K653"/>
    <mergeCell ref="L653:M653"/>
    <mergeCell ref="N653:O653"/>
    <mergeCell ref="P653:Q653"/>
    <mergeCell ref="R653:S653"/>
    <mergeCell ref="R652:S652"/>
    <mergeCell ref="T652:U652"/>
    <mergeCell ref="V652:W652"/>
    <mergeCell ref="X652:Y652"/>
    <mergeCell ref="Z652:AA652"/>
    <mergeCell ref="AB652:AC652"/>
    <mergeCell ref="T651:U651"/>
    <mergeCell ref="V651:W651"/>
    <mergeCell ref="X651:Y651"/>
    <mergeCell ref="Z651:AA651"/>
    <mergeCell ref="AB651:AC651"/>
    <mergeCell ref="C652:I652"/>
    <mergeCell ref="J652:K652"/>
    <mergeCell ref="L652:M652"/>
    <mergeCell ref="N652:O652"/>
    <mergeCell ref="P652:Q652"/>
    <mergeCell ref="X650:Y650"/>
    <mergeCell ref="Z650:AA650"/>
    <mergeCell ref="AB650:AC650"/>
    <mergeCell ref="B651:B653"/>
    <mergeCell ref="C651:I651"/>
    <mergeCell ref="J651:K651"/>
    <mergeCell ref="L651:M651"/>
    <mergeCell ref="N651:O651"/>
    <mergeCell ref="P651:Q651"/>
    <mergeCell ref="R651:S651"/>
    <mergeCell ref="Z649:AA649"/>
    <mergeCell ref="AB649:AC649"/>
    <mergeCell ref="B650:I650"/>
    <mergeCell ref="J650:K650"/>
    <mergeCell ref="L650:M650"/>
    <mergeCell ref="N650:O650"/>
    <mergeCell ref="P650:Q650"/>
    <mergeCell ref="R650:S650"/>
    <mergeCell ref="T650:U650"/>
    <mergeCell ref="V650:W650"/>
    <mergeCell ref="N649:O649"/>
    <mergeCell ref="P649:Q649"/>
    <mergeCell ref="R649:S649"/>
    <mergeCell ref="T649:U649"/>
    <mergeCell ref="V649:W649"/>
    <mergeCell ref="X649:Y649"/>
    <mergeCell ref="B642:I642"/>
    <mergeCell ref="B643:E643"/>
    <mergeCell ref="F643:K643"/>
    <mergeCell ref="B649:I649"/>
    <mergeCell ref="J649:K649"/>
    <mergeCell ref="L649:M649"/>
    <mergeCell ref="G614:G615"/>
    <mergeCell ref="H614:H615"/>
    <mergeCell ref="I614:I615"/>
    <mergeCell ref="B616:B641"/>
    <mergeCell ref="C639:I639"/>
    <mergeCell ref="C640:I640"/>
    <mergeCell ref="C641:I641"/>
    <mergeCell ref="T613:U613"/>
    <mergeCell ref="V613:W613"/>
    <mergeCell ref="X613:Y613"/>
    <mergeCell ref="Z613:AA613"/>
    <mergeCell ref="AB613:AC613"/>
    <mergeCell ref="B614:B615"/>
    <mergeCell ref="C614:C615"/>
    <mergeCell ref="D614:D615"/>
    <mergeCell ref="E614:E615"/>
    <mergeCell ref="F614:F615"/>
    <mergeCell ref="C613:I613"/>
    <mergeCell ref="J613:K613"/>
    <mergeCell ref="L613:M613"/>
    <mergeCell ref="N613:O613"/>
    <mergeCell ref="P613:Q613"/>
    <mergeCell ref="R613:S613"/>
    <mergeCell ref="R612:S612"/>
    <mergeCell ref="T612:U612"/>
    <mergeCell ref="V612:W612"/>
    <mergeCell ref="X612:Y612"/>
    <mergeCell ref="Z612:AA612"/>
    <mergeCell ref="AB612:AC612"/>
    <mergeCell ref="T611:U611"/>
    <mergeCell ref="V611:W611"/>
    <mergeCell ref="X611:Y611"/>
    <mergeCell ref="Z611:AA611"/>
    <mergeCell ref="AB611:AC611"/>
    <mergeCell ref="C612:I612"/>
    <mergeCell ref="J612:K612"/>
    <mergeCell ref="L612:M612"/>
    <mergeCell ref="N612:O612"/>
    <mergeCell ref="P612:Q612"/>
    <mergeCell ref="X610:Y610"/>
    <mergeCell ref="Z610:AA610"/>
    <mergeCell ref="AB610:AC610"/>
    <mergeCell ref="B611:B613"/>
    <mergeCell ref="C611:I611"/>
    <mergeCell ref="J611:K611"/>
    <mergeCell ref="L611:M611"/>
    <mergeCell ref="N611:O611"/>
    <mergeCell ref="P611:Q611"/>
    <mergeCell ref="R611:S611"/>
    <mergeCell ref="Z609:AA609"/>
    <mergeCell ref="AB609:AC609"/>
    <mergeCell ref="B610:I610"/>
    <mergeCell ref="J610:K610"/>
    <mergeCell ref="L610:M610"/>
    <mergeCell ref="N610:O610"/>
    <mergeCell ref="P610:Q610"/>
    <mergeCell ref="R610:S610"/>
    <mergeCell ref="T610:U610"/>
    <mergeCell ref="V610:W610"/>
    <mergeCell ref="N609:O609"/>
    <mergeCell ref="P609:Q609"/>
    <mergeCell ref="R609:S609"/>
    <mergeCell ref="T609:U609"/>
    <mergeCell ref="V609:W609"/>
    <mergeCell ref="X609:Y609"/>
    <mergeCell ref="B602:I602"/>
    <mergeCell ref="B603:E603"/>
    <mergeCell ref="F603:K603"/>
    <mergeCell ref="B609:I609"/>
    <mergeCell ref="J609:K609"/>
    <mergeCell ref="L609:M609"/>
    <mergeCell ref="H577:H578"/>
    <mergeCell ref="I577:I578"/>
    <mergeCell ref="B579:B601"/>
    <mergeCell ref="C599:I599"/>
    <mergeCell ref="C600:I600"/>
    <mergeCell ref="C601:I601"/>
    <mergeCell ref="B577:B578"/>
    <mergeCell ref="C577:C578"/>
    <mergeCell ref="D577:D578"/>
    <mergeCell ref="E577:E578"/>
    <mergeCell ref="F577:F578"/>
    <mergeCell ref="G577:G578"/>
    <mergeCell ref="R576:S576"/>
    <mergeCell ref="T576:U576"/>
    <mergeCell ref="V576:W576"/>
    <mergeCell ref="X576:Y576"/>
    <mergeCell ref="Z576:AA576"/>
    <mergeCell ref="AB576:AC576"/>
    <mergeCell ref="T575:U575"/>
    <mergeCell ref="V575:W575"/>
    <mergeCell ref="X575:Y575"/>
    <mergeCell ref="Z575:AA575"/>
    <mergeCell ref="AB575:AC575"/>
    <mergeCell ref="C576:I576"/>
    <mergeCell ref="J576:K576"/>
    <mergeCell ref="L576:M576"/>
    <mergeCell ref="N576:O576"/>
    <mergeCell ref="P576:Q576"/>
    <mergeCell ref="C575:I575"/>
    <mergeCell ref="J575:K575"/>
    <mergeCell ref="L575:M575"/>
    <mergeCell ref="N575:O575"/>
    <mergeCell ref="P575:Q575"/>
    <mergeCell ref="R575:S575"/>
    <mergeCell ref="R574:S574"/>
    <mergeCell ref="T574:U574"/>
    <mergeCell ref="V574:W574"/>
    <mergeCell ref="X574:Y574"/>
    <mergeCell ref="Z574:AA574"/>
    <mergeCell ref="AB574:AC574"/>
    <mergeCell ref="V573:W573"/>
    <mergeCell ref="X573:Y573"/>
    <mergeCell ref="Z573:AA573"/>
    <mergeCell ref="AB573:AC573"/>
    <mergeCell ref="B574:B576"/>
    <mergeCell ref="C574:I574"/>
    <mergeCell ref="J574:K574"/>
    <mergeCell ref="L574:M574"/>
    <mergeCell ref="N574:O574"/>
    <mergeCell ref="P574:Q574"/>
    <mergeCell ref="X572:Y572"/>
    <mergeCell ref="Z572:AA572"/>
    <mergeCell ref="AB572:AC572"/>
    <mergeCell ref="B573:I573"/>
    <mergeCell ref="J573:K573"/>
    <mergeCell ref="L573:M573"/>
    <mergeCell ref="N573:O573"/>
    <mergeCell ref="P573:Q573"/>
    <mergeCell ref="R573:S573"/>
    <mergeCell ref="T573:U573"/>
    <mergeCell ref="L572:M572"/>
    <mergeCell ref="N572:O572"/>
    <mergeCell ref="P572:Q572"/>
    <mergeCell ref="R572:S572"/>
    <mergeCell ref="T572:U572"/>
    <mergeCell ref="V572:W572"/>
    <mergeCell ref="B565:I565"/>
    <mergeCell ref="J565:K565"/>
    <mergeCell ref="B566:E566"/>
    <mergeCell ref="F566:K566"/>
    <mergeCell ref="B572:I572"/>
    <mergeCell ref="J572:K572"/>
    <mergeCell ref="G509:G510"/>
    <mergeCell ref="H509:H510"/>
    <mergeCell ref="I509:I510"/>
    <mergeCell ref="B511:B564"/>
    <mergeCell ref="C562:I562"/>
    <mergeCell ref="C563:I563"/>
    <mergeCell ref="C564:I564"/>
    <mergeCell ref="T508:U508"/>
    <mergeCell ref="V508:W508"/>
    <mergeCell ref="X508:Y508"/>
    <mergeCell ref="Z508:AA508"/>
    <mergeCell ref="AB508:AC508"/>
    <mergeCell ref="B509:B510"/>
    <mergeCell ref="C509:C510"/>
    <mergeCell ref="D509:D510"/>
    <mergeCell ref="E509:E510"/>
    <mergeCell ref="F509:F510"/>
    <mergeCell ref="C508:I508"/>
    <mergeCell ref="J508:K508"/>
    <mergeCell ref="L508:M508"/>
    <mergeCell ref="N508:O508"/>
    <mergeCell ref="P508:Q508"/>
    <mergeCell ref="R508:S508"/>
    <mergeCell ref="R507:S507"/>
    <mergeCell ref="T507:U507"/>
    <mergeCell ref="V507:W507"/>
    <mergeCell ref="X507:Y507"/>
    <mergeCell ref="Z507:AA507"/>
    <mergeCell ref="AB507:AC507"/>
    <mergeCell ref="T506:U506"/>
    <mergeCell ref="V506:W506"/>
    <mergeCell ref="X506:Y506"/>
    <mergeCell ref="Z506:AA506"/>
    <mergeCell ref="AB506:AC506"/>
    <mergeCell ref="C507:I507"/>
    <mergeCell ref="J507:K507"/>
    <mergeCell ref="L507:M507"/>
    <mergeCell ref="N507:O507"/>
    <mergeCell ref="P507:Q507"/>
    <mergeCell ref="X505:Y505"/>
    <mergeCell ref="Z505:AA505"/>
    <mergeCell ref="AB505:AC505"/>
    <mergeCell ref="B506:B508"/>
    <mergeCell ref="C506:I506"/>
    <mergeCell ref="J506:K506"/>
    <mergeCell ref="L506:M506"/>
    <mergeCell ref="N506:O506"/>
    <mergeCell ref="P506:Q506"/>
    <mergeCell ref="R506:S506"/>
    <mergeCell ref="Z504:AA504"/>
    <mergeCell ref="AB504:AC504"/>
    <mergeCell ref="B505:I505"/>
    <mergeCell ref="J505:K505"/>
    <mergeCell ref="L505:M505"/>
    <mergeCell ref="N505:O505"/>
    <mergeCell ref="P505:Q505"/>
    <mergeCell ref="R505:S505"/>
    <mergeCell ref="T505:U505"/>
    <mergeCell ref="V505:W505"/>
    <mergeCell ref="N504:O504"/>
    <mergeCell ref="P504:Q504"/>
    <mergeCell ref="R504:S504"/>
    <mergeCell ref="T504:U504"/>
    <mergeCell ref="V504:W504"/>
    <mergeCell ref="X504:Y504"/>
    <mergeCell ref="B497:I497"/>
    <mergeCell ref="B498:E498"/>
    <mergeCell ref="F498:K498"/>
    <mergeCell ref="B504:I504"/>
    <mergeCell ref="J504:K504"/>
    <mergeCell ref="L504:M504"/>
    <mergeCell ref="G463:G464"/>
    <mergeCell ref="H463:H464"/>
    <mergeCell ref="I463:I464"/>
    <mergeCell ref="B465:B496"/>
    <mergeCell ref="C494:I494"/>
    <mergeCell ref="C495:I495"/>
    <mergeCell ref="C496:I496"/>
    <mergeCell ref="T462:U462"/>
    <mergeCell ref="V462:W462"/>
    <mergeCell ref="X462:Y462"/>
    <mergeCell ref="Z462:AA462"/>
    <mergeCell ref="AB462:AC462"/>
    <mergeCell ref="B463:B464"/>
    <mergeCell ref="C463:C464"/>
    <mergeCell ref="D463:D464"/>
    <mergeCell ref="E463:E464"/>
    <mergeCell ref="F463:F464"/>
    <mergeCell ref="C462:I462"/>
    <mergeCell ref="J462:K462"/>
    <mergeCell ref="L462:M462"/>
    <mergeCell ref="N462:O462"/>
    <mergeCell ref="P462:Q462"/>
    <mergeCell ref="R462:S462"/>
    <mergeCell ref="R461:S461"/>
    <mergeCell ref="T461:U461"/>
    <mergeCell ref="V461:W461"/>
    <mergeCell ref="X461:Y461"/>
    <mergeCell ref="Z461:AA461"/>
    <mergeCell ref="AB461:AC461"/>
    <mergeCell ref="T460:U460"/>
    <mergeCell ref="V460:W460"/>
    <mergeCell ref="X460:Y460"/>
    <mergeCell ref="Z460:AA460"/>
    <mergeCell ref="AB460:AC460"/>
    <mergeCell ref="C461:I461"/>
    <mergeCell ref="J461:K461"/>
    <mergeCell ref="L461:M461"/>
    <mergeCell ref="N461:O461"/>
    <mergeCell ref="P461:Q461"/>
    <mergeCell ref="X459:Y459"/>
    <mergeCell ref="Z459:AA459"/>
    <mergeCell ref="AB459:AC459"/>
    <mergeCell ref="B460:B462"/>
    <mergeCell ref="C460:I460"/>
    <mergeCell ref="J460:K460"/>
    <mergeCell ref="L460:M460"/>
    <mergeCell ref="N460:O460"/>
    <mergeCell ref="P460:Q460"/>
    <mergeCell ref="R460:S460"/>
    <mergeCell ref="Z458:AA458"/>
    <mergeCell ref="AB458:AC458"/>
    <mergeCell ref="B459:I459"/>
    <mergeCell ref="J459:K459"/>
    <mergeCell ref="L459:M459"/>
    <mergeCell ref="N459:O459"/>
    <mergeCell ref="P459:Q459"/>
    <mergeCell ref="R459:S459"/>
    <mergeCell ref="T459:U459"/>
    <mergeCell ref="V459:W459"/>
    <mergeCell ref="N458:O458"/>
    <mergeCell ref="P458:Q458"/>
    <mergeCell ref="R458:S458"/>
    <mergeCell ref="T458:U458"/>
    <mergeCell ref="V458:W458"/>
    <mergeCell ref="X458:Y458"/>
    <mergeCell ref="B451:I451"/>
    <mergeCell ref="B452:E452"/>
    <mergeCell ref="F452:K452"/>
    <mergeCell ref="B458:I458"/>
    <mergeCell ref="J458:K458"/>
    <mergeCell ref="L458:M458"/>
    <mergeCell ref="H429:H430"/>
    <mergeCell ref="I429:I430"/>
    <mergeCell ref="B431:B450"/>
    <mergeCell ref="C448:I448"/>
    <mergeCell ref="C449:I449"/>
    <mergeCell ref="C450:I450"/>
    <mergeCell ref="B429:B430"/>
    <mergeCell ref="C429:C430"/>
    <mergeCell ref="D429:D430"/>
    <mergeCell ref="E429:E430"/>
    <mergeCell ref="F429:F430"/>
    <mergeCell ref="G429:G430"/>
    <mergeCell ref="R428:S428"/>
    <mergeCell ref="T428:U428"/>
    <mergeCell ref="V428:W428"/>
    <mergeCell ref="X428:Y428"/>
    <mergeCell ref="Z428:AA428"/>
    <mergeCell ref="AB428:AC428"/>
    <mergeCell ref="T427:U427"/>
    <mergeCell ref="V427:W427"/>
    <mergeCell ref="X427:Y427"/>
    <mergeCell ref="Z427:AA427"/>
    <mergeCell ref="AB427:AC427"/>
    <mergeCell ref="C428:I428"/>
    <mergeCell ref="J428:K428"/>
    <mergeCell ref="L428:M428"/>
    <mergeCell ref="N428:O428"/>
    <mergeCell ref="P428:Q428"/>
    <mergeCell ref="V426:W426"/>
    <mergeCell ref="X426:Y426"/>
    <mergeCell ref="Z426:AA426"/>
    <mergeCell ref="AB426:AC426"/>
    <mergeCell ref="C427:I427"/>
    <mergeCell ref="J427:K427"/>
    <mergeCell ref="L427:M427"/>
    <mergeCell ref="N427:O427"/>
    <mergeCell ref="P427:Q427"/>
    <mergeCell ref="R427:S427"/>
    <mergeCell ref="Z425:AA425"/>
    <mergeCell ref="AB425:AC425"/>
    <mergeCell ref="B426:B428"/>
    <mergeCell ref="C426:I426"/>
    <mergeCell ref="J426:K426"/>
    <mergeCell ref="L426:M426"/>
    <mergeCell ref="N426:O426"/>
    <mergeCell ref="P426:Q426"/>
    <mergeCell ref="R426:S426"/>
    <mergeCell ref="T426:U426"/>
    <mergeCell ref="AB424:AC424"/>
    <mergeCell ref="B425:I425"/>
    <mergeCell ref="J425:K425"/>
    <mergeCell ref="L425:M425"/>
    <mergeCell ref="N425:O425"/>
    <mergeCell ref="P425:Q425"/>
    <mergeCell ref="R425:S425"/>
    <mergeCell ref="T425:U425"/>
    <mergeCell ref="V425:W425"/>
    <mergeCell ref="X425:Y425"/>
    <mergeCell ref="P424:Q424"/>
    <mergeCell ref="R424:S424"/>
    <mergeCell ref="T424:U424"/>
    <mergeCell ref="V424:W424"/>
    <mergeCell ref="X424:Y424"/>
    <mergeCell ref="Z424:AA424"/>
    <mergeCell ref="B418:E418"/>
    <mergeCell ref="F418:K418"/>
    <mergeCell ref="B424:I424"/>
    <mergeCell ref="J424:K424"/>
    <mergeCell ref="L424:M424"/>
    <mergeCell ref="N424:O424"/>
    <mergeCell ref="B353:B416"/>
    <mergeCell ref="C414:I414"/>
    <mergeCell ref="C415:I415"/>
    <mergeCell ref="C416:I416"/>
    <mergeCell ref="B417:I417"/>
    <mergeCell ref="J417:K417"/>
    <mergeCell ref="Z350:AA350"/>
    <mergeCell ref="AB350:AC350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AB349:AC349"/>
    <mergeCell ref="C350:I350"/>
    <mergeCell ref="J350:K350"/>
    <mergeCell ref="L350:M350"/>
    <mergeCell ref="N350:O350"/>
    <mergeCell ref="P350:Q350"/>
    <mergeCell ref="R350:S350"/>
    <mergeCell ref="T350:U350"/>
    <mergeCell ref="V350:W350"/>
    <mergeCell ref="X350:Y350"/>
    <mergeCell ref="P349:Q349"/>
    <mergeCell ref="R349:S349"/>
    <mergeCell ref="T349:U349"/>
    <mergeCell ref="V349:W349"/>
    <mergeCell ref="X349:Y349"/>
    <mergeCell ref="Z349:AA349"/>
    <mergeCell ref="R348:S348"/>
    <mergeCell ref="T348:U348"/>
    <mergeCell ref="V348:W348"/>
    <mergeCell ref="X348:Y348"/>
    <mergeCell ref="Z348:AA348"/>
    <mergeCell ref="AB348:AC348"/>
    <mergeCell ref="B348:B350"/>
    <mergeCell ref="C348:I348"/>
    <mergeCell ref="J348:K348"/>
    <mergeCell ref="L348:M348"/>
    <mergeCell ref="N348:O348"/>
    <mergeCell ref="P348:Q348"/>
    <mergeCell ref="C349:I349"/>
    <mergeCell ref="J349:K349"/>
    <mergeCell ref="L349:M349"/>
    <mergeCell ref="N349:O349"/>
    <mergeCell ref="R347:S347"/>
    <mergeCell ref="T347:U347"/>
    <mergeCell ref="V347:W347"/>
    <mergeCell ref="X347:Y347"/>
    <mergeCell ref="Z347:AA347"/>
    <mergeCell ref="AB347:AC347"/>
    <mergeCell ref="T346:U346"/>
    <mergeCell ref="V346:W346"/>
    <mergeCell ref="X346:Y346"/>
    <mergeCell ref="Z346:AA346"/>
    <mergeCell ref="AB346:AC346"/>
    <mergeCell ref="B347:I347"/>
    <mergeCell ref="J347:K347"/>
    <mergeCell ref="L347:M347"/>
    <mergeCell ref="N347:O347"/>
    <mergeCell ref="P347:Q347"/>
    <mergeCell ref="B346:I346"/>
    <mergeCell ref="J346:K346"/>
    <mergeCell ref="L346:M346"/>
    <mergeCell ref="N346:O346"/>
    <mergeCell ref="P346:Q346"/>
    <mergeCell ref="R346:S346"/>
    <mergeCell ref="B311:B338"/>
    <mergeCell ref="C336:I336"/>
    <mergeCell ref="C337:I337"/>
    <mergeCell ref="C338:I338"/>
    <mergeCell ref="B339:I339"/>
    <mergeCell ref="B340:E340"/>
    <mergeCell ref="F340:K340"/>
    <mergeCell ref="Z308:AA308"/>
    <mergeCell ref="AB308:AC308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AB307:AC307"/>
    <mergeCell ref="C308:I308"/>
    <mergeCell ref="J308:K308"/>
    <mergeCell ref="L308:M308"/>
    <mergeCell ref="N308:O308"/>
    <mergeCell ref="P308:Q308"/>
    <mergeCell ref="R308:S308"/>
    <mergeCell ref="T308:U308"/>
    <mergeCell ref="V308:W308"/>
    <mergeCell ref="X308:Y308"/>
    <mergeCell ref="P307:Q307"/>
    <mergeCell ref="R307:S307"/>
    <mergeCell ref="T307:U307"/>
    <mergeCell ref="V307:W307"/>
    <mergeCell ref="X307:Y307"/>
    <mergeCell ref="Z307:AA307"/>
    <mergeCell ref="R306:S306"/>
    <mergeCell ref="T306:U306"/>
    <mergeCell ref="V306:W306"/>
    <mergeCell ref="X306:Y306"/>
    <mergeCell ref="Z306:AA306"/>
    <mergeCell ref="AB306:AC306"/>
    <mergeCell ref="B306:B308"/>
    <mergeCell ref="C306:I306"/>
    <mergeCell ref="J306:K306"/>
    <mergeCell ref="L306:M306"/>
    <mergeCell ref="N306:O306"/>
    <mergeCell ref="P306:Q306"/>
    <mergeCell ref="C307:I307"/>
    <mergeCell ref="J307:K307"/>
    <mergeCell ref="L307:M307"/>
    <mergeCell ref="N307:O307"/>
    <mergeCell ref="R305:S305"/>
    <mergeCell ref="T305:U305"/>
    <mergeCell ref="V305:W305"/>
    <mergeCell ref="X305:Y305"/>
    <mergeCell ref="Z305:AA305"/>
    <mergeCell ref="AB305:AC305"/>
    <mergeCell ref="T304:U304"/>
    <mergeCell ref="V304:W304"/>
    <mergeCell ref="X304:Y304"/>
    <mergeCell ref="Z304:AA304"/>
    <mergeCell ref="AB304:AC304"/>
    <mergeCell ref="B305:I305"/>
    <mergeCell ref="J305:K305"/>
    <mergeCell ref="L305:M305"/>
    <mergeCell ref="N305:O305"/>
    <mergeCell ref="P305:Q305"/>
    <mergeCell ref="B304:I304"/>
    <mergeCell ref="J304:K304"/>
    <mergeCell ref="L304:M304"/>
    <mergeCell ref="N304:O304"/>
    <mergeCell ref="P304:Q304"/>
    <mergeCell ref="R304:S304"/>
    <mergeCell ref="B266:B296"/>
    <mergeCell ref="C294:I294"/>
    <mergeCell ref="C295:I295"/>
    <mergeCell ref="C296:I296"/>
    <mergeCell ref="B297:I297"/>
    <mergeCell ref="B298:E298"/>
    <mergeCell ref="F298:K298"/>
    <mergeCell ref="Z263:AA263"/>
    <mergeCell ref="AB263:AC263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AB262:AC262"/>
    <mergeCell ref="C263:I263"/>
    <mergeCell ref="J263:K263"/>
    <mergeCell ref="L263:M263"/>
    <mergeCell ref="N263:O263"/>
    <mergeCell ref="P263:Q263"/>
    <mergeCell ref="R263:S263"/>
    <mergeCell ref="T263:U263"/>
    <mergeCell ref="V263:W263"/>
    <mergeCell ref="X263:Y263"/>
    <mergeCell ref="P262:Q262"/>
    <mergeCell ref="R262:S262"/>
    <mergeCell ref="T262:U262"/>
    <mergeCell ref="V262:W262"/>
    <mergeCell ref="X262:Y262"/>
    <mergeCell ref="Z262:AA262"/>
    <mergeCell ref="R261:S261"/>
    <mergeCell ref="T261:U261"/>
    <mergeCell ref="V261:W261"/>
    <mergeCell ref="X261:Y261"/>
    <mergeCell ref="Z261:AA261"/>
    <mergeCell ref="AB261:AC261"/>
    <mergeCell ref="B261:B263"/>
    <mergeCell ref="C261:I261"/>
    <mergeCell ref="J261:K261"/>
    <mergeCell ref="L261:M261"/>
    <mergeCell ref="N261:O261"/>
    <mergeCell ref="P261:Q261"/>
    <mergeCell ref="C262:I262"/>
    <mergeCell ref="J262:K262"/>
    <mergeCell ref="L262:M262"/>
    <mergeCell ref="N262:O262"/>
    <mergeCell ref="R260:S260"/>
    <mergeCell ref="T260:U260"/>
    <mergeCell ref="V260:W260"/>
    <mergeCell ref="X260:Y260"/>
    <mergeCell ref="Z260:AA260"/>
    <mergeCell ref="AB260:AC260"/>
    <mergeCell ref="T259:U259"/>
    <mergeCell ref="V259:W259"/>
    <mergeCell ref="X259:Y259"/>
    <mergeCell ref="Z259:AA259"/>
    <mergeCell ref="AB259:AC259"/>
    <mergeCell ref="B260:I260"/>
    <mergeCell ref="J260:K260"/>
    <mergeCell ref="L260:M260"/>
    <mergeCell ref="N260:O260"/>
    <mergeCell ref="P260:Q260"/>
    <mergeCell ref="B259:I259"/>
    <mergeCell ref="J259:K259"/>
    <mergeCell ref="L259:M259"/>
    <mergeCell ref="N259:O259"/>
    <mergeCell ref="P259:Q259"/>
    <mergeCell ref="R259:S259"/>
    <mergeCell ref="B195:B251"/>
    <mergeCell ref="C249:I249"/>
    <mergeCell ref="C250:I250"/>
    <mergeCell ref="C251:I251"/>
    <mergeCell ref="B252:I252"/>
    <mergeCell ref="B253:E253"/>
    <mergeCell ref="F253:K253"/>
    <mergeCell ref="Z192:AA192"/>
    <mergeCell ref="AB192:AC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AB191:AC191"/>
    <mergeCell ref="C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P191:Q191"/>
    <mergeCell ref="R191:S191"/>
    <mergeCell ref="T191:U191"/>
    <mergeCell ref="V191:W191"/>
    <mergeCell ref="X191:Y191"/>
    <mergeCell ref="Z191:AA191"/>
    <mergeCell ref="R190:S190"/>
    <mergeCell ref="T190:U190"/>
    <mergeCell ref="V190:W190"/>
    <mergeCell ref="X190:Y190"/>
    <mergeCell ref="Z190:AA190"/>
    <mergeCell ref="AB190:AC190"/>
    <mergeCell ref="B190:B192"/>
    <mergeCell ref="C190:I190"/>
    <mergeCell ref="J190:K190"/>
    <mergeCell ref="L190:M190"/>
    <mergeCell ref="N190:O190"/>
    <mergeCell ref="P190:Q190"/>
    <mergeCell ref="C191:I191"/>
    <mergeCell ref="J191:K191"/>
    <mergeCell ref="L191:M191"/>
    <mergeCell ref="N191:O191"/>
    <mergeCell ref="R189:S189"/>
    <mergeCell ref="T189:U189"/>
    <mergeCell ref="V189:W189"/>
    <mergeCell ref="X189:Y189"/>
    <mergeCell ref="Z189:AA189"/>
    <mergeCell ref="AB189:AC189"/>
    <mergeCell ref="T188:U188"/>
    <mergeCell ref="V188:W188"/>
    <mergeCell ref="X188:Y188"/>
    <mergeCell ref="Z188:AA188"/>
    <mergeCell ref="AB188:AC188"/>
    <mergeCell ref="B189:I189"/>
    <mergeCell ref="J189:K189"/>
    <mergeCell ref="L189:M189"/>
    <mergeCell ref="N189:O189"/>
    <mergeCell ref="P189:Q189"/>
    <mergeCell ref="B188:I188"/>
    <mergeCell ref="J188:K188"/>
    <mergeCell ref="L188:M188"/>
    <mergeCell ref="N188:O188"/>
    <mergeCell ref="P188:Q188"/>
    <mergeCell ref="R188:S188"/>
    <mergeCell ref="B150:B180"/>
    <mergeCell ref="C178:I178"/>
    <mergeCell ref="C179:I179"/>
    <mergeCell ref="C180:I180"/>
    <mergeCell ref="B181:I181"/>
    <mergeCell ref="B182:E182"/>
    <mergeCell ref="F182:K182"/>
    <mergeCell ref="Z147:AA147"/>
    <mergeCell ref="AB147:AC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AB146:AC146"/>
    <mergeCell ref="C147:I147"/>
    <mergeCell ref="J147:K147"/>
    <mergeCell ref="L147:M147"/>
    <mergeCell ref="N147:O147"/>
    <mergeCell ref="P147:Q147"/>
    <mergeCell ref="R147:S147"/>
    <mergeCell ref="T147:U147"/>
    <mergeCell ref="V147:W147"/>
    <mergeCell ref="X147:Y147"/>
    <mergeCell ref="P146:Q146"/>
    <mergeCell ref="R146:S146"/>
    <mergeCell ref="T146:U146"/>
    <mergeCell ref="V146:W146"/>
    <mergeCell ref="X146:Y146"/>
    <mergeCell ref="Z146:AA146"/>
    <mergeCell ref="R145:S145"/>
    <mergeCell ref="T145:U145"/>
    <mergeCell ref="V145:W145"/>
    <mergeCell ref="X145:Y145"/>
    <mergeCell ref="Z145:AA145"/>
    <mergeCell ref="AB145:AC145"/>
    <mergeCell ref="B145:B147"/>
    <mergeCell ref="C145:I145"/>
    <mergeCell ref="J145:K145"/>
    <mergeCell ref="L145:M145"/>
    <mergeCell ref="N145:O145"/>
    <mergeCell ref="P145:Q145"/>
    <mergeCell ref="C146:I146"/>
    <mergeCell ref="J146:K146"/>
    <mergeCell ref="L146:M146"/>
    <mergeCell ref="N146:O146"/>
    <mergeCell ref="R144:S144"/>
    <mergeCell ref="T144:U144"/>
    <mergeCell ref="V144:W144"/>
    <mergeCell ref="X144:Y144"/>
    <mergeCell ref="Z144:AA144"/>
    <mergeCell ref="AB144:AC144"/>
    <mergeCell ref="T143:U143"/>
    <mergeCell ref="V143:W143"/>
    <mergeCell ref="X143:Y143"/>
    <mergeCell ref="Z143:AA143"/>
    <mergeCell ref="AB143:AC143"/>
    <mergeCell ref="B144:I144"/>
    <mergeCell ref="J144:K144"/>
    <mergeCell ref="L144:M144"/>
    <mergeCell ref="N144:O144"/>
    <mergeCell ref="P144:Q144"/>
    <mergeCell ref="B143:I143"/>
    <mergeCell ref="J143:K143"/>
    <mergeCell ref="L143:M143"/>
    <mergeCell ref="N143:O143"/>
    <mergeCell ref="P143:Q143"/>
    <mergeCell ref="R143:S143"/>
    <mergeCell ref="B117:B135"/>
    <mergeCell ref="C133:I133"/>
    <mergeCell ref="C134:I134"/>
    <mergeCell ref="C135:I135"/>
    <mergeCell ref="B136:I136"/>
    <mergeCell ref="B137:E137"/>
    <mergeCell ref="F137:K137"/>
    <mergeCell ref="Z114:AA114"/>
    <mergeCell ref="AB114:AC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B113:AC113"/>
    <mergeCell ref="C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P113:Q113"/>
    <mergeCell ref="R113:S113"/>
    <mergeCell ref="T113:U113"/>
    <mergeCell ref="V113:W113"/>
    <mergeCell ref="X113:Y113"/>
    <mergeCell ref="Z113:AA113"/>
    <mergeCell ref="R112:S112"/>
    <mergeCell ref="T112:U112"/>
    <mergeCell ref="V112:W112"/>
    <mergeCell ref="X112:Y112"/>
    <mergeCell ref="Z112:AA112"/>
    <mergeCell ref="AB112:AC112"/>
    <mergeCell ref="B112:B114"/>
    <mergeCell ref="C112:I112"/>
    <mergeCell ref="J112:K112"/>
    <mergeCell ref="L112:M112"/>
    <mergeCell ref="N112:O112"/>
    <mergeCell ref="P112:Q112"/>
    <mergeCell ref="C113:I113"/>
    <mergeCell ref="J113:K113"/>
    <mergeCell ref="L113:M113"/>
    <mergeCell ref="N113:O113"/>
    <mergeCell ref="R111:S111"/>
    <mergeCell ref="T111:U111"/>
    <mergeCell ref="V111:W111"/>
    <mergeCell ref="X111:Y111"/>
    <mergeCell ref="Z111:AA111"/>
    <mergeCell ref="AB111:AC111"/>
    <mergeCell ref="T110:U110"/>
    <mergeCell ref="V110:W110"/>
    <mergeCell ref="X110:Y110"/>
    <mergeCell ref="Z110:AA110"/>
    <mergeCell ref="AB110:AC110"/>
    <mergeCell ref="B111:I111"/>
    <mergeCell ref="J111:K111"/>
    <mergeCell ref="L111:M111"/>
    <mergeCell ref="N111:O111"/>
    <mergeCell ref="P111:Q111"/>
    <mergeCell ref="B110:I110"/>
    <mergeCell ref="J110:K110"/>
    <mergeCell ref="L110:M110"/>
    <mergeCell ref="N110:O110"/>
    <mergeCell ref="P110:Q110"/>
    <mergeCell ref="R110:S110"/>
    <mergeCell ref="B56:B102"/>
    <mergeCell ref="C100:I100"/>
    <mergeCell ref="C101:I101"/>
    <mergeCell ref="C102:I102"/>
    <mergeCell ref="B103:I103"/>
    <mergeCell ref="B104:E104"/>
    <mergeCell ref="F104:K104"/>
    <mergeCell ref="Z53:AA53"/>
    <mergeCell ref="AB53:AC53"/>
    <mergeCell ref="B54:B55"/>
    <mergeCell ref="C54:C55"/>
    <mergeCell ref="D54:D55"/>
    <mergeCell ref="E54:E55"/>
    <mergeCell ref="F54:F55"/>
    <mergeCell ref="G54:G55"/>
    <mergeCell ref="H54:H55"/>
    <mergeCell ref="I54:I55"/>
    <mergeCell ref="AB52:AC52"/>
    <mergeCell ref="C53:I53"/>
    <mergeCell ref="J53:K53"/>
    <mergeCell ref="L53:M53"/>
    <mergeCell ref="N53:O53"/>
    <mergeCell ref="P53:Q53"/>
    <mergeCell ref="R53:S53"/>
    <mergeCell ref="T53:U53"/>
    <mergeCell ref="V53:W53"/>
    <mergeCell ref="X53:Y53"/>
    <mergeCell ref="P52:Q52"/>
    <mergeCell ref="R52:S52"/>
    <mergeCell ref="T52:U52"/>
    <mergeCell ref="V52:W52"/>
    <mergeCell ref="X52:Y52"/>
    <mergeCell ref="Z52:AA52"/>
    <mergeCell ref="R51:S51"/>
    <mergeCell ref="T51:U51"/>
    <mergeCell ref="V51:W51"/>
    <mergeCell ref="X51:Y51"/>
    <mergeCell ref="Z51:AA51"/>
    <mergeCell ref="AB51:AC51"/>
    <mergeCell ref="B51:B53"/>
    <mergeCell ref="C51:I51"/>
    <mergeCell ref="J51:K51"/>
    <mergeCell ref="L51:M51"/>
    <mergeCell ref="N51:O51"/>
    <mergeCell ref="P51:Q51"/>
    <mergeCell ref="C52:I52"/>
    <mergeCell ref="J52:K52"/>
    <mergeCell ref="L52:M52"/>
    <mergeCell ref="N52:O52"/>
    <mergeCell ref="R50:S50"/>
    <mergeCell ref="T50:U50"/>
    <mergeCell ref="V50:W50"/>
    <mergeCell ref="X50:Y50"/>
    <mergeCell ref="Z50:AA50"/>
    <mergeCell ref="AB50:AC50"/>
    <mergeCell ref="T49:U49"/>
    <mergeCell ref="V49:W49"/>
    <mergeCell ref="X49:Y49"/>
    <mergeCell ref="Z49:AA49"/>
    <mergeCell ref="AB49:AC49"/>
    <mergeCell ref="B50:I50"/>
    <mergeCell ref="J50:K50"/>
    <mergeCell ref="L50:M50"/>
    <mergeCell ref="N50:O50"/>
    <mergeCell ref="P50:Q50"/>
    <mergeCell ref="B49:I49"/>
    <mergeCell ref="J49:K49"/>
    <mergeCell ref="L49:M49"/>
    <mergeCell ref="N49:O49"/>
    <mergeCell ref="P49:Q49"/>
    <mergeCell ref="R49:S49"/>
    <mergeCell ref="B12:B41"/>
    <mergeCell ref="C39:I39"/>
    <mergeCell ref="C40:I40"/>
    <mergeCell ref="C41:I41"/>
    <mergeCell ref="B42:I42"/>
    <mergeCell ref="B43:E43"/>
    <mergeCell ref="F43:K43"/>
    <mergeCell ref="Z9:AA9"/>
    <mergeCell ref="AB9:AC9"/>
    <mergeCell ref="B10:B11"/>
    <mergeCell ref="C10:C11"/>
    <mergeCell ref="D10:D11"/>
    <mergeCell ref="E10:E11"/>
    <mergeCell ref="F10:F11"/>
    <mergeCell ref="G10:G11"/>
    <mergeCell ref="H10:H11"/>
    <mergeCell ref="I10:I11"/>
    <mergeCell ref="AB8:AC8"/>
    <mergeCell ref="C9:I9"/>
    <mergeCell ref="J9:K9"/>
    <mergeCell ref="L9:M9"/>
    <mergeCell ref="N9:O9"/>
    <mergeCell ref="P9:Q9"/>
    <mergeCell ref="R9:S9"/>
    <mergeCell ref="T9:U9"/>
    <mergeCell ref="V9:W9"/>
    <mergeCell ref="X9:Y9"/>
    <mergeCell ref="P8:Q8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7:AA7"/>
    <mergeCell ref="AB7:AC7"/>
    <mergeCell ref="B7:B9"/>
    <mergeCell ref="C7:I7"/>
    <mergeCell ref="J7:K7"/>
    <mergeCell ref="L7:M7"/>
    <mergeCell ref="N7:O7"/>
    <mergeCell ref="P7:Q7"/>
    <mergeCell ref="C8:I8"/>
    <mergeCell ref="J8:K8"/>
    <mergeCell ref="L8:M8"/>
    <mergeCell ref="N8:O8"/>
    <mergeCell ref="R6:S6"/>
    <mergeCell ref="T6:U6"/>
    <mergeCell ref="V6:W6"/>
    <mergeCell ref="X6:Y6"/>
    <mergeCell ref="Z6:AA6"/>
    <mergeCell ref="AB6:AC6"/>
    <mergeCell ref="T5:U5"/>
    <mergeCell ref="V5:W5"/>
    <mergeCell ref="X5:Y5"/>
    <mergeCell ref="Z5:AA5"/>
    <mergeCell ref="AB5:AC5"/>
    <mergeCell ref="B6:I6"/>
    <mergeCell ref="J6:K6"/>
    <mergeCell ref="L6:M6"/>
    <mergeCell ref="N6:O6"/>
    <mergeCell ref="P6:Q6"/>
    <mergeCell ref="B5:I5"/>
    <mergeCell ref="J5:K5"/>
    <mergeCell ref="L5:M5"/>
    <mergeCell ref="N5:O5"/>
    <mergeCell ref="P5:Q5"/>
    <mergeCell ref="R5:S5"/>
  </mergeCells>
  <printOptions horizontalCentered="1"/>
  <pageMargins left="0.984251968503937" right="0.7874015748031497" top="0.984251968503937" bottom="0.7874015748031497" header="0.31496062992125984" footer="0.31496062992125984"/>
  <pageSetup horizontalDpi="600" verticalDpi="600" orientation="portrait" paperSize="9" scale="60" r:id="rId1"/>
  <rowBreaks count="20" manualBreakCount="20">
    <brk id="44" max="30" man="1"/>
    <brk id="105" max="30" man="1"/>
    <brk id="138" max="30" man="1"/>
    <brk id="183" max="30" man="1"/>
    <brk id="254" max="30" man="1"/>
    <brk id="299" max="30" man="1"/>
    <brk id="341" max="255" man="1"/>
    <brk id="419" max="255" man="1"/>
    <brk id="453" max="30" man="1"/>
    <brk id="499" max="255" man="1"/>
    <brk id="567" max="30" man="1"/>
    <brk id="604" max="255" man="1"/>
    <brk id="644" max="255" man="1"/>
    <brk id="709" max="30" man="1"/>
    <brk id="751" max="255" man="1"/>
    <brk id="791" max="255" man="1"/>
    <brk id="890" max="30" man="1"/>
    <brk id="941" max="255" man="1"/>
    <brk id="986" max="255" man="1"/>
    <brk id="10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M811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0.85546875" style="1" customWidth="1"/>
    <col min="2" max="2" width="4.28125" style="1" bestFit="1" customWidth="1"/>
    <col min="3" max="3" width="5.421875" style="1" customWidth="1"/>
    <col min="4" max="4" width="11.140625" style="1" bestFit="1" customWidth="1"/>
    <col min="5" max="9" width="6.00390625" style="1" bestFit="1" customWidth="1"/>
    <col min="10" max="19" width="11.421875" style="1" customWidth="1"/>
    <col min="20" max="20" width="1.28515625" style="124" customWidth="1"/>
    <col min="21" max="90" width="12.57421875" style="124" customWidth="1"/>
    <col min="91" max="91" width="17.7109375" style="124" customWidth="1"/>
    <col min="92" max="92" width="0.85546875" style="124" customWidth="1"/>
    <col min="93" max="16384" width="9.140625" style="124" customWidth="1"/>
  </cols>
  <sheetData>
    <row r="1" ht="4.5" customHeight="1"/>
    <row r="2" spans="1:91" s="129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8"/>
      <c r="CM2" s="130"/>
    </row>
    <row r="3" spans="1:91" s="129" customFormat="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8" t="e">
        <f ca="1">"【海域ごとの調査票："&amp;MID(CELL("filename",$A$1),FIND("]",CELL("filename",$A$1))+1,31)&amp;"】"</f>
        <v>#VALUE!</v>
      </c>
      <c r="AP3" s="131"/>
      <c r="BJ3" s="131"/>
      <c r="BT3" s="131"/>
      <c r="CM3" s="132"/>
    </row>
    <row r="4" spans="2:90" ht="12.75" thickBot="1">
      <c r="B4" s="1" t="s">
        <v>70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19" s="122" customFormat="1" ht="19.5" customHeight="1">
      <c r="A5" s="15"/>
      <c r="B5" s="8" t="s">
        <v>1</v>
      </c>
      <c r="C5" s="9"/>
      <c r="D5" s="9"/>
      <c r="E5" s="9"/>
      <c r="F5" s="9"/>
      <c r="G5" s="9"/>
      <c r="H5" s="9"/>
      <c r="I5" s="10"/>
      <c r="J5" s="133" t="s">
        <v>431</v>
      </c>
      <c r="K5" s="133" t="s">
        <v>432</v>
      </c>
      <c r="L5" s="133" t="s">
        <v>432</v>
      </c>
      <c r="M5" s="133" t="s">
        <v>432</v>
      </c>
      <c r="N5" s="133" t="s">
        <v>432</v>
      </c>
      <c r="O5" s="133" t="s">
        <v>432</v>
      </c>
      <c r="P5" s="133" t="s">
        <v>432</v>
      </c>
      <c r="Q5" s="133" t="s">
        <v>432</v>
      </c>
      <c r="R5" s="133" t="s">
        <v>432</v>
      </c>
      <c r="S5" s="134" t="s">
        <v>432</v>
      </c>
    </row>
    <row r="6" spans="1:19" s="122" customFormat="1" ht="19.5" customHeight="1">
      <c r="A6" s="15"/>
      <c r="B6" s="16" t="s">
        <v>11</v>
      </c>
      <c r="C6" s="17"/>
      <c r="D6" s="17"/>
      <c r="E6" s="17"/>
      <c r="F6" s="17"/>
      <c r="G6" s="17"/>
      <c r="H6" s="17"/>
      <c r="I6" s="18"/>
      <c r="J6" s="135">
        <v>1</v>
      </c>
      <c r="K6" s="136">
        <v>2</v>
      </c>
      <c r="L6" s="136">
        <v>3</v>
      </c>
      <c r="M6" s="136">
        <v>4</v>
      </c>
      <c r="N6" s="136">
        <v>5</v>
      </c>
      <c r="O6" s="136">
        <v>6</v>
      </c>
      <c r="P6" s="136">
        <v>7</v>
      </c>
      <c r="Q6" s="136">
        <v>8</v>
      </c>
      <c r="R6" s="136">
        <v>9</v>
      </c>
      <c r="S6" s="137">
        <v>10</v>
      </c>
    </row>
    <row r="7" spans="1:19" s="122" customFormat="1" ht="19.5" customHeight="1">
      <c r="A7" s="15"/>
      <c r="B7" s="23" t="s">
        <v>13</v>
      </c>
      <c r="C7" s="24" t="s">
        <v>14</v>
      </c>
      <c r="D7" s="25"/>
      <c r="E7" s="25"/>
      <c r="F7" s="25"/>
      <c r="G7" s="25"/>
      <c r="H7" s="25"/>
      <c r="I7" s="26"/>
      <c r="J7" s="138">
        <v>38946</v>
      </c>
      <c r="K7" s="138"/>
      <c r="L7" s="138"/>
      <c r="M7" s="138"/>
      <c r="N7" s="138"/>
      <c r="O7" s="138"/>
      <c r="P7" s="138"/>
      <c r="Q7" s="138"/>
      <c r="R7" s="138"/>
      <c r="S7" s="139"/>
    </row>
    <row r="8" spans="1:19" s="122" customFormat="1" ht="19.5" customHeight="1">
      <c r="A8" s="15"/>
      <c r="B8" s="31"/>
      <c r="C8" s="32" t="s">
        <v>15</v>
      </c>
      <c r="D8" s="33"/>
      <c r="E8" s="33"/>
      <c r="F8" s="33"/>
      <c r="G8" s="33"/>
      <c r="H8" s="33"/>
      <c r="I8" s="34"/>
      <c r="J8" s="140" t="s">
        <v>433</v>
      </c>
      <c r="K8" s="140" t="s">
        <v>434</v>
      </c>
      <c r="L8" s="140" t="s">
        <v>434</v>
      </c>
      <c r="M8" s="140" t="s">
        <v>434</v>
      </c>
      <c r="N8" s="140" t="s">
        <v>434</v>
      </c>
      <c r="O8" s="140" t="s">
        <v>434</v>
      </c>
      <c r="P8" s="140" t="s">
        <v>434</v>
      </c>
      <c r="Q8" s="140" t="s">
        <v>434</v>
      </c>
      <c r="R8" s="140" t="s">
        <v>434</v>
      </c>
      <c r="S8" s="141" t="s">
        <v>434</v>
      </c>
    </row>
    <row r="9" spans="1:19" s="122" customFormat="1" ht="21">
      <c r="A9" s="15"/>
      <c r="B9" s="40"/>
      <c r="C9" s="41" t="s">
        <v>17</v>
      </c>
      <c r="D9" s="42"/>
      <c r="E9" s="42"/>
      <c r="F9" s="42"/>
      <c r="G9" s="42"/>
      <c r="H9" s="42"/>
      <c r="I9" s="43"/>
      <c r="J9" s="142" t="s">
        <v>435</v>
      </c>
      <c r="K9" s="142" t="s">
        <v>436</v>
      </c>
      <c r="L9" s="142" t="s">
        <v>436</v>
      </c>
      <c r="M9" s="142" t="s">
        <v>436</v>
      </c>
      <c r="N9" s="142" t="s">
        <v>436</v>
      </c>
      <c r="O9" s="142" t="s">
        <v>436</v>
      </c>
      <c r="P9" s="142" t="s">
        <v>436</v>
      </c>
      <c r="Q9" s="142" t="s">
        <v>436</v>
      </c>
      <c r="R9" s="142" t="s">
        <v>436</v>
      </c>
      <c r="S9" s="143" t="s">
        <v>436</v>
      </c>
    </row>
    <row r="10" spans="2:19" ht="12" customHeight="1">
      <c r="B10" s="48"/>
      <c r="C10" s="49" t="s">
        <v>73</v>
      </c>
      <c r="D10" s="50" t="s">
        <v>20</v>
      </c>
      <c r="E10" s="50" t="s">
        <v>21</v>
      </c>
      <c r="F10" s="50" t="s">
        <v>22</v>
      </c>
      <c r="G10" s="50" t="s">
        <v>23</v>
      </c>
      <c r="H10" s="50" t="s">
        <v>24</v>
      </c>
      <c r="I10" s="51" t="s">
        <v>25</v>
      </c>
      <c r="J10" s="53" t="s">
        <v>28</v>
      </c>
      <c r="K10" s="53" t="s">
        <v>28</v>
      </c>
      <c r="L10" s="53" t="s">
        <v>28</v>
      </c>
      <c r="M10" s="53" t="s">
        <v>28</v>
      </c>
      <c r="N10" s="53" t="s">
        <v>28</v>
      </c>
      <c r="O10" s="53" t="s">
        <v>28</v>
      </c>
      <c r="P10" s="53" t="s">
        <v>28</v>
      </c>
      <c r="Q10" s="53" t="s">
        <v>28</v>
      </c>
      <c r="R10" s="53" t="s">
        <v>28</v>
      </c>
      <c r="S10" s="144" t="s">
        <v>28</v>
      </c>
    </row>
    <row r="11" spans="2:19" ht="12">
      <c r="B11" s="56"/>
      <c r="C11" s="57"/>
      <c r="D11" s="58"/>
      <c r="E11" s="58"/>
      <c r="F11" s="58"/>
      <c r="G11" s="58"/>
      <c r="H11" s="58"/>
      <c r="I11" s="59"/>
      <c r="J11" s="145" t="s">
        <v>437</v>
      </c>
      <c r="K11" s="145" t="s">
        <v>437</v>
      </c>
      <c r="L11" s="145" t="s">
        <v>437</v>
      </c>
      <c r="M11" s="145" t="s">
        <v>437</v>
      </c>
      <c r="N11" s="145" t="s">
        <v>437</v>
      </c>
      <c r="O11" s="145" t="s">
        <v>437</v>
      </c>
      <c r="P11" s="145" t="s">
        <v>437</v>
      </c>
      <c r="Q11" s="145" t="s">
        <v>437</v>
      </c>
      <c r="R11" s="145" t="s">
        <v>437</v>
      </c>
      <c r="S11" s="146" t="s">
        <v>437</v>
      </c>
    </row>
    <row r="12" spans="2:19" ht="19.5" customHeight="1">
      <c r="B12" s="64" t="s">
        <v>33</v>
      </c>
      <c r="C12" s="65"/>
      <c r="D12" s="66" t="s">
        <v>438</v>
      </c>
      <c r="E12" s="66" t="s">
        <v>439</v>
      </c>
      <c r="F12" s="66" t="s">
        <v>440</v>
      </c>
      <c r="G12" s="66" t="s">
        <v>440</v>
      </c>
      <c r="H12" s="66" t="s">
        <v>440</v>
      </c>
      <c r="I12" s="68" t="s">
        <v>440</v>
      </c>
      <c r="J12" s="147">
        <v>120</v>
      </c>
      <c r="K12" s="148">
        <v>150</v>
      </c>
      <c r="L12" s="148">
        <v>119</v>
      </c>
      <c r="M12" s="148">
        <v>206</v>
      </c>
      <c r="N12" s="148">
        <v>156</v>
      </c>
      <c r="O12" s="148">
        <v>127</v>
      </c>
      <c r="P12" s="148">
        <v>307</v>
      </c>
      <c r="Q12" s="148">
        <v>148</v>
      </c>
      <c r="R12" s="148">
        <v>69</v>
      </c>
      <c r="S12" s="149">
        <v>15</v>
      </c>
    </row>
    <row r="13" spans="2:19" ht="19.5" customHeight="1">
      <c r="B13" s="73"/>
      <c r="C13" s="65"/>
      <c r="D13" s="66" t="s">
        <v>441</v>
      </c>
      <c r="E13" s="66" t="s">
        <v>440</v>
      </c>
      <c r="F13" s="66" t="s">
        <v>440</v>
      </c>
      <c r="G13" s="66" t="s">
        <v>440</v>
      </c>
      <c r="H13" s="66" t="s">
        <v>440</v>
      </c>
      <c r="I13" s="68" t="s">
        <v>440</v>
      </c>
      <c r="J13" s="148">
        <v>15</v>
      </c>
      <c r="K13" s="148">
        <v>13</v>
      </c>
      <c r="L13" s="148">
        <v>12</v>
      </c>
      <c r="M13" s="148">
        <v>9</v>
      </c>
      <c r="N13" s="148">
        <v>1</v>
      </c>
      <c r="O13" s="148">
        <v>34</v>
      </c>
      <c r="P13" s="148">
        <v>3</v>
      </c>
      <c r="Q13" s="148">
        <v>3</v>
      </c>
      <c r="R13" s="148">
        <v>6</v>
      </c>
      <c r="S13" s="149">
        <v>0</v>
      </c>
    </row>
    <row r="14" spans="2:19" ht="19.5" customHeight="1">
      <c r="B14" s="73"/>
      <c r="C14" s="65"/>
      <c r="D14" s="66" t="s">
        <v>442</v>
      </c>
      <c r="E14" s="66" t="s">
        <v>440</v>
      </c>
      <c r="F14" s="66" t="s">
        <v>440</v>
      </c>
      <c r="G14" s="66" t="s">
        <v>440</v>
      </c>
      <c r="H14" s="66" t="s">
        <v>440</v>
      </c>
      <c r="I14" s="68" t="s">
        <v>440</v>
      </c>
      <c r="J14" s="148">
        <v>330</v>
      </c>
      <c r="K14" s="148">
        <v>26</v>
      </c>
      <c r="L14" s="148">
        <v>49</v>
      </c>
      <c r="M14" s="148">
        <v>21</v>
      </c>
      <c r="N14" s="148">
        <v>13</v>
      </c>
      <c r="O14" s="148">
        <v>14</v>
      </c>
      <c r="P14" s="148">
        <v>8</v>
      </c>
      <c r="Q14" s="148">
        <v>12</v>
      </c>
      <c r="R14" s="148">
        <v>3</v>
      </c>
      <c r="S14" s="149">
        <v>7</v>
      </c>
    </row>
    <row r="15" spans="2:19" ht="19.5" customHeight="1">
      <c r="B15" s="73"/>
      <c r="C15" s="65"/>
      <c r="D15" s="66" t="s">
        <v>443</v>
      </c>
      <c r="E15" s="66" t="s">
        <v>440</v>
      </c>
      <c r="F15" s="66" t="s">
        <v>440</v>
      </c>
      <c r="G15" s="66" t="s">
        <v>440</v>
      </c>
      <c r="H15" s="66" t="s">
        <v>440</v>
      </c>
      <c r="I15" s="68" t="s">
        <v>440</v>
      </c>
      <c r="J15" s="148">
        <v>0</v>
      </c>
      <c r="K15" s="148">
        <v>8</v>
      </c>
      <c r="L15" s="148">
        <v>28</v>
      </c>
      <c r="M15" s="148">
        <v>8</v>
      </c>
      <c r="N15" s="148">
        <v>5</v>
      </c>
      <c r="O15" s="148">
        <v>2</v>
      </c>
      <c r="P15" s="148">
        <v>5</v>
      </c>
      <c r="Q15" s="148">
        <v>2</v>
      </c>
      <c r="R15" s="148">
        <v>5</v>
      </c>
      <c r="S15" s="149">
        <v>0</v>
      </c>
    </row>
    <row r="16" spans="2:19" ht="19.5" customHeight="1" thickBot="1">
      <c r="B16" s="73"/>
      <c r="C16" s="74"/>
      <c r="D16" s="75" t="s">
        <v>62</v>
      </c>
      <c r="E16" s="75" t="s">
        <v>440</v>
      </c>
      <c r="F16" s="75" t="s">
        <v>440</v>
      </c>
      <c r="G16" s="75" t="s">
        <v>440</v>
      </c>
      <c r="H16" s="75" t="s">
        <v>440</v>
      </c>
      <c r="I16" s="77" t="s">
        <v>440</v>
      </c>
      <c r="J16" s="150">
        <v>10</v>
      </c>
      <c r="K16" s="150">
        <v>8</v>
      </c>
      <c r="L16" s="150">
        <v>6</v>
      </c>
      <c r="M16" s="150">
        <v>8</v>
      </c>
      <c r="N16" s="150">
        <v>15</v>
      </c>
      <c r="O16" s="150">
        <v>21</v>
      </c>
      <c r="P16" s="150">
        <v>8</v>
      </c>
      <c r="Q16" s="150">
        <v>6</v>
      </c>
      <c r="R16" s="150">
        <v>9</v>
      </c>
      <c r="S16" s="151">
        <v>0</v>
      </c>
    </row>
    <row r="17" spans="2:19" ht="19.5" customHeight="1" thickTop="1">
      <c r="B17" s="73"/>
      <c r="C17" s="152" t="s">
        <v>65</v>
      </c>
      <c r="D17" s="153"/>
      <c r="E17" s="153"/>
      <c r="F17" s="153"/>
      <c r="G17" s="153"/>
      <c r="H17" s="153"/>
      <c r="I17" s="154"/>
      <c r="J17" s="155">
        <v>475</v>
      </c>
      <c r="K17" s="155">
        <v>205</v>
      </c>
      <c r="L17" s="155">
        <v>214</v>
      </c>
      <c r="M17" s="155">
        <v>252</v>
      </c>
      <c r="N17" s="155">
        <v>190</v>
      </c>
      <c r="O17" s="155">
        <v>198</v>
      </c>
      <c r="P17" s="155">
        <v>331</v>
      </c>
      <c r="Q17" s="155">
        <v>171</v>
      </c>
      <c r="R17" s="155">
        <v>92</v>
      </c>
      <c r="S17" s="156">
        <v>22</v>
      </c>
    </row>
    <row r="18" spans="2:19" ht="19.5" customHeight="1">
      <c r="B18" s="73"/>
      <c r="C18" s="97" t="s">
        <v>66</v>
      </c>
      <c r="D18" s="42"/>
      <c r="E18" s="42"/>
      <c r="F18" s="42"/>
      <c r="G18" s="42"/>
      <c r="H18" s="42"/>
      <c r="I18" s="43"/>
      <c r="J18" s="99">
        <v>5</v>
      </c>
      <c r="K18" s="99">
        <v>5</v>
      </c>
      <c r="L18" s="99">
        <v>5</v>
      </c>
      <c r="M18" s="99">
        <v>5</v>
      </c>
      <c r="N18" s="99">
        <v>5</v>
      </c>
      <c r="O18" s="99">
        <v>5</v>
      </c>
      <c r="P18" s="99">
        <v>5</v>
      </c>
      <c r="Q18" s="99">
        <v>5</v>
      </c>
      <c r="R18" s="99">
        <v>5</v>
      </c>
      <c r="S18" s="157">
        <v>5</v>
      </c>
    </row>
    <row r="19" spans="2:19" ht="19.5" customHeight="1" thickBot="1">
      <c r="B19" s="102"/>
      <c r="C19" s="103" t="s">
        <v>67</v>
      </c>
      <c r="D19" s="104"/>
      <c r="E19" s="104"/>
      <c r="F19" s="104"/>
      <c r="G19" s="104"/>
      <c r="H19" s="104"/>
      <c r="I19" s="105"/>
      <c r="J19" s="107"/>
      <c r="K19" s="107"/>
      <c r="L19" s="107"/>
      <c r="M19" s="107"/>
      <c r="N19" s="107"/>
      <c r="O19" s="107"/>
      <c r="P19" s="107"/>
      <c r="Q19" s="107"/>
      <c r="R19" s="107"/>
      <c r="S19" s="158"/>
    </row>
    <row r="20" spans="2:19" ht="49.5" customHeight="1" thickBot="1">
      <c r="B20" s="110" t="s">
        <v>10</v>
      </c>
      <c r="C20" s="111"/>
      <c r="D20" s="111"/>
      <c r="E20" s="111"/>
      <c r="F20" s="111"/>
      <c r="G20" s="111"/>
      <c r="H20" s="111"/>
      <c r="I20" s="112"/>
      <c r="J20" s="114"/>
      <c r="K20" s="114"/>
      <c r="L20" s="114"/>
      <c r="M20" s="114"/>
      <c r="N20" s="114"/>
      <c r="O20" s="114"/>
      <c r="P20" s="114"/>
      <c r="Q20" s="114"/>
      <c r="R20" s="114"/>
      <c r="S20" s="159"/>
    </row>
    <row r="21" spans="2:91" ht="49.5" customHeight="1" thickBot="1">
      <c r="B21" s="110" t="s">
        <v>69</v>
      </c>
      <c r="C21" s="111"/>
      <c r="D21" s="111"/>
      <c r="E21" s="117"/>
      <c r="F21" s="118"/>
      <c r="G21" s="119"/>
      <c r="H21" s="119"/>
      <c r="I21" s="119"/>
      <c r="J21" s="160"/>
      <c r="K21" s="160"/>
      <c r="L21" s="160"/>
      <c r="M21" s="160"/>
      <c r="N21" s="160"/>
      <c r="O21" s="160"/>
      <c r="P21" s="160"/>
      <c r="Q21" s="160"/>
      <c r="R21" s="160"/>
      <c r="S21" s="161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62"/>
    </row>
    <row r="22" spans="2:90" ht="15.75" customHeight="1" thickBot="1">
      <c r="B22" s="122"/>
      <c r="C22" s="122"/>
      <c r="D22" s="122"/>
      <c r="E22" s="122"/>
      <c r="F22" s="123"/>
      <c r="G22" s="122"/>
      <c r="H22" s="122"/>
      <c r="I22" s="122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</row>
    <row r="23" spans="1:19" s="122" customFormat="1" ht="19.5" customHeight="1">
      <c r="A23" s="15"/>
      <c r="B23" s="8" t="s">
        <v>1</v>
      </c>
      <c r="C23" s="9"/>
      <c r="D23" s="9"/>
      <c r="E23" s="9"/>
      <c r="F23" s="9"/>
      <c r="G23" s="9"/>
      <c r="H23" s="9"/>
      <c r="I23" s="10"/>
      <c r="J23" s="133" t="s">
        <v>432</v>
      </c>
      <c r="K23" s="133" t="s">
        <v>432</v>
      </c>
      <c r="L23" s="133" t="s">
        <v>432</v>
      </c>
      <c r="M23" s="133" t="s">
        <v>432</v>
      </c>
      <c r="N23" s="133" t="s">
        <v>432</v>
      </c>
      <c r="O23" s="133" t="s">
        <v>432</v>
      </c>
      <c r="P23" s="133" t="s">
        <v>432</v>
      </c>
      <c r="Q23" s="133" t="s">
        <v>432</v>
      </c>
      <c r="R23" s="133" t="s">
        <v>432</v>
      </c>
      <c r="S23" s="134" t="s">
        <v>432</v>
      </c>
    </row>
    <row r="24" spans="1:19" s="122" customFormat="1" ht="19.5" customHeight="1">
      <c r="A24" s="15"/>
      <c r="B24" s="16" t="s">
        <v>11</v>
      </c>
      <c r="C24" s="17"/>
      <c r="D24" s="17"/>
      <c r="E24" s="17"/>
      <c r="F24" s="17"/>
      <c r="G24" s="17"/>
      <c r="H24" s="17"/>
      <c r="I24" s="18"/>
      <c r="J24" s="135">
        <v>11</v>
      </c>
      <c r="K24" s="136">
        <v>12</v>
      </c>
      <c r="L24" s="136">
        <v>13</v>
      </c>
      <c r="M24" s="136">
        <v>14</v>
      </c>
      <c r="N24" s="136">
        <v>15</v>
      </c>
      <c r="O24" s="136">
        <v>16</v>
      </c>
      <c r="P24" s="136">
        <v>17</v>
      </c>
      <c r="Q24" s="136">
        <v>18</v>
      </c>
      <c r="R24" s="136">
        <v>1</v>
      </c>
      <c r="S24" s="137">
        <v>2</v>
      </c>
    </row>
    <row r="25" spans="1:19" s="122" customFormat="1" ht="19.5" customHeight="1">
      <c r="A25" s="15"/>
      <c r="B25" s="23" t="s">
        <v>13</v>
      </c>
      <c r="C25" s="24" t="s">
        <v>14</v>
      </c>
      <c r="D25" s="25"/>
      <c r="E25" s="25"/>
      <c r="F25" s="25"/>
      <c r="G25" s="25"/>
      <c r="H25" s="25"/>
      <c r="I25" s="26"/>
      <c r="J25" s="138"/>
      <c r="K25" s="163"/>
      <c r="L25" s="163"/>
      <c r="M25" s="163"/>
      <c r="N25" s="163"/>
      <c r="O25" s="163"/>
      <c r="P25" s="163"/>
      <c r="Q25" s="163"/>
      <c r="R25" s="163">
        <v>39122</v>
      </c>
      <c r="S25" s="139"/>
    </row>
    <row r="26" spans="1:19" s="122" customFormat="1" ht="19.5" customHeight="1">
      <c r="A26" s="15"/>
      <c r="B26" s="31"/>
      <c r="C26" s="32" t="s">
        <v>15</v>
      </c>
      <c r="D26" s="33"/>
      <c r="E26" s="33"/>
      <c r="F26" s="33"/>
      <c r="G26" s="33"/>
      <c r="H26" s="33"/>
      <c r="I26" s="34"/>
      <c r="J26" s="140" t="s">
        <v>434</v>
      </c>
      <c r="K26" s="164" t="s">
        <v>434</v>
      </c>
      <c r="L26" s="164" t="s">
        <v>434</v>
      </c>
      <c r="M26" s="164" t="s">
        <v>434</v>
      </c>
      <c r="N26" s="164" t="s">
        <v>434</v>
      </c>
      <c r="O26" s="164" t="s">
        <v>434</v>
      </c>
      <c r="P26" s="164" t="s">
        <v>434</v>
      </c>
      <c r="Q26" s="164" t="s">
        <v>434</v>
      </c>
      <c r="R26" s="164" t="s">
        <v>433</v>
      </c>
      <c r="S26" s="141" t="s">
        <v>434</v>
      </c>
    </row>
    <row r="27" spans="1:19" s="122" customFormat="1" ht="21">
      <c r="A27" s="15"/>
      <c r="B27" s="40"/>
      <c r="C27" s="41" t="s">
        <v>17</v>
      </c>
      <c r="D27" s="42"/>
      <c r="E27" s="42"/>
      <c r="F27" s="42"/>
      <c r="G27" s="42"/>
      <c r="H27" s="42"/>
      <c r="I27" s="43"/>
      <c r="J27" s="142" t="s">
        <v>436</v>
      </c>
      <c r="K27" s="165" t="s">
        <v>436</v>
      </c>
      <c r="L27" s="165" t="s">
        <v>436</v>
      </c>
      <c r="M27" s="165" t="s">
        <v>436</v>
      </c>
      <c r="N27" s="165" t="s">
        <v>436</v>
      </c>
      <c r="O27" s="165" t="s">
        <v>436</v>
      </c>
      <c r="P27" s="165" t="s">
        <v>436</v>
      </c>
      <c r="Q27" s="165" t="s">
        <v>436</v>
      </c>
      <c r="R27" s="165" t="s">
        <v>435</v>
      </c>
      <c r="S27" s="143" t="s">
        <v>436</v>
      </c>
    </row>
    <row r="28" spans="2:19" ht="12" customHeight="1">
      <c r="B28" s="48"/>
      <c r="C28" s="49" t="s">
        <v>73</v>
      </c>
      <c r="D28" s="50" t="s">
        <v>20</v>
      </c>
      <c r="E28" s="50" t="s">
        <v>21</v>
      </c>
      <c r="F28" s="50" t="s">
        <v>22</v>
      </c>
      <c r="G28" s="50" t="s">
        <v>23</v>
      </c>
      <c r="H28" s="50" t="s">
        <v>24</v>
      </c>
      <c r="I28" s="51" t="s">
        <v>25</v>
      </c>
      <c r="J28" s="53" t="s">
        <v>28</v>
      </c>
      <c r="K28" s="53" t="s">
        <v>28</v>
      </c>
      <c r="L28" s="53" t="s">
        <v>28</v>
      </c>
      <c r="M28" s="53" t="s">
        <v>28</v>
      </c>
      <c r="N28" s="53" t="s">
        <v>28</v>
      </c>
      <c r="O28" s="53" t="s">
        <v>28</v>
      </c>
      <c r="P28" s="53" t="s">
        <v>28</v>
      </c>
      <c r="Q28" s="53" t="s">
        <v>28</v>
      </c>
      <c r="R28" s="53" t="s">
        <v>28</v>
      </c>
      <c r="S28" s="144" t="s">
        <v>28</v>
      </c>
    </row>
    <row r="29" spans="2:19" ht="12">
      <c r="B29" s="56"/>
      <c r="C29" s="57"/>
      <c r="D29" s="58"/>
      <c r="E29" s="58"/>
      <c r="F29" s="58"/>
      <c r="G29" s="58"/>
      <c r="H29" s="58"/>
      <c r="I29" s="59"/>
      <c r="J29" s="145" t="s">
        <v>437</v>
      </c>
      <c r="K29" s="145" t="s">
        <v>437</v>
      </c>
      <c r="L29" s="145" t="s">
        <v>437</v>
      </c>
      <c r="M29" s="145" t="s">
        <v>437</v>
      </c>
      <c r="N29" s="145" t="s">
        <v>437</v>
      </c>
      <c r="O29" s="145" t="s">
        <v>437</v>
      </c>
      <c r="P29" s="145" t="s">
        <v>437</v>
      </c>
      <c r="Q29" s="145" t="s">
        <v>437</v>
      </c>
      <c r="R29" s="145" t="s">
        <v>437</v>
      </c>
      <c r="S29" s="146" t="s">
        <v>437</v>
      </c>
    </row>
    <row r="30" spans="2:19" ht="19.5" customHeight="1">
      <c r="B30" s="64" t="s">
        <v>33</v>
      </c>
      <c r="C30" s="65"/>
      <c r="D30" s="66" t="s">
        <v>438</v>
      </c>
      <c r="E30" s="66" t="s">
        <v>439</v>
      </c>
      <c r="F30" s="66" t="s">
        <v>440</v>
      </c>
      <c r="G30" s="66" t="s">
        <v>440</v>
      </c>
      <c r="H30" s="66" t="s">
        <v>440</v>
      </c>
      <c r="I30" s="68" t="s">
        <v>440</v>
      </c>
      <c r="J30" s="147">
        <v>85</v>
      </c>
      <c r="K30" s="148">
        <v>160</v>
      </c>
      <c r="L30" s="148">
        <v>96</v>
      </c>
      <c r="M30" s="148">
        <v>32</v>
      </c>
      <c r="N30" s="148">
        <v>32</v>
      </c>
      <c r="O30" s="148">
        <v>95</v>
      </c>
      <c r="P30" s="148">
        <v>25</v>
      </c>
      <c r="Q30" s="148">
        <v>16</v>
      </c>
      <c r="R30" s="148">
        <v>103</v>
      </c>
      <c r="S30" s="149">
        <v>180</v>
      </c>
    </row>
    <row r="31" spans="2:19" ht="19.5" customHeight="1">
      <c r="B31" s="73"/>
      <c r="C31" s="65"/>
      <c r="D31" s="66" t="s">
        <v>441</v>
      </c>
      <c r="E31" s="66" t="s">
        <v>440</v>
      </c>
      <c r="F31" s="66" t="s">
        <v>440</v>
      </c>
      <c r="G31" s="66" t="s">
        <v>440</v>
      </c>
      <c r="H31" s="66" t="s">
        <v>440</v>
      </c>
      <c r="I31" s="68" t="s">
        <v>440</v>
      </c>
      <c r="J31" s="148">
        <v>23</v>
      </c>
      <c r="K31" s="148">
        <v>3</v>
      </c>
      <c r="L31" s="148">
        <v>5</v>
      </c>
      <c r="M31" s="148">
        <v>46</v>
      </c>
      <c r="N31" s="148">
        <v>2</v>
      </c>
      <c r="O31" s="148">
        <v>1</v>
      </c>
      <c r="P31" s="148">
        <v>1</v>
      </c>
      <c r="Q31" s="148">
        <v>0</v>
      </c>
      <c r="R31" s="148">
        <v>11</v>
      </c>
      <c r="S31" s="149">
        <v>5</v>
      </c>
    </row>
    <row r="32" spans="2:19" ht="19.5" customHeight="1">
      <c r="B32" s="73"/>
      <c r="C32" s="65"/>
      <c r="D32" s="66" t="s">
        <v>442</v>
      </c>
      <c r="E32" s="66" t="s">
        <v>440</v>
      </c>
      <c r="F32" s="66" t="s">
        <v>440</v>
      </c>
      <c r="G32" s="66" t="s">
        <v>440</v>
      </c>
      <c r="H32" s="66" t="s">
        <v>440</v>
      </c>
      <c r="I32" s="68" t="s">
        <v>440</v>
      </c>
      <c r="J32" s="148">
        <v>184</v>
      </c>
      <c r="K32" s="148">
        <v>288</v>
      </c>
      <c r="L32" s="148">
        <v>9</v>
      </c>
      <c r="M32" s="148">
        <v>58</v>
      </c>
      <c r="N32" s="148">
        <v>1</v>
      </c>
      <c r="O32" s="148">
        <v>113</v>
      </c>
      <c r="P32" s="148">
        <v>5</v>
      </c>
      <c r="Q32" s="148">
        <v>11</v>
      </c>
      <c r="R32" s="148">
        <v>40</v>
      </c>
      <c r="S32" s="149">
        <v>18</v>
      </c>
    </row>
    <row r="33" spans="2:19" ht="19.5" customHeight="1">
      <c r="B33" s="73"/>
      <c r="C33" s="65"/>
      <c r="D33" s="66" t="s">
        <v>443</v>
      </c>
      <c r="E33" s="66" t="s">
        <v>440</v>
      </c>
      <c r="F33" s="66" t="s">
        <v>440</v>
      </c>
      <c r="G33" s="66" t="s">
        <v>440</v>
      </c>
      <c r="H33" s="66" t="s">
        <v>440</v>
      </c>
      <c r="I33" s="68" t="s">
        <v>440</v>
      </c>
      <c r="J33" s="148">
        <v>16</v>
      </c>
      <c r="K33" s="148">
        <v>8</v>
      </c>
      <c r="L33" s="148">
        <v>0</v>
      </c>
      <c r="M33" s="148">
        <v>3</v>
      </c>
      <c r="N33" s="148">
        <v>0</v>
      </c>
      <c r="O33" s="148">
        <v>0</v>
      </c>
      <c r="P33" s="148">
        <v>2</v>
      </c>
      <c r="Q33" s="148">
        <v>4</v>
      </c>
      <c r="R33" s="148">
        <v>1</v>
      </c>
      <c r="S33" s="149">
        <v>4</v>
      </c>
    </row>
    <row r="34" spans="2:19" ht="19.5" customHeight="1" thickBot="1">
      <c r="B34" s="73"/>
      <c r="C34" s="74"/>
      <c r="D34" s="75" t="s">
        <v>62</v>
      </c>
      <c r="E34" s="75" t="s">
        <v>440</v>
      </c>
      <c r="F34" s="75" t="s">
        <v>440</v>
      </c>
      <c r="G34" s="75" t="s">
        <v>440</v>
      </c>
      <c r="H34" s="75" t="s">
        <v>440</v>
      </c>
      <c r="I34" s="77" t="s">
        <v>440</v>
      </c>
      <c r="J34" s="150">
        <v>7</v>
      </c>
      <c r="K34" s="150">
        <v>8</v>
      </c>
      <c r="L34" s="150">
        <v>4</v>
      </c>
      <c r="M34" s="150">
        <v>1</v>
      </c>
      <c r="N34" s="150">
        <v>7</v>
      </c>
      <c r="O34" s="150">
        <v>2</v>
      </c>
      <c r="P34" s="150">
        <v>2</v>
      </c>
      <c r="Q34" s="150">
        <v>3</v>
      </c>
      <c r="R34" s="150">
        <v>6</v>
      </c>
      <c r="S34" s="151">
        <v>7</v>
      </c>
    </row>
    <row r="35" spans="2:19" ht="19.5" customHeight="1" thickTop="1">
      <c r="B35" s="73"/>
      <c r="C35" s="152" t="s">
        <v>65</v>
      </c>
      <c r="D35" s="153"/>
      <c r="E35" s="153"/>
      <c r="F35" s="153"/>
      <c r="G35" s="153"/>
      <c r="H35" s="153"/>
      <c r="I35" s="154"/>
      <c r="J35" s="155">
        <v>315</v>
      </c>
      <c r="K35" s="155">
        <v>467</v>
      </c>
      <c r="L35" s="155">
        <v>114</v>
      </c>
      <c r="M35" s="155">
        <v>140</v>
      </c>
      <c r="N35" s="155">
        <v>42</v>
      </c>
      <c r="O35" s="155">
        <v>211</v>
      </c>
      <c r="P35" s="155">
        <v>35</v>
      </c>
      <c r="Q35" s="155">
        <v>34</v>
      </c>
      <c r="R35" s="155">
        <v>161</v>
      </c>
      <c r="S35" s="156">
        <v>214</v>
      </c>
    </row>
    <row r="36" spans="2:19" ht="19.5" customHeight="1">
      <c r="B36" s="73"/>
      <c r="C36" s="97" t="s">
        <v>66</v>
      </c>
      <c r="D36" s="42"/>
      <c r="E36" s="42"/>
      <c r="F36" s="42"/>
      <c r="G36" s="42"/>
      <c r="H36" s="42"/>
      <c r="I36" s="43"/>
      <c r="J36" s="99">
        <v>5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157">
        <v>5</v>
      </c>
    </row>
    <row r="37" spans="2:19" ht="19.5" customHeight="1" thickBot="1">
      <c r="B37" s="102"/>
      <c r="C37" s="103" t="s">
        <v>67</v>
      </c>
      <c r="D37" s="104"/>
      <c r="E37" s="104"/>
      <c r="F37" s="104"/>
      <c r="G37" s="104"/>
      <c r="H37" s="104"/>
      <c r="I37" s="105"/>
      <c r="J37" s="107"/>
      <c r="K37" s="107"/>
      <c r="L37" s="107"/>
      <c r="M37" s="107"/>
      <c r="N37" s="107"/>
      <c r="O37" s="107"/>
      <c r="P37" s="107"/>
      <c r="Q37" s="107"/>
      <c r="R37" s="107"/>
      <c r="S37" s="158"/>
    </row>
    <row r="38" spans="2:19" ht="49.5" customHeight="1" thickBot="1">
      <c r="B38" s="110" t="s">
        <v>10</v>
      </c>
      <c r="C38" s="111"/>
      <c r="D38" s="111"/>
      <c r="E38" s="111"/>
      <c r="F38" s="111"/>
      <c r="G38" s="111"/>
      <c r="H38" s="111"/>
      <c r="I38" s="112"/>
      <c r="J38" s="114"/>
      <c r="K38" s="114"/>
      <c r="L38" s="114"/>
      <c r="M38" s="114"/>
      <c r="N38" s="114"/>
      <c r="O38" s="114"/>
      <c r="P38" s="114"/>
      <c r="Q38" s="114"/>
      <c r="R38" s="114"/>
      <c r="S38" s="159"/>
    </row>
    <row r="39" spans="2:19" ht="49.5" customHeight="1" thickBot="1">
      <c r="B39" s="110" t="s">
        <v>69</v>
      </c>
      <c r="C39" s="111"/>
      <c r="D39" s="111"/>
      <c r="E39" s="117"/>
      <c r="F39" s="118"/>
      <c r="G39" s="119"/>
      <c r="H39" s="119"/>
      <c r="I39" s="119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ht="15.75" customHeight="1" thickBot="1"/>
    <row r="41" spans="1:19" s="122" customFormat="1" ht="19.5" customHeight="1">
      <c r="A41" s="15"/>
      <c r="B41" s="8" t="s">
        <v>1</v>
      </c>
      <c r="C41" s="9"/>
      <c r="D41" s="9"/>
      <c r="E41" s="9"/>
      <c r="F41" s="9"/>
      <c r="G41" s="9"/>
      <c r="H41" s="9"/>
      <c r="I41" s="10"/>
      <c r="J41" s="133" t="s">
        <v>432</v>
      </c>
      <c r="K41" s="133" t="s">
        <v>432</v>
      </c>
      <c r="L41" s="133" t="s">
        <v>432</v>
      </c>
      <c r="M41" s="133" t="s">
        <v>432</v>
      </c>
      <c r="N41" s="133" t="s">
        <v>432</v>
      </c>
      <c r="O41" s="133" t="s">
        <v>432</v>
      </c>
      <c r="P41" s="133" t="s">
        <v>432</v>
      </c>
      <c r="Q41" s="133" t="s">
        <v>432</v>
      </c>
      <c r="R41" s="133" t="s">
        <v>432</v>
      </c>
      <c r="S41" s="134" t="s">
        <v>432</v>
      </c>
    </row>
    <row r="42" spans="1:19" s="122" customFormat="1" ht="19.5" customHeight="1">
      <c r="A42" s="15"/>
      <c r="B42" s="16" t="s">
        <v>11</v>
      </c>
      <c r="C42" s="17"/>
      <c r="D42" s="17"/>
      <c r="E42" s="17"/>
      <c r="F42" s="17"/>
      <c r="G42" s="17"/>
      <c r="H42" s="17"/>
      <c r="I42" s="18"/>
      <c r="J42" s="135">
        <v>3</v>
      </c>
      <c r="K42" s="136">
        <v>4</v>
      </c>
      <c r="L42" s="136">
        <v>5</v>
      </c>
      <c r="M42" s="136">
        <v>6</v>
      </c>
      <c r="N42" s="136">
        <v>7</v>
      </c>
      <c r="O42" s="136">
        <v>8</v>
      </c>
      <c r="P42" s="136">
        <v>9</v>
      </c>
      <c r="Q42" s="136">
        <v>10</v>
      </c>
      <c r="R42" s="136">
        <v>11</v>
      </c>
      <c r="S42" s="137">
        <v>12</v>
      </c>
    </row>
    <row r="43" spans="1:19" s="122" customFormat="1" ht="19.5" customHeight="1">
      <c r="A43" s="15"/>
      <c r="B43" s="23" t="s">
        <v>13</v>
      </c>
      <c r="C43" s="24" t="s">
        <v>14</v>
      </c>
      <c r="D43" s="25"/>
      <c r="E43" s="25"/>
      <c r="F43" s="25"/>
      <c r="G43" s="25"/>
      <c r="H43" s="25"/>
      <c r="I43" s="26"/>
      <c r="J43" s="138"/>
      <c r="K43" s="163"/>
      <c r="L43" s="163"/>
      <c r="M43" s="163"/>
      <c r="N43" s="163"/>
      <c r="O43" s="163"/>
      <c r="P43" s="163"/>
      <c r="Q43" s="163"/>
      <c r="R43" s="163"/>
      <c r="S43" s="139"/>
    </row>
    <row r="44" spans="1:19" s="122" customFormat="1" ht="19.5" customHeight="1">
      <c r="A44" s="15"/>
      <c r="B44" s="31"/>
      <c r="C44" s="32" t="s">
        <v>15</v>
      </c>
      <c r="D44" s="33"/>
      <c r="E44" s="33"/>
      <c r="F44" s="33"/>
      <c r="G44" s="33"/>
      <c r="H44" s="33"/>
      <c r="I44" s="34"/>
      <c r="J44" s="140" t="s">
        <v>434</v>
      </c>
      <c r="K44" s="164" t="s">
        <v>434</v>
      </c>
      <c r="L44" s="164" t="s">
        <v>434</v>
      </c>
      <c r="M44" s="164" t="s">
        <v>434</v>
      </c>
      <c r="N44" s="164" t="s">
        <v>434</v>
      </c>
      <c r="O44" s="164" t="s">
        <v>434</v>
      </c>
      <c r="P44" s="164" t="s">
        <v>434</v>
      </c>
      <c r="Q44" s="164" t="s">
        <v>434</v>
      </c>
      <c r="R44" s="164" t="s">
        <v>434</v>
      </c>
      <c r="S44" s="141" t="s">
        <v>434</v>
      </c>
    </row>
    <row r="45" spans="1:19" s="122" customFormat="1" ht="21">
      <c r="A45" s="15"/>
      <c r="B45" s="40"/>
      <c r="C45" s="41" t="s">
        <v>17</v>
      </c>
      <c r="D45" s="42"/>
      <c r="E45" s="42"/>
      <c r="F45" s="42"/>
      <c r="G45" s="42"/>
      <c r="H45" s="42"/>
      <c r="I45" s="43"/>
      <c r="J45" s="142" t="s">
        <v>436</v>
      </c>
      <c r="K45" s="165" t="s">
        <v>436</v>
      </c>
      <c r="L45" s="165" t="s">
        <v>436</v>
      </c>
      <c r="M45" s="165" t="s">
        <v>436</v>
      </c>
      <c r="N45" s="165" t="s">
        <v>436</v>
      </c>
      <c r="O45" s="165" t="s">
        <v>436</v>
      </c>
      <c r="P45" s="165" t="s">
        <v>436</v>
      </c>
      <c r="Q45" s="165" t="s">
        <v>436</v>
      </c>
      <c r="R45" s="165" t="s">
        <v>436</v>
      </c>
      <c r="S45" s="143" t="s">
        <v>436</v>
      </c>
    </row>
    <row r="46" spans="2:19" ht="12" customHeight="1">
      <c r="B46" s="48"/>
      <c r="C46" s="49" t="s">
        <v>73</v>
      </c>
      <c r="D46" s="50" t="s">
        <v>20</v>
      </c>
      <c r="E46" s="50" t="s">
        <v>21</v>
      </c>
      <c r="F46" s="50" t="s">
        <v>22</v>
      </c>
      <c r="G46" s="50" t="s">
        <v>23</v>
      </c>
      <c r="H46" s="50" t="s">
        <v>24</v>
      </c>
      <c r="I46" s="51" t="s">
        <v>25</v>
      </c>
      <c r="J46" s="53" t="s">
        <v>28</v>
      </c>
      <c r="K46" s="53" t="s">
        <v>28</v>
      </c>
      <c r="L46" s="53" t="s">
        <v>28</v>
      </c>
      <c r="M46" s="53" t="s">
        <v>28</v>
      </c>
      <c r="N46" s="53" t="s">
        <v>28</v>
      </c>
      <c r="O46" s="53" t="s">
        <v>28</v>
      </c>
      <c r="P46" s="53" t="s">
        <v>28</v>
      </c>
      <c r="Q46" s="53" t="s">
        <v>28</v>
      </c>
      <c r="R46" s="53" t="s">
        <v>28</v>
      </c>
      <c r="S46" s="144" t="s">
        <v>28</v>
      </c>
    </row>
    <row r="47" spans="2:19" ht="12">
      <c r="B47" s="56"/>
      <c r="C47" s="57"/>
      <c r="D47" s="58"/>
      <c r="E47" s="58"/>
      <c r="F47" s="58"/>
      <c r="G47" s="58"/>
      <c r="H47" s="58"/>
      <c r="I47" s="59"/>
      <c r="J47" s="145" t="s">
        <v>437</v>
      </c>
      <c r="K47" s="145" t="s">
        <v>437</v>
      </c>
      <c r="L47" s="145" t="s">
        <v>437</v>
      </c>
      <c r="M47" s="145" t="s">
        <v>437</v>
      </c>
      <c r="N47" s="145" t="s">
        <v>437</v>
      </c>
      <c r="O47" s="145" t="s">
        <v>437</v>
      </c>
      <c r="P47" s="145" t="s">
        <v>437</v>
      </c>
      <c r="Q47" s="145" t="s">
        <v>437</v>
      </c>
      <c r="R47" s="145" t="s">
        <v>437</v>
      </c>
      <c r="S47" s="146" t="s">
        <v>437</v>
      </c>
    </row>
    <row r="48" spans="2:19" ht="19.5" customHeight="1">
      <c r="B48" s="64" t="s">
        <v>33</v>
      </c>
      <c r="C48" s="65"/>
      <c r="D48" s="66" t="s">
        <v>438</v>
      </c>
      <c r="E48" s="66" t="s">
        <v>439</v>
      </c>
      <c r="F48" s="66" t="s">
        <v>440</v>
      </c>
      <c r="G48" s="66" t="s">
        <v>440</v>
      </c>
      <c r="H48" s="66" t="s">
        <v>440</v>
      </c>
      <c r="I48" s="68" t="s">
        <v>440</v>
      </c>
      <c r="J48" s="147">
        <v>72</v>
      </c>
      <c r="K48" s="148">
        <v>78</v>
      </c>
      <c r="L48" s="148">
        <v>120</v>
      </c>
      <c r="M48" s="148">
        <v>68</v>
      </c>
      <c r="N48" s="148">
        <v>244</v>
      </c>
      <c r="O48" s="148">
        <v>102</v>
      </c>
      <c r="P48" s="148">
        <v>32</v>
      </c>
      <c r="Q48" s="148">
        <v>12</v>
      </c>
      <c r="R48" s="148">
        <v>54</v>
      </c>
      <c r="S48" s="149">
        <v>17</v>
      </c>
    </row>
    <row r="49" spans="2:19" ht="19.5" customHeight="1">
      <c r="B49" s="73"/>
      <c r="C49" s="65"/>
      <c r="D49" s="66" t="s">
        <v>441</v>
      </c>
      <c r="E49" s="66" t="s">
        <v>440</v>
      </c>
      <c r="F49" s="66" t="s">
        <v>440</v>
      </c>
      <c r="G49" s="66" t="s">
        <v>440</v>
      </c>
      <c r="H49" s="66" t="s">
        <v>440</v>
      </c>
      <c r="I49" s="68" t="s">
        <v>440</v>
      </c>
      <c r="J49" s="148">
        <v>3</v>
      </c>
      <c r="K49" s="148">
        <v>0</v>
      </c>
      <c r="L49" s="148">
        <v>3</v>
      </c>
      <c r="M49" s="148">
        <v>1</v>
      </c>
      <c r="N49" s="148">
        <v>5</v>
      </c>
      <c r="O49" s="148">
        <v>1</v>
      </c>
      <c r="P49" s="148">
        <v>2</v>
      </c>
      <c r="Q49" s="148">
        <v>12</v>
      </c>
      <c r="R49" s="148">
        <v>15</v>
      </c>
      <c r="S49" s="149">
        <v>16</v>
      </c>
    </row>
    <row r="50" spans="2:19" ht="19.5" customHeight="1">
      <c r="B50" s="73"/>
      <c r="C50" s="65"/>
      <c r="D50" s="66" t="s">
        <v>442</v>
      </c>
      <c r="E50" s="66" t="s">
        <v>440</v>
      </c>
      <c r="F50" s="66" t="s">
        <v>440</v>
      </c>
      <c r="G50" s="66" t="s">
        <v>440</v>
      </c>
      <c r="H50" s="66" t="s">
        <v>440</v>
      </c>
      <c r="I50" s="68" t="s">
        <v>440</v>
      </c>
      <c r="J50" s="148">
        <v>12</v>
      </c>
      <c r="K50" s="148">
        <v>27</v>
      </c>
      <c r="L50" s="148">
        <v>14</v>
      </c>
      <c r="M50" s="148">
        <v>6</v>
      </c>
      <c r="N50" s="148">
        <v>14</v>
      </c>
      <c r="O50" s="148">
        <v>4</v>
      </c>
      <c r="P50" s="148">
        <v>12</v>
      </c>
      <c r="Q50" s="148">
        <v>7</v>
      </c>
      <c r="R50" s="148">
        <v>48</v>
      </c>
      <c r="S50" s="149">
        <v>28</v>
      </c>
    </row>
    <row r="51" spans="2:19" ht="19.5" customHeight="1">
      <c r="B51" s="73"/>
      <c r="C51" s="65"/>
      <c r="D51" s="66" t="s">
        <v>443</v>
      </c>
      <c r="E51" s="66" t="s">
        <v>440</v>
      </c>
      <c r="F51" s="66" t="s">
        <v>440</v>
      </c>
      <c r="G51" s="66" t="s">
        <v>440</v>
      </c>
      <c r="H51" s="66" t="s">
        <v>440</v>
      </c>
      <c r="I51" s="68" t="s">
        <v>440</v>
      </c>
      <c r="J51" s="148">
        <v>3</v>
      </c>
      <c r="K51" s="148">
        <v>6</v>
      </c>
      <c r="L51" s="148">
        <v>15</v>
      </c>
      <c r="M51" s="148">
        <v>3</v>
      </c>
      <c r="N51" s="148">
        <v>3</v>
      </c>
      <c r="O51" s="148">
        <v>0</v>
      </c>
      <c r="P51" s="148">
        <v>1</v>
      </c>
      <c r="Q51" s="148">
        <v>0</v>
      </c>
      <c r="R51" s="148">
        <v>3</v>
      </c>
      <c r="S51" s="149">
        <v>5</v>
      </c>
    </row>
    <row r="52" spans="2:19" ht="19.5" customHeight="1" thickBot="1">
      <c r="B52" s="73"/>
      <c r="C52" s="74"/>
      <c r="D52" s="75" t="s">
        <v>62</v>
      </c>
      <c r="E52" s="75" t="s">
        <v>440</v>
      </c>
      <c r="F52" s="75" t="s">
        <v>440</v>
      </c>
      <c r="G52" s="75" t="s">
        <v>440</v>
      </c>
      <c r="H52" s="75" t="s">
        <v>440</v>
      </c>
      <c r="I52" s="77" t="s">
        <v>440</v>
      </c>
      <c r="J52" s="150">
        <v>2</v>
      </c>
      <c r="K52" s="150">
        <v>5</v>
      </c>
      <c r="L52" s="150">
        <v>5</v>
      </c>
      <c r="M52" s="150">
        <v>14</v>
      </c>
      <c r="N52" s="150">
        <v>11</v>
      </c>
      <c r="O52" s="150">
        <v>4</v>
      </c>
      <c r="P52" s="150">
        <v>1</v>
      </c>
      <c r="Q52" s="150">
        <v>0</v>
      </c>
      <c r="R52" s="150">
        <v>1</v>
      </c>
      <c r="S52" s="151">
        <v>1</v>
      </c>
    </row>
    <row r="53" spans="2:19" ht="19.5" customHeight="1" thickTop="1">
      <c r="B53" s="73"/>
      <c r="C53" s="152" t="s">
        <v>65</v>
      </c>
      <c r="D53" s="153"/>
      <c r="E53" s="153"/>
      <c r="F53" s="153"/>
      <c r="G53" s="153"/>
      <c r="H53" s="153"/>
      <c r="I53" s="154"/>
      <c r="J53" s="155">
        <v>92</v>
      </c>
      <c r="K53" s="155">
        <v>116</v>
      </c>
      <c r="L53" s="155">
        <v>157</v>
      </c>
      <c r="M53" s="155">
        <v>92</v>
      </c>
      <c r="N53" s="155">
        <v>277</v>
      </c>
      <c r="O53" s="155">
        <v>111</v>
      </c>
      <c r="P53" s="155">
        <v>48</v>
      </c>
      <c r="Q53" s="155">
        <v>31</v>
      </c>
      <c r="R53" s="155">
        <v>121</v>
      </c>
      <c r="S53" s="156">
        <v>67</v>
      </c>
    </row>
    <row r="54" spans="2:19" ht="19.5" customHeight="1">
      <c r="B54" s="73"/>
      <c r="C54" s="97" t="s">
        <v>66</v>
      </c>
      <c r="D54" s="42"/>
      <c r="E54" s="42"/>
      <c r="F54" s="42"/>
      <c r="G54" s="42"/>
      <c r="H54" s="42"/>
      <c r="I54" s="43"/>
      <c r="J54" s="99">
        <v>5</v>
      </c>
      <c r="K54" s="99">
        <v>5</v>
      </c>
      <c r="L54" s="99">
        <v>5</v>
      </c>
      <c r="M54" s="99">
        <v>5</v>
      </c>
      <c r="N54" s="99">
        <v>5</v>
      </c>
      <c r="O54" s="99">
        <v>5</v>
      </c>
      <c r="P54" s="99">
        <v>5</v>
      </c>
      <c r="Q54" s="99">
        <v>5</v>
      </c>
      <c r="R54" s="99">
        <v>5</v>
      </c>
      <c r="S54" s="157">
        <v>5</v>
      </c>
    </row>
    <row r="55" spans="2:19" ht="19.5" customHeight="1" thickBot="1">
      <c r="B55" s="102"/>
      <c r="C55" s="103" t="s">
        <v>67</v>
      </c>
      <c r="D55" s="104"/>
      <c r="E55" s="104"/>
      <c r="F55" s="104"/>
      <c r="G55" s="104"/>
      <c r="H55" s="104"/>
      <c r="I55" s="105"/>
      <c r="J55" s="107"/>
      <c r="K55" s="107"/>
      <c r="L55" s="107"/>
      <c r="M55" s="107"/>
      <c r="N55" s="107"/>
      <c r="O55" s="107"/>
      <c r="P55" s="107"/>
      <c r="Q55" s="107"/>
      <c r="R55" s="107"/>
      <c r="S55" s="158"/>
    </row>
    <row r="56" spans="2:19" ht="49.5" customHeight="1" thickBot="1">
      <c r="B56" s="110" t="s">
        <v>10</v>
      </c>
      <c r="C56" s="111"/>
      <c r="D56" s="111"/>
      <c r="E56" s="111"/>
      <c r="F56" s="111"/>
      <c r="G56" s="111"/>
      <c r="H56" s="111"/>
      <c r="I56" s="112"/>
      <c r="J56" s="114"/>
      <c r="K56" s="114"/>
      <c r="L56" s="114"/>
      <c r="M56" s="114"/>
      <c r="N56" s="114"/>
      <c r="O56" s="114"/>
      <c r="P56" s="114"/>
      <c r="Q56" s="114"/>
      <c r="R56" s="114"/>
      <c r="S56" s="159"/>
    </row>
    <row r="57" spans="2:19" ht="49.5" customHeight="1" thickBot="1">
      <c r="B57" s="110" t="s">
        <v>69</v>
      </c>
      <c r="C57" s="111"/>
      <c r="D57" s="111"/>
      <c r="E57" s="117"/>
      <c r="F57" s="118"/>
      <c r="G57" s="119"/>
      <c r="H57" s="119"/>
      <c r="I57" s="119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9" ht="4.5" customHeight="1"/>
    <row r="60" spans="1:91" s="129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CM60" s="130"/>
    </row>
    <row r="61" spans="1:91" s="129" customFormat="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28" t="e">
        <f ca="1">"【海域ごとの調査票："&amp;MID(CELL("filename",$A$1),FIND("]",CELL("filename",$A$1))+1,31)&amp;"】"</f>
        <v>#VALUE!</v>
      </c>
      <c r="AP61" s="131"/>
      <c r="BJ61" s="131"/>
      <c r="BT61" s="131"/>
      <c r="CM61" s="132"/>
    </row>
    <row r="62" spans="2:90" ht="12.75" thickBot="1">
      <c r="B62" s="1" t="s">
        <v>70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</row>
    <row r="63" spans="1:19" s="122" customFormat="1" ht="19.5" customHeight="1">
      <c r="A63" s="15"/>
      <c r="B63" s="8" t="s">
        <v>1</v>
      </c>
      <c r="C63" s="9"/>
      <c r="D63" s="9"/>
      <c r="E63" s="9"/>
      <c r="F63" s="9"/>
      <c r="G63" s="9"/>
      <c r="H63" s="9"/>
      <c r="I63" s="10"/>
      <c r="J63" s="133" t="s">
        <v>432</v>
      </c>
      <c r="K63" s="133" t="s">
        <v>432</v>
      </c>
      <c r="L63" s="133" t="s">
        <v>432</v>
      </c>
      <c r="M63" s="133" t="s">
        <v>432</v>
      </c>
      <c r="N63" s="133" t="s">
        <v>432</v>
      </c>
      <c r="O63" s="133" t="s">
        <v>432</v>
      </c>
      <c r="P63" s="133" t="s">
        <v>444</v>
      </c>
      <c r="Q63" s="133" t="s">
        <v>445</v>
      </c>
      <c r="R63" s="133" t="s">
        <v>445</v>
      </c>
      <c r="S63" s="134" t="s">
        <v>445</v>
      </c>
    </row>
    <row r="64" spans="1:19" s="122" customFormat="1" ht="19.5" customHeight="1">
      <c r="A64" s="15"/>
      <c r="B64" s="16" t="s">
        <v>11</v>
      </c>
      <c r="C64" s="17"/>
      <c r="D64" s="17"/>
      <c r="E64" s="17"/>
      <c r="F64" s="17"/>
      <c r="G64" s="17"/>
      <c r="H64" s="17"/>
      <c r="I64" s="18"/>
      <c r="J64" s="135">
        <v>13</v>
      </c>
      <c r="K64" s="136">
        <v>14</v>
      </c>
      <c r="L64" s="136">
        <v>15</v>
      </c>
      <c r="M64" s="136">
        <v>16</v>
      </c>
      <c r="N64" s="136">
        <v>17</v>
      </c>
      <c r="O64" s="136">
        <v>18</v>
      </c>
      <c r="P64" s="136">
        <v>1</v>
      </c>
      <c r="Q64" s="136">
        <v>2</v>
      </c>
      <c r="R64" s="136">
        <v>3</v>
      </c>
      <c r="S64" s="137">
        <v>4</v>
      </c>
    </row>
    <row r="65" spans="1:19" s="122" customFormat="1" ht="19.5" customHeight="1">
      <c r="A65" s="15"/>
      <c r="B65" s="23" t="s">
        <v>13</v>
      </c>
      <c r="C65" s="24" t="s">
        <v>14</v>
      </c>
      <c r="D65" s="25"/>
      <c r="E65" s="25"/>
      <c r="F65" s="25"/>
      <c r="G65" s="25"/>
      <c r="H65" s="25"/>
      <c r="I65" s="26"/>
      <c r="J65" s="138"/>
      <c r="K65" s="138"/>
      <c r="L65" s="138"/>
      <c r="M65" s="138"/>
      <c r="N65" s="138"/>
      <c r="O65" s="138"/>
      <c r="P65" s="138" t="s">
        <v>446</v>
      </c>
      <c r="Q65" s="138"/>
      <c r="R65" s="138"/>
      <c r="S65" s="139"/>
    </row>
    <row r="66" spans="1:19" s="122" customFormat="1" ht="19.5" customHeight="1">
      <c r="A66" s="15"/>
      <c r="B66" s="31"/>
      <c r="C66" s="32" t="s">
        <v>15</v>
      </c>
      <c r="D66" s="33"/>
      <c r="E66" s="33"/>
      <c r="F66" s="33"/>
      <c r="G66" s="33"/>
      <c r="H66" s="33"/>
      <c r="I66" s="34"/>
      <c r="J66" s="140" t="s">
        <v>434</v>
      </c>
      <c r="K66" s="140" t="s">
        <v>434</v>
      </c>
      <c r="L66" s="140" t="s">
        <v>434</v>
      </c>
      <c r="M66" s="140" t="s">
        <v>434</v>
      </c>
      <c r="N66" s="140" t="s">
        <v>434</v>
      </c>
      <c r="O66" s="140" t="s">
        <v>434</v>
      </c>
      <c r="P66" s="140" t="s">
        <v>433</v>
      </c>
      <c r="Q66" s="140" t="s">
        <v>434</v>
      </c>
      <c r="R66" s="140" t="s">
        <v>434</v>
      </c>
      <c r="S66" s="141" t="s">
        <v>434</v>
      </c>
    </row>
    <row r="67" spans="1:19" s="122" customFormat="1" ht="21">
      <c r="A67" s="15"/>
      <c r="B67" s="40"/>
      <c r="C67" s="41" t="s">
        <v>17</v>
      </c>
      <c r="D67" s="42"/>
      <c r="E67" s="42"/>
      <c r="F67" s="42"/>
      <c r="G67" s="42"/>
      <c r="H67" s="42"/>
      <c r="I67" s="43"/>
      <c r="J67" s="142" t="s">
        <v>436</v>
      </c>
      <c r="K67" s="142" t="s">
        <v>436</v>
      </c>
      <c r="L67" s="142" t="s">
        <v>436</v>
      </c>
      <c r="M67" s="142" t="s">
        <v>436</v>
      </c>
      <c r="N67" s="142" t="s">
        <v>436</v>
      </c>
      <c r="O67" s="142" t="s">
        <v>436</v>
      </c>
      <c r="P67" s="142" t="s">
        <v>435</v>
      </c>
      <c r="Q67" s="142" t="s">
        <v>436</v>
      </c>
      <c r="R67" s="142" t="s">
        <v>436</v>
      </c>
      <c r="S67" s="143" t="s">
        <v>436</v>
      </c>
    </row>
    <row r="68" spans="2:19" ht="12" customHeight="1">
      <c r="B68" s="48"/>
      <c r="C68" s="49" t="s">
        <v>73</v>
      </c>
      <c r="D68" s="50" t="s">
        <v>20</v>
      </c>
      <c r="E68" s="50" t="s">
        <v>21</v>
      </c>
      <c r="F68" s="50" t="s">
        <v>22</v>
      </c>
      <c r="G68" s="50" t="s">
        <v>23</v>
      </c>
      <c r="H68" s="50" t="s">
        <v>24</v>
      </c>
      <c r="I68" s="51" t="s">
        <v>25</v>
      </c>
      <c r="J68" s="53" t="s">
        <v>28</v>
      </c>
      <c r="K68" s="53" t="s">
        <v>28</v>
      </c>
      <c r="L68" s="53" t="s">
        <v>28</v>
      </c>
      <c r="M68" s="53" t="s">
        <v>28</v>
      </c>
      <c r="N68" s="53" t="s">
        <v>28</v>
      </c>
      <c r="O68" s="53" t="s">
        <v>28</v>
      </c>
      <c r="P68" s="53" t="s">
        <v>28</v>
      </c>
      <c r="Q68" s="53" t="s">
        <v>28</v>
      </c>
      <c r="R68" s="53" t="s">
        <v>28</v>
      </c>
      <c r="S68" s="144" t="s">
        <v>28</v>
      </c>
    </row>
    <row r="69" spans="2:19" ht="12">
      <c r="B69" s="56"/>
      <c r="C69" s="57"/>
      <c r="D69" s="58"/>
      <c r="E69" s="58"/>
      <c r="F69" s="58"/>
      <c r="G69" s="58"/>
      <c r="H69" s="58"/>
      <c r="I69" s="59"/>
      <c r="J69" s="145" t="s">
        <v>437</v>
      </c>
      <c r="K69" s="145" t="s">
        <v>437</v>
      </c>
      <c r="L69" s="145" t="s">
        <v>437</v>
      </c>
      <c r="M69" s="145" t="s">
        <v>437</v>
      </c>
      <c r="N69" s="145" t="s">
        <v>437</v>
      </c>
      <c r="O69" s="145" t="s">
        <v>437</v>
      </c>
      <c r="P69" s="145" t="s">
        <v>437</v>
      </c>
      <c r="Q69" s="145" t="s">
        <v>437</v>
      </c>
      <c r="R69" s="145" t="s">
        <v>437</v>
      </c>
      <c r="S69" s="146" t="s">
        <v>437</v>
      </c>
    </row>
    <row r="70" spans="2:19" ht="19.5" customHeight="1">
      <c r="B70" s="64" t="s">
        <v>33</v>
      </c>
      <c r="C70" s="65"/>
      <c r="D70" s="66" t="s">
        <v>438</v>
      </c>
      <c r="E70" s="66" t="s">
        <v>439</v>
      </c>
      <c r="F70" s="66" t="s">
        <v>440</v>
      </c>
      <c r="G70" s="66" t="s">
        <v>440</v>
      </c>
      <c r="H70" s="66" t="s">
        <v>440</v>
      </c>
      <c r="I70" s="68" t="s">
        <v>440</v>
      </c>
      <c r="J70" s="147">
        <v>221</v>
      </c>
      <c r="K70" s="148">
        <v>89</v>
      </c>
      <c r="L70" s="148">
        <v>52</v>
      </c>
      <c r="M70" s="148">
        <v>113</v>
      </c>
      <c r="N70" s="148">
        <v>25</v>
      </c>
      <c r="O70" s="148">
        <v>65</v>
      </c>
      <c r="P70" s="148">
        <v>69</v>
      </c>
      <c r="Q70" s="148">
        <v>370</v>
      </c>
      <c r="R70" s="148">
        <v>107</v>
      </c>
      <c r="S70" s="149">
        <v>87</v>
      </c>
    </row>
    <row r="71" spans="2:19" ht="19.5" customHeight="1">
      <c r="B71" s="73"/>
      <c r="C71" s="65"/>
      <c r="D71" s="66" t="s">
        <v>441</v>
      </c>
      <c r="E71" s="66" t="s">
        <v>440</v>
      </c>
      <c r="F71" s="66" t="s">
        <v>440</v>
      </c>
      <c r="G71" s="66" t="s">
        <v>440</v>
      </c>
      <c r="H71" s="66" t="s">
        <v>440</v>
      </c>
      <c r="I71" s="68" t="s">
        <v>440</v>
      </c>
      <c r="J71" s="148">
        <v>6</v>
      </c>
      <c r="K71" s="148">
        <v>36</v>
      </c>
      <c r="L71" s="148">
        <v>2</v>
      </c>
      <c r="M71" s="148">
        <v>4</v>
      </c>
      <c r="N71" s="148">
        <v>0</v>
      </c>
      <c r="O71" s="148">
        <v>1</v>
      </c>
      <c r="P71" s="148">
        <v>8</v>
      </c>
      <c r="Q71" s="148">
        <v>15</v>
      </c>
      <c r="R71" s="148">
        <v>22</v>
      </c>
      <c r="S71" s="149">
        <v>4</v>
      </c>
    </row>
    <row r="72" spans="2:19" ht="19.5" customHeight="1">
      <c r="B72" s="73"/>
      <c r="C72" s="65"/>
      <c r="D72" s="66" t="s">
        <v>442</v>
      </c>
      <c r="E72" s="66" t="s">
        <v>440</v>
      </c>
      <c r="F72" s="66" t="s">
        <v>440</v>
      </c>
      <c r="G72" s="66" t="s">
        <v>440</v>
      </c>
      <c r="H72" s="66" t="s">
        <v>440</v>
      </c>
      <c r="I72" s="68" t="s">
        <v>440</v>
      </c>
      <c r="J72" s="148">
        <v>16</v>
      </c>
      <c r="K72" s="148">
        <v>32</v>
      </c>
      <c r="L72" s="148">
        <v>7</v>
      </c>
      <c r="M72" s="148">
        <v>20</v>
      </c>
      <c r="N72" s="148">
        <v>1</v>
      </c>
      <c r="O72" s="148">
        <v>4</v>
      </c>
      <c r="P72" s="148">
        <v>1</v>
      </c>
      <c r="Q72" s="148">
        <v>25</v>
      </c>
      <c r="R72" s="148">
        <v>29</v>
      </c>
      <c r="S72" s="149">
        <v>7</v>
      </c>
    </row>
    <row r="73" spans="2:19" ht="19.5" customHeight="1">
      <c r="B73" s="73"/>
      <c r="C73" s="65"/>
      <c r="D73" s="66" t="s">
        <v>443</v>
      </c>
      <c r="E73" s="66" t="s">
        <v>440</v>
      </c>
      <c r="F73" s="66" t="s">
        <v>440</v>
      </c>
      <c r="G73" s="66" t="s">
        <v>440</v>
      </c>
      <c r="H73" s="66" t="s">
        <v>440</v>
      </c>
      <c r="I73" s="68" t="s">
        <v>440</v>
      </c>
      <c r="J73" s="148">
        <v>1</v>
      </c>
      <c r="K73" s="148">
        <v>0</v>
      </c>
      <c r="L73" s="148">
        <v>1</v>
      </c>
      <c r="M73" s="148">
        <v>3</v>
      </c>
      <c r="N73" s="148">
        <v>3</v>
      </c>
      <c r="O73" s="148">
        <v>4</v>
      </c>
      <c r="P73" s="148">
        <v>0</v>
      </c>
      <c r="Q73" s="148">
        <v>3</v>
      </c>
      <c r="R73" s="148">
        <v>31</v>
      </c>
      <c r="S73" s="149">
        <v>7</v>
      </c>
    </row>
    <row r="74" spans="2:19" ht="19.5" customHeight="1" thickBot="1">
      <c r="B74" s="73"/>
      <c r="C74" s="74"/>
      <c r="D74" s="75" t="s">
        <v>62</v>
      </c>
      <c r="E74" s="75" t="s">
        <v>440</v>
      </c>
      <c r="F74" s="75" t="s">
        <v>440</v>
      </c>
      <c r="G74" s="75" t="s">
        <v>440</v>
      </c>
      <c r="H74" s="75" t="s">
        <v>440</v>
      </c>
      <c r="I74" s="77" t="s">
        <v>440</v>
      </c>
      <c r="J74" s="150">
        <v>17</v>
      </c>
      <c r="K74" s="150">
        <v>1</v>
      </c>
      <c r="L74" s="150">
        <v>3</v>
      </c>
      <c r="M74" s="150">
        <v>4</v>
      </c>
      <c r="N74" s="150">
        <v>5</v>
      </c>
      <c r="O74" s="150">
        <v>2</v>
      </c>
      <c r="P74" s="150">
        <v>4</v>
      </c>
      <c r="Q74" s="150">
        <v>14</v>
      </c>
      <c r="R74" s="150">
        <v>9</v>
      </c>
      <c r="S74" s="151">
        <v>1</v>
      </c>
    </row>
    <row r="75" spans="2:19" ht="19.5" customHeight="1" thickTop="1">
      <c r="B75" s="73"/>
      <c r="C75" s="152" t="s">
        <v>65</v>
      </c>
      <c r="D75" s="153"/>
      <c r="E75" s="153"/>
      <c r="F75" s="153"/>
      <c r="G75" s="153"/>
      <c r="H75" s="153"/>
      <c r="I75" s="154"/>
      <c r="J75" s="155">
        <v>261</v>
      </c>
      <c r="K75" s="155">
        <v>158</v>
      </c>
      <c r="L75" s="155">
        <v>65</v>
      </c>
      <c r="M75" s="155">
        <v>144</v>
      </c>
      <c r="N75" s="155">
        <v>34</v>
      </c>
      <c r="O75" s="155">
        <v>76</v>
      </c>
      <c r="P75" s="155">
        <v>82</v>
      </c>
      <c r="Q75" s="155">
        <v>427</v>
      </c>
      <c r="R75" s="155">
        <v>198</v>
      </c>
      <c r="S75" s="156">
        <v>106</v>
      </c>
    </row>
    <row r="76" spans="2:19" ht="19.5" customHeight="1">
      <c r="B76" s="73"/>
      <c r="C76" s="97" t="s">
        <v>66</v>
      </c>
      <c r="D76" s="42"/>
      <c r="E76" s="42"/>
      <c r="F76" s="42"/>
      <c r="G76" s="42"/>
      <c r="H76" s="42"/>
      <c r="I76" s="43"/>
      <c r="J76" s="99">
        <v>5</v>
      </c>
      <c r="K76" s="99">
        <v>5</v>
      </c>
      <c r="L76" s="99">
        <v>5</v>
      </c>
      <c r="M76" s="99">
        <v>5</v>
      </c>
      <c r="N76" s="99">
        <v>5</v>
      </c>
      <c r="O76" s="99">
        <v>5</v>
      </c>
      <c r="P76" s="99">
        <v>5</v>
      </c>
      <c r="Q76" s="99">
        <v>5</v>
      </c>
      <c r="R76" s="99">
        <v>5</v>
      </c>
      <c r="S76" s="157">
        <v>5</v>
      </c>
    </row>
    <row r="77" spans="2:19" ht="19.5" customHeight="1" thickBot="1">
      <c r="B77" s="102"/>
      <c r="C77" s="103" t="s">
        <v>67</v>
      </c>
      <c r="D77" s="104"/>
      <c r="E77" s="104"/>
      <c r="F77" s="104"/>
      <c r="G77" s="104"/>
      <c r="H77" s="104"/>
      <c r="I77" s="105"/>
      <c r="J77" s="107"/>
      <c r="K77" s="107"/>
      <c r="L77" s="107"/>
      <c r="M77" s="107"/>
      <c r="N77" s="107"/>
      <c r="O77" s="107"/>
      <c r="P77" s="107"/>
      <c r="Q77" s="107"/>
      <c r="R77" s="107"/>
      <c r="S77" s="158"/>
    </row>
    <row r="78" spans="2:19" ht="49.5" customHeight="1" thickBot="1">
      <c r="B78" s="110" t="s">
        <v>10</v>
      </c>
      <c r="C78" s="111"/>
      <c r="D78" s="111"/>
      <c r="E78" s="111"/>
      <c r="F78" s="111"/>
      <c r="G78" s="111"/>
      <c r="H78" s="111"/>
      <c r="I78" s="112"/>
      <c r="J78" s="114"/>
      <c r="K78" s="114"/>
      <c r="L78" s="114"/>
      <c r="M78" s="114"/>
      <c r="N78" s="114"/>
      <c r="O78" s="114"/>
      <c r="P78" s="114"/>
      <c r="Q78" s="114"/>
      <c r="R78" s="114"/>
      <c r="S78" s="159"/>
    </row>
    <row r="79" spans="2:91" ht="49.5" customHeight="1" thickBot="1">
      <c r="B79" s="110" t="s">
        <v>69</v>
      </c>
      <c r="C79" s="111"/>
      <c r="D79" s="111"/>
      <c r="E79" s="117"/>
      <c r="F79" s="118"/>
      <c r="G79" s="119"/>
      <c r="H79" s="119"/>
      <c r="I79" s="119"/>
      <c r="J79" s="160"/>
      <c r="K79" s="160"/>
      <c r="L79" s="160"/>
      <c r="M79" s="160"/>
      <c r="N79" s="160"/>
      <c r="O79" s="160"/>
      <c r="P79" s="160"/>
      <c r="Q79" s="160"/>
      <c r="R79" s="160"/>
      <c r="S79" s="161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62"/>
    </row>
    <row r="80" spans="2:90" ht="15.75" customHeight="1" thickBot="1">
      <c r="B80" s="122"/>
      <c r="C80" s="122"/>
      <c r="D80" s="122"/>
      <c r="E80" s="122"/>
      <c r="F80" s="123"/>
      <c r="G80" s="122"/>
      <c r="H80" s="122"/>
      <c r="I80" s="122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</row>
    <row r="81" spans="1:19" s="122" customFormat="1" ht="19.5" customHeight="1">
      <c r="A81" s="15"/>
      <c r="B81" s="8" t="s">
        <v>1</v>
      </c>
      <c r="C81" s="9"/>
      <c r="D81" s="9"/>
      <c r="E81" s="9"/>
      <c r="F81" s="9"/>
      <c r="G81" s="9"/>
      <c r="H81" s="9"/>
      <c r="I81" s="10"/>
      <c r="J81" s="133" t="s">
        <v>445</v>
      </c>
      <c r="K81" s="133" t="s">
        <v>445</v>
      </c>
      <c r="L81" s="133" t="s">
        <v>445</v>
      </c>
      <c r="M81" s="133" t="s">
        <v>445</v>
      </c>
      <c r="N81" s="133" t="s">
        <v>445</v>
      </c>
      <c r="O81" s="133" t="s">
        <v>445</v>
      </c>
      <c r="P81" s="133" t="s">
        <v>445</v>
      </c>
      <c r="Q81" s="133" t="s">
        <v>445</v>
      </c>
      <c r="R81" s="133" t="s">
        <v>445</v>
      </c>
      <c r="S81" s="134" t="s">
        <v>445</v>
      </c>
    </row>
    <row r="82" spans="1:19" s="122" customFormat="1" ht="19.5" customHeight="1">
      <c r="A82" s="15"/>
      <c r="B82" s="16" t="s">
        <v>11</v>
      </c>
      <c r="C82" s="17"/>
      <c r="D82" s="17"/>
      <c r="E82" s="17"/>
      <c r="F82" s="17"/>
      <c r="G82" s="17"/>
      <c r="H82" s="17"/>
      <c r="I82" s="18"/>
      <c r="J82" s="135">
        <v>5</v>
      </c>
      <c r="K82" s="136">
        <v>6</v>
      </c>
      <c r="L82" s="136">
        <v>7</v>
      </c>
      <c r="M82" s="136">
        <v>8</v>
      </c>
      <c r="N82" s="136">
        <v>9</v>
      </c>
      <c r="O82" s="136">
        <v>10</v>
      </c>
      <c r="P82" s="136">
        <v>11</v>
      </c>
      <c r="Q82" s="136">
        <v>12</v>
      </c>
      <c r="R82" s="136">
        <v>13</v>
      </c>
      <c r="S82" s="137">
        <v>14</v>
      </c>
    </row>
    <row r="83" spans="1:19" s="122" customFormat="1" ht="19.5" customHeight="1">
      <c r="A83" s="15"/>
      <c r="B83" s="23" t="s">
        <v>13</v>
      </c>
      <c r="C83" s="24" t="s">
        <v>14</v>
      </c>
      <c r="D83" s="25"/>
      <c r="E83" s="25"/>
      <c r="F83" s="25"/>
      <c r="G83" s="25"/>
      <c r="H83" s="25"/>
      <c r="I83" s="26"/>
      <c r="J83" s="138"/>
      <c r="K83" s="163"/>
      <c r="L83" s="163"/>
      <c r="M83" s="163"/>
      <c r="N83" s="163"/>
      <c r="O83" s="163"/>
      <c r="P83" s="163"/>
      <c r="Q83" s="163"/>
      <c r="R83" s="163"/>
      <c r="S83" s="139"/>
    </row>
    <row r="84" spans="1:19" s="122" customFormat="1" ht="19.5" customHeight="1">
      <c r="A84" s="15"/>
      <c r="B84" s="31"/>
      <c r="C84" s="32" t="s">
        <v>15</v>
      </c>
      <c r="D84" s="33"/>
      <c r="E84" s="33"/>
      <c r="F84" s="33"/>
      <c r="G84" s="33"/>
      <c r="H84" s="33"/>
      <c r="I84" s="34"/>
      <c r="J84" s="140" t="s">
        <v>434</v>
      </c>
      <c r="K84" s="164" t="s">
        <v>434</v>
      </c>
      <c r="L84" s="164" t="s">
        <v>434</v>
      </c>
      <c r="M84" s="164" t="s">
        <v>434</v>
      </c>
      <c r="N84" s="164" t="s">
        <v>434</v>
      </c>
      <c r="O84" s="164" t="s">
        <v>434</v>
      </c>
      <c r="P84" s="164" t="s">
        <v>434</v>
      </c>
      <c r="Q84" s="164" t="s">
        <v>434</v>
      </c>
      <c r="R84" s="164" t="s">
        <v>434</v>
      </c>
      <c r="S84" s="141" t="s">
        <v>434</v>
      </c>
    </row>
    <row r="85" spans="1:19" s="122" customFormat="1" ht="21">
      <c r="A85" s="15"/>
      <c r="B85" s="40"/>
      <c r="C85" s="41" t="s">
        <v>17</v>
      </c>
      <c r="D85" s="42"/>
      <c r="E85" s="42"/>
      <c r="F85" s="42"/>
      <c r="G85" s="42"/>
      <c r="H85" s="42"/>
      <c r="I85" s="43"/>
      <c r="J85" s="142" t="s">
        <v>436</v>
      </c>
      <c r="K85" s="165" t="s">
        <v>436</v>
      </c>
      <c r="L85" s="165" t="s">
        <v>436</v>
      </c>
      <c r="M85" s="165" t="s">
        <v>436</v>
      </c>
      <c r="N85" s="165" t="s">
        <v>436</v>
      </c>
      <c r="O85" s="165" t="s">
        <v>436</v>
      </c>
      <c r="P85" s="165" t="s">
        <v>436</v>
      </c>
      <c r="Q85" s="165" t="s">
        <v>436</v>
      </c>
      <c r="R85" s="165" t="s">
        <v>436</v>
      </c>
      <c r="S85" s="143" t="s">
        <v>436</v>
      </c>
    </row>
    <row r="86" spans="2:19" ht="12" customHeight="1">
      <c r="B86" s="48"/>
      <c r="C86" s="49" t="s">
        <v>73</v>
      </c>
      <c r="D86" s="50" t="s">
        <v>20</v>
      </c>
      <c r="E86" s="50" t="s">
        <v>21</v>
      </c>
      <c r="F86" s="50" t="s">
        <v>22</v>
      </c>
      <c r="G86" s="50" t="s">
        <v>23</v>
      </c>
      <c r="H86" s="50" t="s">
        <v>24</v>
      </c>
      <c r="I86" s="51" t="s">
        <v>25</v>
      </c>
      <c r="J86" s="53" t="s">
        <v>28</v>
      </c>
      <c r="K86" s="53" t="s">
        <v>28</v>
      </c>
      <c r="L86" s="53" t="s">
        <v>28</v>
      </c>
      <c r="M86" s="53" t="s">
        <v>28</v>
      </c>
      <c r="N86" s="53" t="s">
        <v>28</v>
      </c>
      <c r="O86" s="53" t="s">
        <v>28</v>
      </c>
      <c r="P86" s="53" t="s">
        <v>28</v>
      </c>
      <c r="Q86" s="53" t="s">
        <v>28</v>
      </c>
      <c r="R86" s="53" t="s">
        <v>28</v>
      </c>
      <c r="S86" s="144" t="s">
        <v>28</v>
      </c>
    </row>
    <row r="87" spans="2:19" ht="12">
      <c r="B87" s="56"/>
      <c r="C87" s="57"/>
      <c r="D87" s="58"/>
      <c r="E87" s="58"/>
      <c r="F87" s="58"/>
      <c r="G87" s="58"/>
      <c r="H87" s="58"/>
      <c r="I87" s="59"/>
      <c r="J87" s="145" t="s">
        <v>437</v>
      </c>
      <c r="K87" s="145" t="s">
        <v>437</v>
      </c>
      <c r="L87" s="145" t="s">
        <v>437</v>
      </c>
      <c r="M87" s="145" t="s">
        <v>437</v>
      </c>
      <c r="N87" s="145" t="s">
        <v>437</v>
      </c>
      <c r="O87" s="145" t="s">
        <v>437</v>
      </c>
      <c r="P87" s="145" t="s">
        <v>437</v>
      </c>
      <c r="Q87" s="145" t="s">
        <v>437</v>
      </c>
      <c r="R87" s="145" t="s">
        <v>437</v>
      </c>
      <c r="S87" s="146" t="s">
        <v>437</v>
      </c>
    </row>
    <row r="88" spans="2:19" ht="19.5" customHeight="1">
      <c r="B88" s="64" t="s">
        <v>33</v>
      </c>
      <c r="C88" s="65"/>
      <c r="D88" s="66" t="s">
        <v>438</v>
      </c>
      <c r="E88" s="66" t="s">
        <v>439</v>
      </c>
      <c r="F88" s="66" t="s">
        <v>440</v>
      </c>
      <c r="G88" s="66" t="s">
        <v>440</v>
      </c>
      <c r="H88" s="66" t="s">
        <v>440</v>
      </c>
      <c r="I88" s="68" t="s">
        <v>440</v>
      </c>
      <c r="J88" s="147">
        <v>87</v>
      </c>
      <c r="K88" s="148">
        <v>102</v>
      </c>
      <c r="L88" s="148">
        <v>122</v>
      </c>
      <c r="M88" s="148">
        <v>121</v>
      </c>
      <c r="N88" s="148">
        <v>52</v>
      </c>
      <c r="O88" s="148">
        <v>6</v>
      </c>
      <c r="P88" s="148">
        <v>52</v>
      </c>
      <c r="Q88" s="148">
        <v>12</v>
      </c>
      <c r="R88" s="148">
        <v>114</v>
      </c>
      <c r="S88" s="149">
        <v>19</v>
      </c>
    </row>
    <row r="89" spans="2:19" ht="19.5" customHeight="1">
      <c r="B89" s="73"/>
      <c r="C89" s="65"/>
      <c r="D89" s="66" t="s">
        <v>441</v>
      </c>
      <c r="E89" s="66" t="s">
        <v>440</v>
      </c>
      <c r="F89" s="66" t="s">
        <v>440</v>
      </c>
      <c r="G89" s="66" t="s">
        <v>440</v>
      </c>
      <c r="H89" s="66" t="s">
        <v>440</v>
      </c>
      <c r="I89" s="68" t="s">
        <v>440</v>
      </c>
      <c r="J89" s="148">
        <v>12</v>
      </c>
      <c r="K89" s="148">
        <v>37</v>
      </c>
      <c r="L89" s="148">
        <v>5</v>
      </c>
      <c r="M89" s="148">
        <v>5</v>
      </c>
      <c r="N89" s="148">
        <v>3</v>
      </c>
      <c r="O89" s="148">
        <v>0</v>
      </c>
      <c r="P89" s="148">
        <v>48</v>
      </c>
      <c r="Q89" s="148">
        <v>15</v>
      </c>
      <c r="R89" s="148">
        <v>7</v>
      </c>
      <c r="S89" s="149">
        <v>11</v>
      </c>
    </row>
    <row r="90" spans="2:19" ht="19.5" customHeight="1">
      <c r="B90" s="73"/>
      <c r="C90" s="65"/>
      <c r="D90" s="66" t="s">
        <v>442</v>
      </c>
      <c r="E90" s="66" t="s">
        <v>440</v>
      </c>
      <c r="F90" s="66" t="s">
        <v>440</v>
      </c>
      <c r="G90" s="66" t="s">
        <v>440</v>
      </c>
      <c r="H90" s="66" t="s">
        <v>440</v>
      </c>
      <c r="I90" s="68" t="s">
        <v>440</v>
      </c>
      <c r="J90" s="148">
        <v>15</v>
      </c>
      <c r="K90" s="148">
        <v>4</v>
      </c>
      <c r="L90" s="148">
        <v>4</v>
      </c>
      <c r="M90" s="148">
        <v>1</v>
      </c>
      <c r="N90" s="148">
        <v>30</v>
      </c>
      <c r="O90" s="148">
        <v>63</v>
      </c>
      <c r="P90" s="148">
        <v>194</v>
      </c>
      <c r="Q90" s="148">
        <v>18</v>
      </c>
      <c r="R90" s="148">
        <v>5</v>
      </c>
      <c r="S90" s="149">
        <v>54</v>
      </c>
    </row>
    <row r="91" spans="2:19" ht="19.5" customHeight="1">
      <c r="B91" s="73"/>
      <c r="C91" s="65"/>
      <c r="D91" s="66" t="s">
        <v>443</v>
      </c>
      <c r="E91" s="66" t="s">
        <v>440</v>
      </c>
      <c r="F91" s="66" t="s">
        <v>440</v>
      </c>
      <c r="G91" s="66" t="s">
        <v>440</v>
      </c>
      <c r="H91" s="66" t="s">
        <v>440</v>
      </c>
      <c r="I91" s="68" t="s">
        <v>440</v>
      </c>
      <c r="J91" s="148">
        <v>5</v>
      </c>
      <c r="K91" s="148">
        <v>6</v>
      </c>
      <c r="L91" s="148">
        <v>6</v>
      </c>
      <c r="M91" s="148">
        <v>0</v>
      </c>
      <c r="N91" s="148">
        <v>1</v>
      </c>
      <c r="O91" s="148">
        <v>1</v>
      </c>
      <c r="P91" s="148">
        <v>18</v>
      </c>
      <c r="Q91" s="148">
        <v>0</v>
      </c>
      <c r="R91" s="148">
        <v>2</v>
      </c>
      <c r="S91" s="149">
        <v>2</v>
      </c>
    </row>
    <row r="92" spans="2:19" ht="19.5" customHeight="1" thickBot="1">
      <c r="B92" s="73"/>
      <c r="C92" s="74"/>
      <c r="D92" s="75" t="s">
        <v>62</v>
      </c>
      <c r="E92" s="75" t="s">
        <v>440</v>
      </c>
      <c r="F92" s="75" t="s">
        <v>440</v>
      </c>
      <c r="G92" s="75" t="s">
        <v>440</v>
      </c>
      <c r="H92" s="75" t="s">
        <v>440</v>
      </c>
      <c r="I92" s="77" t="s">
        <v>440</v>
      </c>
      <c r="J92" s="150">
        <v>7</v>
      </c>
      <c r="K92" s="150">
        <v>8</v>
      </c>
      <c r="L92" s="150">
        <v>4</v>
      </c>
      <c r="M92" s="150">
        <v>6</v>
      </c>
      <c r="N92" s="150">
        <v>3</v>
      </c>
      <c r="O92" s="150">
        <v>0</v>
      </c>
      <c r="P92" s="150">
        <v>2</v>
      </c>
      <c r="Q92" s="150">
        <v>1</v>
      </c>
      <c r="R92" s="150">
        <v>5</v>
      </c>
      <c r="S92" s="151">
        <v>0</v>
      </c>
    </row>
    <row r="93" spans="2:19" ht="19.5" customHeight="1" thickTop="1">
      <c r="B93" s="73"/>
      <c r="C93" s="152" t="s">
        <v>65</v>
      </c>
      <c r="D93" s="153"/>
      <c r="E93" s="153"/>
      <c r="F93" s="153"/>
      <c r="G93" s="153"/>
      <c r="H93" s="153"/>
      <c r="I93" s="154"/>
      <c r="J93" s="155">
        <v>126</v>
      </c>
      <c r="K93" s="155">
        <v>157</v>
      </c>
      <c r="L93" s="155">
        <v>141</v>
      </c>
      <c r="M93" s="155">
        <v>133</v>
      </c>
      <c r="N93" s="155">
        <v>89</v>
      </c>
      <c r="O93" s="155">
        <v>70</v>
      </c>
      <c r="P93" s="155">
        <v>314</v>
      </c>
      <c r="Q93" s="155">
        <v>46</v>
      </c>
      <c r="R93" s="155">
        <v>133</v>
      </c>
      <c r="S93" s="156">
        <v>86</v>
      </c>
    </row>
    <row r="94" spans="2:19" ht="19.5" customHeight="1">
      <c r="B94" s="73"/>
      <c r="C94" s="97" t="s">
        <v>66</v>
      </c>
      <c r="D94" s="42"/>
      <c r="E94" s="42"/>
      <c r="F94" s="42"/>
      <c r="G94" s="42"/>
      <c r="H94" s="42"/>
      <c r="I94" s="43"/>
      <c r="J94" s="99">
        <v>5</v>
      </c>
      <c r="K94" s="99">
        <v>5</v>
      </c>
      <c r="L94" s="99">
        <v>5</v>
      </c>
      <c r="M94" s="99">
        <v>5</v>
      </c>
      <c r="N94" s="99">
        <v>5</v>
      </c>
      <c r="O94" s="99">
        <v>5</v>
      </c>
      <c r="P94" s="99">
        <v>5</v>
      </c>
      <c r="Q94" s="99">
        <v>5</v>
      </c>
      <c r="R94" s="99">
        <v>5</v>
      </c>
      <c r="S94" s="157">
        <v>5</v>
      </c>
    </row>
    <row r="95" spans="2:19" ht="19.5" customHeight="1" thickBot="1">
      <c r="B95" s="102"/>
      <c r="C95" s="103" t="s">
        <v>67</v>
      </c>
      <c r="D95" s="104"/>
      <c r="E95" s="104"/>
      <c r="F95" s="104"/>
      <c r="G95" s="104"/>
      <c r="H95" s="104"/>
      <c r="I95" s="105"/>
      <c r="J95" s="107"/>
      <c r="K95" s="107"/>
      <c r="L95" s="107"/>
      <c r="M95" s="107"/>
      <c r="N95" s="107"/>
      <c r="O95" s="107"/>
      <c r="P95" s="107"/>
      <c r="Q95" s="107"/>
      <c r="R95" s="107"/>
      <c r="S95" s="158"/>
    </row>
    <row r="96" spans="2:19" ht="49.5" customHeight="1" thickBot="1">
      <c r="B96" s="110" t="s">
        <v>10</v>
      </c>
      <c r="C96" s="111"/>
      <c r="D96" s="111"/>
      <c r="E96" s="111"/>
      <c r="F96" s="111"/>
      <c r="G96" s="111"/>
      <c r="H96" s="111"/>
      <c r="I96" s="112"/>
      <c r="J96" s="114"/>
      <c r="K96" s="114"/>
      <c r="L96" s="114"/>
      <c r="M96" s="114"/>
      <c r="N96" s="114"/>
      <c r="O96" s="114"/>
      <c r="P96" s="114"/>
      <c r="Q96" s="114"/>
      <c r="R96" s="114"/>
      <c r="S96" s="159"/>
    </row>
    <row r="97" spans="2:19" ht="49.5" customHeight="1" thickBot="1">
      <c r="B97" s="110" t="s">
        <v>69</v>
      </c>
      <c r="C97" s="111"/>
      <c r="D97" s="111"/>
      <c r="E97" s="117"/>
      <c r="F97" s="118"/>
      <c r="G97" s="119"/>
      <c r="H97" s="119"/>
      <c r="I97" s="119"/>
      <c r="J97" s="160"/>
      <c r="K97" s="160"/>
      <c r="L97" s="160"/>
      <c r="M97" s="160"/>
      <c r="N97" s="160"/>
      <c r="O97" s="160"/>
      <c r="P97" s="160"/>
      <c r="Q97" s="160"/>
      <c r="R97" s="160"/>
      <c r="S97" s="161"/>
    </row>
    <row r="98" ht="15.75" customHeight="1" thickBot="1"/>
    <row r="99" spans="1:19" s="122" customFormat="1" ht="19.5" customHeight="1">
      <c r="A99" s="15"/>
      <c r="B99" s="8" t="s">
        <v>1</v>
      </c>
      <c r="C99" s="9"/>
      <c r="D99" s="9"/>
      <c r="E99" s="9"/>
      <c r="F99" s="9"/>
      <c r="G99" s="9"/>
      <c r="H99" s="9"/>
      <c r="I99" s="10"/>
      <c r="J99" s="133" t="s">
        <v>445</v>
      </c>
      <c r="K99" s="133" t="s">
        <v>445</v>
      </c>
      <c r="L99" s="133" t="s">
        <v>445</v>
      </c>
      <c r="M99" s="133" t="s">
        <v>445</v>
      </c>
      <c r="N99" s="133" t="s">
        <v>445</v>
      </c>
      <c r="O99" s="133" t="s">
        <v>445</v>
      </c>
      <c r="P99" s="133" t="s">
        <v>445</v>
      </c>
      <c r="Q99" s="133" t="s">
        <v>445</v>
      </c>
      <c r="R99" s="133" t="s">
        <v>445</v>
      </c>
      <c r="S99" s="134" t="s">
        <v>445</v>
      </c>
    </row>
    <row r="100" spans="1:19" s="122" customFormat="1" ht="19.5" customHeight="1">
      <c r="A100" s="15"/>
      <c r="B100" s="16" t="s">
        <v>11</v>
      </c>
      <c r="C100" s="17"/>
      <c r="D100" s="17"/>
      <c r="E100" s="17"/>
      <c r="F100" s="17"/>
      <c r="G100" s="17"/>
      <c r="H100" s="17"/>
      <c r="I100" s="18"/>
      <c r="J100" s="135">
        <v>15</v>
      </c>
      <c r="K100" s="136">
        <v>16</v>
      </c>
      <c r="L100" s="136">
        <v>17</v>
      </c>
      <c r="M100" s="136">
        <v>18</v>
      </c>
      <c r="N100" s="136">
        <v>1</v>
      </c>
      <c r="O100" s="136">
        <v>2</v>
      </c>
      <c r="P100" s="136">
        <v>3</v>
      </c>
      <c r="Q100" s="136">
        <v>4</v>
      </c>
      <c r="R100" s="136">
        <v>5</v>
      </c>
      <c r="S100" s="137">
        <v>6</v>
      </c>
    </row>
    <row r="101" spans="1:19" s="122" customFormat="1" ht="19.5" customHeight="1">
      <c r="A101" s="15"/>
      <c r="B101" s="23" t="s">
        <v>13</v>
      </c>
      <c r="C101" s="24" t="s">
        <v>14</v>
      </c>
      <c r="D101" s="25"/>
      <c r="E101" s="25"/>
      <c r="F101" s="25"/>
      <c r="G101" s="25"/>
      <c r="H101" s="25"/>
      <c r="I101" s="26"/>
      <c r="J101" s="138"/>
      <c r="K101" s="163"/>
      <c r="L101" s="163"/>
      <c r="M101" s="163"/>
      <c r="N101" s="163" t="s">
        <v>447</v>
      </c>
      <c r="O101" s="163"/>
      <c r="P101" s="163"/>
      <c r="Q101" s="163"/>
      <c r="R101" s="163"/>
      <c r="S101" s="139"/>
    </row>
    <row r="102" spans="1:19" s="122" customFormat="1" ht="19.5" customHeight="1">
      <c r="A102" s="15"/>
      <c r="B102" s="31"/>
      <c r="C102" s="32" t="s">
        <v>15</v>
      </c>
      <c r="D102" s="33"/>
      <c r="E102" s="33"/>
      <c r="F102" s="33"/>
      <c r="G102" s="33"/>
      <c r="H102" s="33"/>
      <c r="I102" s="34"/>
      <c r="J102" s="140" t="s">
        <v>434</v>
      </c>
      <c r="K102" s="164" t="s">
        <v>434</v>
      </c>
      <c r="L102" s="164" t="s">
        <v>434</v>
      </c>
      <c r="M102" s="164" t="s">
        <v>434</v>
      </c>
      <c r="N102" s="164" t="s">
        <v>433</v>
      </c>
      <c r="O102" s="164" t="s">
        <v>434</v>
      </c>
      <c r="P102" s="164" t="s">
        <v>434</v>
      </c>
      <c r="Q102" s="164" t="s">
        <v>434</v>
      </c>
      <c r="R102" s="164" t="s">
        <v>434</v>
      </c>
      <c r="S102" s="141" t="s">
        <v>434</v>
      </c>
    </row>
    <row r="103" spans="1:19" s="122" customFormat="1" ht="21">
      <c r="A103" s="15"/>
      <c r="B103" s="40"/>
      <c r="C103" s="41" t="s">
        <v>17</v>
      </c>
      <c r="D103" s="42"/>
      <c r="E103" s="42"/>
      <c r="F103" s="42"/>
      <c r="G103" s="42"/>
      <c r="H103" s="42"/>
      <c r="I103" s="43"/>
      <c r="J103" s="142" t="s">
        <v>436</v>
      </c>
      <c r="K103" s="165" t="s">
        <v>436</v>
      </c>
      <c r="L103" s="165" t="s">
        <v>436</v>
      </c>
      <c r="M103" s="165" t="s">
        <v>436</v>
      </c>
      <c r="N103" s="165" t="s">
        <v>435</v>
      </c>
      <c r="O103" s="165" t="s">
        <v>436</v>
      </c>
      <c r="P103" s="165" t="s">
        <v>436</v>
      </c>
      <c r="Q103" s="165" t="s">
        <v>436</v>
      </c>
      <c r="R103" s="165" t="s">
        <v>436</v>
      </c>
      <c r="S103" s="143" t="s">
        <v>436</v>
      </c>
    </row>
    <row r="104" spans="2:19" ht="12" customHeight="1">
      <c r="B104" s="48"/>
      <c r="C104" s="49" t="s">
        <v>73</v>
      </c>
      <c r="D104" s="50" t="s">
        <v>20</v>
      </c>
      <c r="E104" s="50" t="s">
        <v>21</v>
      </c>
      <c r="F104" s="50" t="s">
        <v>22</v>
      </c>
      <c r="G104" s="50" t="s">
        <v>23</v>
      </c>
      <c r="H104" s="50" t="s">
        <v>24</v>
      </c>
      <c r="I104" s="51" t="s">
        <v>25</v>
      </c>
      <c r="J104" s="53" t="s">
        <v>28</v>
      </c>
      <c r="K104" s="53" t="s">
        <v>28</v>
      </c>
      <c r="L104" s="53" t="s">
        <v>28</v>
      </c>
      <c r="M104" s="53" t="s">
        <v>28</v>
      </c>
      <c r="N104" s="53" t="s">
        <v>28</v>
      </c>
      <c r="O104" s="53" t="s">
        <v>28</v>
      </c>
      <c r="P104" s="53" t="s">
        <v>28</v>
      </c>
      <c r="Q104" s="53" t="s">
        <v>28</v>
      </c>
      <c r="R104" s="53" t="s">
        <v>28</v>
      </c>
      <c r="S104" s="144" t="s">
        <v>28</v>
      </c>
    </row>
    <row r="105" spans="2:19" ht="12">
      <c r="B105" s="56"/>
      <c r="C105" s="57"/>
      <c r="D105" s="58"/>
      <c r="E105" s="58"/>
      <c r="F105" s="58"/>
      <c r="G105" s="58"/>
      <c r="H105" s="58"/>
      <c r="I105" s="59"/>
      <c r="J105" s="145" t="s">
        <v>437</v>
      </c>
      <c r="K105" s="145" t="s">
        <v>437</v>
      </c>
      <c r="L105" s="145" t="s">
        <v>437</v>
      </c>
      <c r="M105" s="145" t="s">
        <v>437</v>
      </c>
      <c r="N105" s="145" t="s">
        <v>437</v>
      </c>
      <c r="O105" s="145" t="s">
        <v>437</v>
      </c>
      <c r="P105" s="145" t="s">
        <v>437</v>
      </c>
      <c r="Q105" s="145" t="s">
        <v>437</v>
      </c>
      <c r="R105" s="145" t="s">
        <v>437</v>
      </c>
      <c r="S105" s="146" t="s">
        <v>437</v>
      </c>
    </row>
    <row r="106" spans="2:19" ht="19.5" customHeight="1">
      <c r="B106" s="64" t="s">
        <v>33</v>
      </c>
      <c r="C106" s="65"/>
      <c r="D106" s="66" t="s">
        <v>438</v>
      </c>
      <c r="E106" s="66" t="s">
        <v>439</v>
      </c>
      <c r="F106" s="66" t="s">
        <v>440</v>
      </c>
      <c r="G106" s="66" t="s">
        <v>440</v>
      </c>
      <c r="H106" s="66" t="s">
        <v>440</v>
      </c>
      <c r="I106" s="68" t="s">
        <v>440</v>
      </c>
      <c r="J106" s="147">
        <v>26</v>
      </c>
      <c r="K106" s="148">
        <v>33</v>
      </c>
      <c r="L106" s="148">
        <v>15</v>
      </c>
      <c r="M106" s="148">
        <v>34</v>
      </c>
      <c r="N106" s="148">
        <v>121</v>
      </c>
      <c r="O106" s="148">
        <v>164</v>
      </c>
      <c r="P106" s="148">
        <v>44</v>
      </c>
      <c r="Q106" s="148">
        <v>175</v>
      </c>
      <c r="R106" s="148">
        <v>110</v>
      </c>
      <c r="S106" s="149">
        <v>73</v>
      </c>
    </row>
    <row r="107" spans="2:19" ht="19.5" customHeight="1">
      <c r="B107" s="73"/>
      <c r="C107" s="65"/>
      <c r="D107" s="66" t="s">
        <v>441</v>
      </c>
      <c r="E107" s="66" t="s">
        <v>440</v>
      </c>
      <c r="F107" s="66" t="s">
        <v>440</v>
      </c>
      <c r="G107" s="66" t="s">
        <v>440</v>
      </c>
      <c r="H107" s="66" t="s">
        <v>440</v>
      </c>
      <c r="I107" s="68" t="s">
        <v>440</v>
      </c>
      <c r="J107" s="148">
        <v>0</v>
      </c>
      <c r="K107" s="148">
        <v>2</v>
      </c>
      <c r="L107" s="148">
        <v>1</v>
      </c>
      <c r="M107" s="148">
        <v>0</v>
      </c>
      <c r="N107" s="148">
        <v>5</v>
      </c>
      <c r="O107" s="148">
        <v>15</v>
      </c>
      <c r="P107" s="148">
        <v>4</v>
      </c>
      <c r="Q107" s="148">
        <v>9</v>
      </c>
      <c r="R107" s="148">
        <v>3</v>
      </c>
      <c r="S107" s="149">
        <v>26</v>
      </c>
    </row>
    <row r="108" spans="2:19" ht="19.5" customHeight="1">
      <c r="B108" s="73"/>
      <c r="C108" s="65"/>
      <c r="D108" s="66" t="s">
        <v>442</v>
      </c>
      <c r="E108" s="66" t="s">
        <v>440</v>
      </c>
      <c r="F108" s="66" t="s">
        <v>440</v>
      </c>
      <c r="G108" s="66" t="s">
        <v>440</v>
      </c>
      <c r="H108" s="66" t="s">
        <v>440</v>
      </c>
      <c r="I108" s="68" t="s">
        <v>440</v>
      </c>
      <c r="J108" s="148">
        <v>15</v>
      </c>
      <c r="K108" s="148">
        <v>25</v>
      </c>
      <c r="L108" s="148">
        <v>17</v>
      </c>
      <c r="M108" s="148">
        <v>16</v>
      </c>
      <c r="N108" s="148">
        <v>7</v>
      </c>
      <c r="O108" s="148">
        <v>14</v>
      </c>
      <c r="P108" s="148">
        <v>4</v>
      </c>
      <c r="Q108" s="148">
        <v>6</v>
      </c>
      <c r="R108" s="148">
        <v>11</v>
      </c>
      <c r="S108" s="149">
        <v>2</v>
      </c>
    </row>
    <row r="109" spans="2:19" ht="19.5" customHeight="1">
      <c r="B109" s="73"/>
      <c r="C109" s="65"/>
      <c r="D109" s="66" t="s">
        <v>443</v>
      </c>
      <c r="E109" s="66" t="s">
        <v>440</v>
      </c>
      <c r="F109" s="66" t="s">
        <v>440</v>
      </c>
      <c r="G109" s="66" t="s">
        <v>440</v>
      </c>
      <c r="H109" s="66" t="s">
        <v>440</v>
      </c>
      <c r="I109" s="68" t="s">
        <v>440</v>
      </c>
      <c r="J109" s="148">
        <v>0</v>
      </c>
      <c r="K109" s="148">
        <v>2</v>
      </c>
      <c r="L109" s="148">
        <v>2</v>
      </c>
      <c r="M109" s="148">
        <v>1</v>
      </c>
      <c r="N109" s="148">
        <v>1</v>
      </c>
      <c r="O109" s="148">
        <v>4</v>
      </c>
      <c r="P109" s="148">
        <v>3</v>
      </c>
      <c r="Q109" s="148">
        <v>0</v>
      </c>
      <c r="R109" s="148">
        <v>4</v>
      </c>
      <c r="S109" s="149">
        <v>5</v>
      </c>
    </row>
    <row r="110" spans="2:19" ht="19.5" customHeight="1" thickBot="1">
      <c r="B110" s="73"/>
      <c r="C110" s="74"/>
      <c r="D110" s="75" t="s">
        <v>62</v>
      </c>
      <c r="E110" s="75" t="s">
        <v>440</v>
      </c>
      <c r="F110" s="75" t="s">
        <v>440</v>
      </c>
      <c r="G110" s="75" t="s">
        <v>440</v>
      </c>
      <c r="H110" s="75" t="s">
        <v>440</v>
      </c>
      <c r="I110" s="77" t="s">
        <v>440</v>
      </c>
      <c r="J110" s="150">
        <v>2</v>
      </c>
      <c r="K110" s="150">
        <v>4</v>
      </c>
      <c r="L110" s="150">
        <v>1</v>
      </c>
      <c r="M110" s="150">
        <v>3</v>
      </c>
      <c r="N110" s="150">
        <v>3</v>
      </c>
      <c r="O110" s="150">
        <v>3</v>
      </c>
      <c r="P110" s="150">
        <v>4</v>
      </c>
      <c r="Q110" s="150">
        <v>3</v>
      </c>
      <c r="R110" s="150">
        <v>8</v>
      </c>
      <c r="S110" s="151">
        <v>6</v>
      </c>
    </row>
    <row r="111" spans="2:19" ht="19.5" customHeight="1" thickTop="1">
      <c r="B111" s="73"/>
      <c r="C111" s="152" t="s">
        <v>65</v>
      </c>
      <c r="D111" s="153"/>
      <c r="E111" s="153"/>
      <c r="F111" s="153"/>
      <c r="G111" s="153"/>
      <c r="H111" s="153"/>
      <c r="I111" s="154"/>
      <c r="J111" s="155">
        <v>43</v>
      </c>
      <c r="K111" s="155">
        <v>66</v>
      </c>
      <c r="L111" s="155">
        <v>36</v>
      </c>
      <c r="M111" s="155">
        <v>54</v>
      </c>
      <c r="N111" s="155">
        <v>137</v>
      </c>
      <c r="O111" s="155">
        <v>200</v>
      </c>
      <c r="P111" s="155">
        <v>59</v>
      </c>
      <c r="Q111" s="155">
        <v>193</v>
      </c>
      <c r="R111" s="155">
        <v>136</v>
      </c>
      <c r="S111" s="156">
        <v>112</v>
      </c>
    </row>
    <row r="112" spans="2:19" ht="19.5" customHeight="1">
      <c r="B112" s="73"/>
      <c r="C112" s="97" t="s">
        <v>66</v>
      </c>
      <c r="D112" s="42"/>
      <c r="E112" s="42"/>
      <c r="F112" s="42"/>
      <c r="G112" s="42"/>
      <c r="H112" s="42"/>
      <c r="I112" s="43"/>
      <c r="J112" s="99">
        <v>5</v>
      </c>
      <c r="K112" s="99">
        <v>5</v>
      </c>
      <c r="L112" s="99">
        <v>5</v>
      </c>
      <c r="M112" s="99">
        <v>5</v>
      </c>
      <c r="N112" s="99">
        <v>5</v>
      </c>
      <c r="O112" s="99">
        <v>5</v>
      </c>
      <c r="P112" s="99">
        <v>5</v>
      </c>
      <c r="Q112" s="99">
        <v>5</v>
      </c>
      <c r="R112" s="99">
        <v>5</v>
      </c>
      <c r="S112" s="157">
        <v>5</v>
      </c>
    </row>
    <row r="113" spans="2:19" ht="19.5" customHeight="1" thickBot="1">
      <c r="B113" s="102"/>
      <c r="C113" s="103" t="s">
        <v>67</v>
      </c>
      <c r="D113" s="104"/>
      <c r="E113" s="104"/>
      <c r="F113" s="104"/>
      <c r="G113" s="104"/>
      <c r="H113" s="104"/>
      <c r="I113" s="105"/>
      <c r="J113" s="107"/>
      <c r="K113" s="107"/>
      <c r="L113" s="107"/>
      <c r="M113" s="107"/>
      <c r="N113" s="107"/>
      <c r="O113" s="107"/>
      <c r="P113" s="107"/>
      <c r="Q113" s="107"/>
      <c r="R113" s="107"/>
      <c r="S113" s="158"/>
    </row>
    <row r="114" spans="2:19" ht="49.5" customHeight="1" thickBot="1">
      <c r="B114" s="110" t="s">
        <v>10</v>
      </c>
      <c r="C114" s="111"/>
      <c r="D114" s="111"/>
      <c r="E114" s="111"/>
      <c r="F114" s="111"/>
      <c r="G114" s="111"/>
      <c r="H114" s="111"/>
      <c r="I114" s="112"/>
      <c r="J114" s="114"/>
      <c r="K114" s="114"/>
      <c r="L114" s="114"/>
      <c r="M114" s="114"/>
      <c r="N114" s="114"/>
      <c r="O114" s="114"/>
      <c r="P114" s="114"/>
      <c r="Q114" s="114"/>
      <c r="R114" s="114"/>
      <c r="S114" s="159"/>
    </row>
    <row r="115" spans="2:19" ht="49.5" customHeight="1" thickBot="1">
      <c r="B115" s="110" t="s">
        <v>69</v>
      </c>
      <c r="C115" s="111"/>
      <c r="D115" s="111"/>
      <c r="E115" s="117"/>
      <c r="F115" s="118"/>
      <c r="G115" s="119"/>
      <c r="H115" s="119"/>
      <c r="I115" s="119"/>
      <c r="J115" s="160"/>
      <c r="K115" s="160"/>
      <c r="L115" s="160"/>
      <c r="M115" s="160"/>
      <c r="N115" s="160"/>
      <c r="O115" s="160"/>
      <c r="P115" s="160"/>
      <c r="Q115" s="160"/>
      <c r="R115" s="160"/>
      <c r="S115" s="161"/>
    </row>
    <row r="117" ht="4.5" customHeight="1"/>
    <row r="118" spans="1:91" s="129" customFormat="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CM118" s="130"/>
    </row>
    <row r="119" spans="1:91" s="129" customFormat="1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28" t="e">
        <f ca="1">"【海域ごとの調査票："&amp;MID(CELL("filename",$A$1),FIND("]",CELL("filename",$A$1))+1,31)&amp;"】"</f>
        <v>#VALUE!</v>
      </c>
      <c r="AP119" s="131"/>
      <c r="BJ119" s="131"/>
      <c r="BT119" s="131"/>
      <c r="CM119" s="132"/>
    </row>
    <row r="120" spans="2:90" ht="12.75" thickBot="1">
      <c r="B120" s="1" t="s">
        <v>70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</row>
    <row r="121" spans="1:19" s="122" customFormat="1" ht="19.5" customHeight="1">
      <c r="A121" s="15"/>
      <c r="B121" s="8" t="s">
        <v>1</v>
      </c>
      <c r="C121" s="9"/>
      <c r="D121" s="9"/>
      <c r="E121" s="9"/>
      <c r="F121" s="9"/>
      <c r="G121" s="9"/>
      <c r="H121" s="9"/>
      <c r="I121" s="10"/>
      <c r="J121" s="133" t="s">
        <v>445</v>
      </c>
      <c r="K121" s="133" t="s">
        <v>445</v>
      </c>
      <c r="L121" s="133" t="s">
        <v>445</v>
      </c>
      <c r="M121" s="133" t="s">
        <v>445</v>
      </c>
      <c r="N121" s="133" t="s">
        <v>445</v>
      </c>
      <c r="O121" s="133" t="s">
        <v>445</v>
      </c>
      <c r="P121" s="133" t="s">
        <v>445</v>
      </c>
      <c r="Q121" s="133" t="s">
        <v>445</v>
      </c>
      <c r="R121" s="133" t="s">
        <v>445</v>
      </c>
      <c r="S121" s="134" t="s">
        <v>445</v>
      </c>
    </row>
    <row r="122" spans="1:19" s="122" customFormat="1" ht="19.5" customHeight="1">
      <c r="A122" s="15"/>
      <c r="B122" s="16" t="s">
        <v>11</v>
      </c>
      <c r="C122" s="17"/>
      <c r="D122" s="17"/>
      <c r="E122" s="17"/>
      <c r="F122" s="17"/>
      <c r="G122" s="17"/>
      <c r="H122" s="17"/>
      <c r="I122" s="18"/>
      <c r="J122" s="135">
        <v>7</v>
      </c>
      <c r="K122" s="136">
        <v>8</v>
      </c>
      <c r="L122" s="136">
        <v>9</v>
      </c>
      <c r="M122" s="136">
        <v>10</v>
      </c>
      <c r="N122" s="136">
        <v>11</v>
      </c>
      <c r="O122" s="136">
        <v>12</v>
      </c>
      <c r="P122" s="136">
        <v>13</v>
      </c>
      <c r="Q122" s="136">
        <v>14</v>
      </c>
      <c r="R122" s="136">
        <v>15</v>
      </c>
      <c r="S122" s="137">
        <v>16</v>
      </c>
    </row>
    <row r="123" spans="1:19" s="122" customFormat="1" ht="19.5" customHeight="1">
      <c r="A123" s="15"/>
      <c r="B123" s="23" t="s">
        <v>13</v>
      </c>
      <c r="C123" s="24" t="s">
        <v>14</v>
      </c>
      <c r="D123" s="25"/>
      <c r="E123" s="25"/>
      <c r="F123" s="25"/>
      <c r="G123" s="25"/>
      <c r="H123" s="25"/>
      <c r="I123" s="26"/>
      <c r="J123" s="138"/>
      <c r="K123" s="138"/>
      <c r="L123" s="138"/>
      <c r="M123" s="138"/>
      <c r="N123" s="138"/>
      <c r="O123" s="138"/>
      <c r="P123" s="138"/>
      <c r="Q123" s="138"/>
      <c r="R123" s="138"/>
      <c r="S123" s="139"/>
    </row>
    <row r="124" spans="1:19" s="122" customFormat="1" ht="19.5" customHeight="1">
      <c r="A124" s="15"/>
      <c r="B124" s="31"/>
      <c r="C124" s="32" t="s">
        <v>15</v>
      </c>
      <c r="D124" s="33"/>
      <c r="E124" s="33"/>
      <c r="F124" s="33"/>
      <c r="G124" s="33"/>
      <c r="H124" s="33"/>
      <c r="I124" s="34"/>
      <c r="J124" s="140" t="s">
        <v>434</v>
      </c>
      <c r="K124" s="140" t="s">
        <v>434</v>
      </c>
      <c r="L124" s="140" t="s">
        <v>434</v>
      </c>
      <c r="M124" s="140" t="s">
        <v>434</v>
      </c>
      <c r="N124" s="140" t="s">
        <v>434</v>
      </c>
      <c r="O124" s="140" t="s">
        <v>434</v>
      </c>
      <c r="P124" s="140" t="s">
        <v>434</v>
      </c>
      <c r="Q124" s="140" t="s">
        <v>434</v>
      </c>
      <c r="R124" s="140" t="s">
        <v>434</v>
      </c>
      <c r="S124" s="141" t="s">
        <v>434</v>
      </c>
    </row>
    <row r="125" spans="1:19" s="122" customFormat="1" ht="21">
      <c r="A125" s="15"/>
      <c r="B125" s="40"/>
      <c r="C125" s="41" t="s">
        <v>17</v>
      </c>
      <c r="D125" s="42"/>
      <c r="E125" s="42"/>
      <c r="F125" s="42"/>
      <c r="G125" s="42"/>
      <c r="H125" s="42"/>
      <c r="I125" s="43"/>
      <c r="J125" s="142" t="s">
        <v>436</v>
      </c>
      <c r="K125" s="142" t="s">
        <v>436</v>
      </c>
      <c r="L125" s="142" t="s">
        <v>436</v>
      </c>
      <c r="M125" s="142" t="s">
        <v>436</v>
      </c>
      <c r="N125" s="142" t="s">
        <v>436</v>
      </c>
      <c r="O125" s="142" t="s">
        <v>436</v>
      </c>
      <c r="P125" s="142" t="s">
        <v>436</v>
      </c>
      <c r="Q125" s="142" t="s">
        <v>436</v>
      </c>
      <c r="R125" s="142" t="s">
        <v>436</v>
      </c>
      <c r="S125" s="143" t="s">
        <v>436</v>
      </c>
    </row>
    <row r="126" spans="2:19" ht="12" customHeight="1">
      <c r="B126" s="48"/>
      <c r="C126" s="49" t="s">
        <v>73</v>
      </c>
      <c r="D126" s="50" t="s">
        <v>20</v>
      </c>
      <c r="E126" s="50" t="s">
        <v>21</v>
      </c>
      <c r="F126" s="50" t="s">
        <v>22</v>
      </c>
      <c r="G126" s="50" t="s">
        <v>23</v>
      </c>
      <c r="H126" s="50" t="s">
        <v>24</v>
      </c>
      <c r="I126" s="51" t="s">
        <v>25</v>
      </c>
      <c r="J126" s="53" t="s">
        <v>28</v>
      </c>
      <c r="K126" s="53" t="s">
        <v>28</v>
      </c>
      <c r="L126" s="53" t="s">
        <v>28</v>
      </c>
      <c r="M126" s="53" t="s">
        <v>28</v>
      </c>
      <c r="N126" s="53" t="s">
        <v>28</v>
      </c>
      <c r="O126" s="53" t="s">
        <v>28</v>
      </c>
      <c r="P126" s="53" t="s">
        <v>28</v>
      </c>
      <c r="Q126" s="53" t="s">
        <v>28</v>
      </c>
      <c r="R126" s="53" t="s">
        <v>28</v>
      </c>
      <c r="S126" s="144" t="s">
        <v>28</v>
      </c>
    </row>
    <row r="127" spans="2:19" ht="12">
      <c r="B127" s="56"/>
      <c r="C127" s="57"/>
      <c r="D127" s="58"/>
      <c r="E127" s="58"/>
      <c r="F127" s="58"/>
      <c r="G127" s="58"/>
      <c r="H127" s="58"/>
      <c r="I127" s="59"/>
      <c r="J127" s="145" t="s">
        <v>437</v>
      </c>
      <c r="K127" s="145" t="s">
        <v>437</v>
      </c>
      <c r="L127" s="145" t="s">
        <v>437</v>
      </c>
      <c r="M127" s="145" t="s">
        <v>437</v>
      </c>
      <c r="N127" s="145" t="s">
        <v>437</v>
      </c>
      <c r="O127" s="145" t="s">
        <v>437</v>
      </c>
      <c r="P127" s="145" t="s">
        <v>437</v>
      </c>
      <c r="Q127" s="145" t="s">
        <v>437</v>
      </c>
      <c r="R127" s="145" t="s">
        <v>437</v>
      </c>
      <c r="S127" s="146" t="s">
        <v>437</v>
      </c>
    </row>
    <row r="128" spans="2:19" ht="19.5" customHeight="1">
      <c r="B128" s="64" t="s">
        <v>33</v>
      </c>
      <c r="C128" s="65"/>
      <c r="D128" s="66" t="s">
        <v>438</v>
      </c>
      <c r="E128" s="66" t="s">
        <v>439</v>
      </c>
      <c r="F128" s="66" t="s">
        <v>440</v>
      </c>
      <c r="G128" s="66" t="s">
        <v>440</v>
      </c>
      <c r="H128" s="66" t="s">
        <v>440</v>
      </c>
      <c r="I128" s="68" t="s">
        <v>440</v>
      </c>
      <c r="J128" s="147">
        <v>160</v>
      </c>
      <c r="K128" s="148">
        <v>204</v>
      </c>
      <c r="L128" s="148">
        <v>104</v>
      </c>
      <c r="M128" s="148">
        <v>4</v>
      </c>
      <c r="N128" s="148">
        <v>28</v>
      </c>
      <c r="O128" s="148">
        <v>24</v>
      </c>
      <c r="P128" s="148">
        <v>23</v>
      </c>
      <c r="Q128" s="148">
        <v>12</v>
      </c>
      <c r="R128" s="148">
        <v>65</v>
      </c>
      <c r="S128" s="149">
        <v>26</v>
      </c>
    </row>
    <row r="129" spans="2:19" ht="19.5" customHeight="1">
      <c r="B129" s="73"/>
      <c r="C129" s="65"/>
      <c r="D129" s="66" t="s">
        <v>441</v>
      </c>
      <c r="E129" s="66" t="s">
        <v>440</v>
      </c>
      <c r="F129" s="66" t="s">
        <v>440</v>
      </c>
      <c r="G129" s="66" t="s">
        <v>440</v>
      </c>
      <c r="H129" s="66" t="s">
        <v>440</v>
      </c>
      <c r="I129" s="68" t="s">
        <v>440</v>
      </c>
      <c r="J129" s="148">
        <v>0</v>
      </c>
      <c r="K129" s="148">
        <v>1</v>
      </c>
      <c r="L129" s="148">
        <v>5</v>
      </c>
      <c r="M129" s="148">
        <v>48</v>
      </c>
      <c r="N129" s="148">
        <v>13</v>
      </c>
      <c r="O129" s="148">
        <v>12</v>
      </c>
      <c r="P129" s="148">
        <v>0</v>
      </c>
      <c r="Q129" s="148">
        <v>18</v>
      </c>
      <c r="R129" s="148">
        <v>0</v>
      </c>
      <c r="S129" s="149">
        <v>1</v>
      </c>
    </row>
    <row r="130" spans="2:19" ht="19.5" customHeight="1">
      <c r="B130" s="73"/>
      <c r="C130" s="65"/>
      <c r="D130" s="66" t="s">
        <v>442</v>
      </c>
      <c r="E130" s="66" t="s">
        <v>440</v>
      </c>
      <c r="F130" s="66" t="s">
        <v>440</v>
      </c>
      <c r="G130" s="66" t="s">
        <v>440</v>
      </c>
      <c r="H130" s="66" t="s">
        <v>440</v>
      </c>
      <c r="I130" s="68" t="s">
        <v>440</v>
      </c>
      <c r="J130" s="148">
        <v>4</v>
      </c>
      <c r="K130" s="148">
        <v>20</v>
      </c>
      <c r="L130" s="148">
        <v>17</v>
      </c>
      <c r="M130" s="148">
        <v>12</v>
      </c>
      <c r="N130" s="148">
        <v>6</v>
      </c>
      <c r="O130" s="148">
        <v>10</v>
      </c>
      <c r="P130" s="148">
        <v>2</v>
      </c>
      <c r="Q130" s="148">
        <v>63</v>
      </c>
      <c r="R130" s="148">
        <v>6</v>
      </c>
      <c r="S130" s="149">
        <v>30</v>
      </c>
    </row>
    <row r="131" spans="2:19" ht="19.5" customHeight="1">
      <c r="B131" s="73"/>
      <c r="C131" s="65"/>
      <c r="D131" s="66" t="s">
        <v>443</v>
      </c>
      <c r="E131" s="66" t="s">
        <v>440</v>
      </c>
      <c r="F131" s="66" t="s">
        <v>440</v>
      </c>
      <c r="G131" s="66" t="s">
        <v>440</v>
      </c>
      <c r="H131" s="66" t="s">
        <v>440</v>
      </c>
      <c r="I131" s="68" t="s">
        <v>440</v>
      </c>
      <c r="J131" s="148">
        <v>7</v>
      </c>
      <c r="K131" s="148">
        <v>0</v>
      </c>
      <c r="L131" s="148">
        <v>12</v>
      </c>
      <c r="M131" s="148">
        <v>0</v>
      </c>
      <c r="N131" s="148">
        <v>0</v>
      </c>
      <c r="O131" s="148">
        <v>1</v>
      </c>
      <c r="P131" s="148">
        <v>0</v>
      </c>
      <c r="Q131" s="148">
        <v>0</v>
      </c>
      <c r="R131" s="148">
        <v>0</v>
      </c>
      <c r="S131" s="149">
        <v>15</v>
      </c>
    </row>
    <row r="132" spans="2:19" ht="19.5" customHeight="1" thickBot="1">
      <c r="B132" s="73"/>
      <c r="C132" s="74"/>
      <c r="D132" s="75" t="s">
        <v>62</v>
      </c>
      <c r="E132" s="75" t="s">
        <v>440</v>
      </c>
      <c r="F132" s="75" t="s">
        <v>440</v>
      </c>
      <c r="G132" s="75" t="s">
        <v>440</v>
      </c>
      <c r="H132" s="75" t="s">
        <v>440</v>
      </c>
      <c r="I132" s="77" t="s">
        <v>440</v>
      </c>
      <c r="J132" s="150">
        <v>5</v>
      </c>
      <c r="K132" s="150">
        <v>8</v>
      </c>
      <c r="L132" s="150">
        <v>9</v>
      </c>
      <c r="M132" s="150">
        <v>3</v>
      </c>
      <c r="N132" s="150">
        <v>1</v>
      </c>
      <c r="O132" s="150">
        <v>1</v>
      </c>
      <c r="P132" s="150">
        <v>1</v>
      </c>
      <c r="Q132" s="150">
        <v>0</v>
      </c>
      <c r="R132" s="150">
        <v>1</v>
      </c>
      <c r="S132" s="151">
        <v>0</v>
      </c>
    </row>
    <row r="133" spans="2:19" ht="19.5" customHeight="1" thickTop="1">
      <c r="B133" s="73"/>
      <c r="C133" s="152" t="s">
        <v>65</v>
      </c>
      <c r="D133" s="153"/>
      <c r="E133" s="153"/>
      <c r="F133" s="153"/>
      <c r="G133" s="153"/>
      <c r="H133" s="153"/>
      <c r="I133" s="154"/>
      <c r="J133" s="155">
        <v>176</v>
      </c>
      <c r="K133" s="155">
        <v>233</v>
      </c>
      <c r="L133" s="155">
        <v>147</v>
      </c>
      <c r="M133" s="155">
        <v>67</v>
      </c>
      <c r="N133" s="155">
        <v>48</v>
      </c>
      <c r="O133" s="155">
        <v>48</v>
      </c>
      <c r="P133" s="155">
        <v>26</v>
      </c>
      <c r="Q133" s="155">
        <v>93</v>
      </c>
      <c r="R133" s="155">
        <v>72</v>
      </c>
      <c r="S133" s="156">
        <v>72</v>
      </c>
    </row>
    <row r="134" spans="2:19" ht="19.5" customHeight="1">
      <c r="B134" s="73"/>
      <c r="C134" s="97" t="s">
        <v>66</v>
      </c>
      <c r="D134" s="42"/>
      <c r="E134" s="42"/>
      <c r="F134" s="42"/>
      <c r="G134" s="42"/>
      <c r="H134" s="42"/>
      <c r="I134" s="43"/>
      <c r="J134" s="99">
        <v>5</v>
      </c>
      <c r="K134" s="99">
        <v>5</v>
      </c>
      <c r="L134" s="99">
        <v>5</v>
      </c>
      <c r="M134" s="99">
        <v>5</v>
      </c>
      <c r="N134" s="99">
        <v>5</v>
      </c>
      <c r="O134" s="99">
        <v>5</v>
      </c>
      <c r="P134" s="99">
        <v>5</v>
      </c>
      <c r="Q134" s="99">
        <v>5</v>
      </c>
      <c r="R134" s="99">
        <v>5</v>
      </c>
      <c r="S134" s="157">
        <v>5</v>
      </c>
    </row>
    <row r="135" spans="2:19" ht="19.5" customHeight="1" thickBot="1">
      <c r="B135" s="102"/>
      <c r="C135" s="103" t="s">
        <v>67</v>
      </c>
      <c r="D135" s="104"/>
      <c r="E135" s="104"/>
      <c r="F135" s="104"/>
      <c r="G135" s="104"/>
      <c r="H135" s="104"/>
      <c r="I135" s="105"/>
      <c r="J135" s="107"/>
      <c r="K135" s="107"/>
      <c r="L135" s="107"/>
      <c r="M135" s="107"/>
      <c r="N135" s="107"/>
      <c r="O135" s="107"/>
      <c r="P135" s="107"/>
      <c r="Q135" s="107"/>
      <c r="R135" s="107"/>
      <c r="S135" s="158"/>
    </row>
    <row r="136" spans="2:19" ht="49.5" customHeight="1" thickBot="1">
      <c r="B136" s="110" t="s">
        <v>10</v>
      </c>
      <c r="C136" s="111"/>
      <c r="D136" s="111"/>
      <c r="E136" s="111"/>
      <c r="F136" s="111"/>
      <c r="G136" s="111"/>
      <c r="H136" s="111"/>
      <c r="I136" s="112"/>
      <c r="J136" s="114"/>
      <c r="K136" s="114"/>
      <c r="L136" s="114"/>
      <c r="M136" s="114"/>
      <c r="N136" s="114"/>
      <c r="O136" s="114"/>
      <c r="P136" s="114"/>
      <c r="Q136" s="114"/>
      <c r="R136" s="114"/>
      <c r="S136" s="159"/>
    </row>
    <row r="137" spans="2:91" ht="49.5" customHeight="1" thickBot="1">
      <c r="B137" s="110" t="s">
        <v>69</v>
      </c>
      <c r="C137" s="111"/>
      <c r="D137" s="111"/>
      <c r="E137" s="117"/>
      <c r="F137" s="118"/>
      <c r="G137" s="119"/>
      <c r="H137" s="119"/>
      <c r="I137" s="119"/>
      <c r="J137" s="160"/>
      <c r="K137" s="160"/>
      <c r="L137" s="160"/>
      <c r="M137" s="160"/>
      <c r="N137" s="160"/>
      <c r="O137" s="160"/>
      <c r="P137" s="160"/>
      <c r="Q137" s="160"/>
      <c r="R137" s="160"/>
      <c r="S137" s="161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62"/>
    </row>
    <row r="138" spans="2:90" ht="15.75" customHeight="1" thickBot="1">
      <c r="B138" s="122"/>
      <c r="C138" s="122"/>
      <c r="D138" s="122"/>
      <c r="E138" s="122"/>
      <c r="F138" s="123"/>
      <c r="G138" s="122"/>
      <c r="H138" s="122"/>
      <c r="I138" s="122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</row>
    <row r="139" spans="1:19" s="122" customFormat="1" ht="19.5" customHeight="1">
      <c r="A139" s="15"/>
      <c r="B139" s="8" t="s">
        <v>1</v>
      </c>
      <c r="C139" s="9"/>
      <c r="D139" s="9"/>
      <c r="E139" s="9"/>
      <c r="F139" s="9"/>
      <c r="G139" s="9"/>
      <c r="H139" s="9"/>
      <c r="I139" s="10"/>
      <c r="J139" s="133" t="s">
        <v>445</v>
      </c>
      <c r="K139" s="133" t="s">
        <v>445</v>
      </c>
      <c r="L139" s="133" t="s">
        <v>448</v>
      </c>
      <c r="M139" s="133" t="s">
        <v>449</v>
      </c>
      <c r="N139" s="133" t="s">
        <v>449</v>
      </c>
      <c r="O139" s="133" t="s">
        <v>449</v>
      </c>
      <c r="P139" s="133" t="s">
        <v>449</v>
      </c>
      <c r="Q139" s="133" t="s">
        <v>449</v>
      </c>
      <c r="R139" s="133" t="s">
        <v>449</v>
      </c>
      <c r="S139" s="134" t="s">
        <v>449</v>
      </c>
    </row>
    <row r="140" spans="1:19" s="122" customFormat="1" ht="19.5" customHeight="1">
      <c r="A140" s="15"/>
      <c r="B140" s="16" t="s">
        <v>11</v>
      </c>
      <c r="C140" s="17"/>
      <c r="D140" s="17"/>
      <c r="E140" s="17"/>
      <c r="F140" s="17"/>
      <c r="G140" s="17"/>
      <c r="H140" s="17"/>
      <c r="I140" s="18"/>
      <c r="J140" s="135">
        <v>17</v>
      </c>
      <c r="K140" s="136">
        <v>18</v>
      </c>
      <c r="L140" s="136">
        <v>1</v>
      </c>
      <c r="M140" s="136">
        <v>2</v>
      </c>
      <c r="N140" s="136">
        <v>3</v>
      </c>
      <c r="O140" s="136">
        <v>4</v>
      </c>
      <c r="P140" s="136">
        <v>5</v>
      </c>
      <c r="Q140" s="136">
        <v>6</v>
      </c>
      <c r="R140" s="136">
        <v>7</v>
      </c>
      <c r="S140" s="137">
        <v>8</v>
      </c>
    </row>
    <row r="141" spans="1:19" s="122" customFormat="1" ht="19.5" customHeight="1">
      <c r="A141" s="15"/>
      <c r="B141" s="23" t="s">
        <v>13</v>
      </c>
      <c r="C141" s="24" t="s">
        <v>14</v>
      </c>
      <c r="D141" s="25"/>
      <c r="E141" s="25"/>
      <c r="F141" s="25"/>
      <c r="G141" s="25"/>
      <c r="H141" s="25"/>
      <c r="I141" s="26"/>
      <c r="J141" s="138"/>
      <c r="K141" s="163"/>
      <c r="L141" s="163" t="s">
        <v>450</v>
      </c>
      <c r="M141" s="163"/>
      <c r="N141" s="163"/>
      <c r="O141" s="163"/>
      <c r="P141" s="163"/>
      <c r="Q141" s="163"/>
      <c r="R141" s="163"/>
      <c r="S141" s="139"/>
    </row>
    <row r="142" spans="1:19" s="122" customFormat="1" ht="19.5" customHeight="1">
      <c r="A142" s="15"/>
      <c r="B142" s="31"/>
      <c r="C142" s="32" t="s">
        <v>15</v>
      </c>
      <c r="D142" s="33"/>
      <c r="E142" s="33"/>
      <c r="F142" s="33"/>
      <c r="G142" s="33"/>
      <c r="H142" s="33"/>
      <c r="I142" s="34"/>
      <c r="J142" s="140" t="s">
        <v>434</v>
      </c>
      <c r="K142" s="164" t="s">
        <v>434</v>
      </c>
      <c r="L142" s="164" t="s">
        <v>433</v>
      </c>
      <c r="M142" s="164" t="s">
        <v>434</v>
      </c>
      <c r="N142" s="164" t="s">
        <v>434</v>
      </c>
      <c r="O142" s="164" t="s">
        <v>434</v>
      </c>
      <c r="P142" s="164" t="s">
        <v>434</v>
      </c>
      <c r="Q142" s="164" t="s">
        <v>434</v>
      </c>
      <c r="R142" s="164" t="s">
        <v>434</v>
      </c>
      <c r="S142" s="141" t="s">
        <v>434</v>
      </c>
    </row>
    <row r="143" spans="1:19" s="122" customFormat="1" ht="21">
      <c r="A143" s="15"/>
      <c r="B143" s="40"/>
      <c r="C143" s="41" t="s">
        <v>17</v>
      </c>
      <c r="D143" s="42"/>
      <c r="E143" s="42"/>
      <c r="F143" s="42"/>
      <c r="G143" s="42"/>
      <c r="H143" s="42"/>
      <c r="I143" s="43"/>
      <c r="J143" s="142" t="s">
        <v>436</v>
      </c>
      <c r="K143" s="165" t="s">
        <v>436</v>
      </c>
      <c r="L143" s="165" t="s">
        <v>435</v>
      </c>
      <c r="M143" s="165" t="s">
        <v>436</v>
      </c>
      <c r="N143" s="165" t="s">
        <v>436</v>
      </c>
      <c r="O143" s="165" t="s">
        <v>436</v>
      </c>
      <c r="P143" s="165" t="s">
        <v>436</v>
      </c>
      <c r="Q143" s="165" t="s">
        <v>436</v>
      </c>
      <c r="R143" s="165" t="s">
        <v>436</v>
      </c>
      <c r="S143" s="143" t="s">
        <v>436</v>
      </c>
    </row>
    <row r="144" spans="2:19" ht="12" customHeight="1">
      <c r="B144" s="48"/>
      <c r="C144" s="49" t="s">
        <v>73</v>
      </c>
      <c r="D144" s="50" t="s">
        <v>20</v>
      </c>
      <c r="E144" s="50" t="s">
        <v>21</v>
      </c>
      <c r="F144" s="50" t="s">
        <v>22</v>
      </c>
      <c r="G144" s="50" t="s">
        <v>23</v>
      </c>
      <c r="H144" s="50" t="s">
        <v>24</v>
      </c>
      <c r="I144" s="51" t="s">
        <v>25</v>
      </c>
      <c r="J144" s="53" t="s">
        <v>28</v>
      </c>
      <c r="K144" s="53" t="s">
        <v>28</v>
      </c>
      <c r="L144" s="53" t="s">
        <v>28</v>
      </c>
      <c r="M144" s="53" t="s">
        <v>28</v>
      </c>
      <c r="N144" s="53" t="s">
        <v>28</v>
      </c>
      <c r="O144" s="53" t="s">
        <v>28</v>
      </c>
      <c r="P144" s="53" t="s">
        <v>28</v>
      </c>
      <c r="Q144" s="53" t="s">
        <v>28</v>
      </c>
      <c r="R144" s="53" t="s">
        <v>28</v>
      </c>
      <c r="S144" s="144" t="s">
        <v>28</v>
      </c>
    </row>
    <row r="145" spans="2:19" ht="12">
      <c r="B145" s="56"/>
      <c r="C145" s="57"/>
      <c r="D145" s="58"/>
      <c r="E145" s="58"/>
      <c r="F145" s="58"/>
      <c r="G145" s="58"/>
      <c r="H145" s="58"/>
      <c r="I145" s="59"/>
      <c r="J145" s="145" t="s">
        <v>437</v>
      </c>
      <c r="K145" s="145" t="s">
        <v>437</v>
      </c>
      <c r="L145" s="145" t="s">
        <v>437</v>
      </c>
      <c r="M145" s="145" t="s">
        <v>437</v>
      </c>
      <c r="N145" s="145" t="s">
        <v>437</v>
      </c>
      <c r="O145" s="145" t="s">
        <v>437</v>
      </c>
      <c r="P145" s="145" t="s">
        <v>437</v>
      </c>
      <c r="Q145" s="145" t="s">
        <v>437</v>
      </c>
      <c r="R145" s="145" t="s">
        <v>437</v>
      </c>
      <c r="S145" s="146" t="s">
        <v>437</v>
      </c>
    </row>
    <row r="146" spans="2:19" ht="19.5" customHeight="1">
      <c r="B146" s="64" t="s">
        <v>33</v>
      </c>
      <c r="C146" s="65"/>
      <c r="D146" s="66" t="s">
        <v>438</v>
      </c>
      <c r="E146" s="66" t="s">
        <v>439</v>
      </c>
      <c r="F146" s="66" t="s">
        <v>440</v>
      </c>
      <c r="G146" s="66" t="s">
        <v>440</v>
      </c>
      <c r="H146" s="66" t="s">
        <v>440</v>
      </c>
      <c r="I146" s="68" t="s">
        <v>440</v>
      </c>
      <c r="J146" s="147">
        <v>30</v>
      </c>
      <c r="K146" s="148">
        <v>42</v>
      </c>
      <c r="L146" s="148">
        <v>95</v>
      </c>
      <c r="M146" s="148">
        <v>182</v>
      </c>
      <c r="N146" s="148">
        <v>249</v>
      </c>
      <c r="O146" s="148">
        <v>203</v>
      </c>
      <c r="P146" s="148">
        <v>112</v>
      </c>
      <c r="Q146" s="148">
        <v>138</v>
      </c>
      <c r="R146" s="148">
        <v>174</v>
      </c>
      <c r="S146" s="149">
        <v>150</v>
      </c>
    </row>
    <row r="147" spans="2:19" ht="19.5" customHeight="1">
      <c r="B147" s="73"/>
      <c r="C147" s="65"/>
      <c r="D147" s="66" t="s">
        <v>441</v>
      </c>
      <c r="E147" s="66" t="s">
        <v>440</v>
      </c>
      <c r="F147" s="66" t="s">
        <v>440</v>
      </c>
      <c r="G147" s="66" t="s">
        <v>440</v>
      </c>
      <c r="H147" s="66" t="s">
        <v>440</v>
      </c>
      <c r="I147" s="68" t="s">
        <v>440</v>
      </c>
      <c r="J147" s="148">
        <v>1</v>
      </c>
      <c r="K147" s="148">
        <v>0</v>
      </c>
      <c r="L147" s="148">
        <v>21</v>
      </c>
      <c r="M147" s="148">
        <v>7</v>
      </c>
      <c r="N147" s="148">
        <v>15</v>
      </c>
      <c r="O147" s="148">
        <v>14</v>
      </c>
      <c r="P147" s="148">
        <v>32</v>
      </c>
      <c r="Q147" s="148">
        <v>50</v>
      </c>
      <c r="R147" s="148">
        <v>4</v>
      </c>
      <c r="S147" s="149">
        <v>16</v>
      </c>
    </row>
    <row r="148" spans="2:19" ht="19.5" customHeight="1">
      <c r="B148" s="73"/>
      <c r="C148" s="65"/>
      <c r="D148" s="66" t="s">
        <v>442</v>
      </c>
      <c r="E148" s="66" t="s">
        <v>440</v>
      </c>
      <c r="F148" s="66" t="s">
        <v>440</v>
      </c>
      <c r="G148" s="66" t="s">
        <v>440</v>
      </c>
      <c r="H148" s="66" t="s">
        <v>440</v>
      </c>
      <c r="I148" s="68" t="s">
        <v>440</v>
      </c>
      <c r="J148" s="148">
        <v>2</v>
      </c>
      <c r="K148" s="148">
        <v>3</v>
      </c>
      <c r="L148" s="148">
        <v>2</v>
      </c>
      <c r="M148" s="148">
        <v>9</v>
      </c>
      <c r="N148" s="148">
        <v>94</v>
      </c>
      <c r="O148" s="148">
        <v>19</v>
      </c>
      <c r="P148" s="148">
        <v>7</v>
      </c>
      <c r="Q148" s="148">
        <v>4</v>
      </c>
      <c r="R148" s="148">
        <v>5</v>
      </c>
      <c r="S148" s="149">
        <v>4</v>
      </c>
    </row>
    <row r="149" spans="2:19" ht="19.5" customHeight="1">
      <c r="B149" s="73"/>
      <c r="C149" s="65"/>
      <c r="D149" s="66" t="s">
        <v>443</v>
      </c>
      <c r="E149" s="66" t="s">
        <v>440</v>
      </c>
      <c r="F149" s="66" t="s">
        <v>440</v>
      </c>
      <c r="G149" s="66" t="s">
        <v>440</v>
      </c>
      <c r="H149" s="66" t="s">
        <v>440</v>
      </c>
      <c r="I149" s="68" t="s">
        <v>440</v>
      </c>
      <c r="J149" s="148">
        <v>1</v>
      </c>
      <c r="K149" s="148">
        <v>1</v>
      </c>
      <c r="L149" s="148">
        <v>0</v>
      </c>
      <c r="M149" s="148">
        <v>7</v>
      </c>
      <c r="N149" s="148">
        <v>15</v>
      </c>
      <c r="O149" s="148">
        <v>13</v>
      </c>
      <c r="P149" s="148">
        <v>5</v>
      </c>
      <c r="Q149" s="148">
        <v>2</v>
      </c>
      <c r="R149" s="148">
        <v>3</v>
      </c>
      <c r="S149" s="149">
        <v>1</v>
      </c>
    </row>
    <row r="150" spans="2:19" ht="19.5" customHeight="1" thickBot="1">
      <c r="B150" s="73"/>
      <c r="C150" s="74"/>
      <c r="D150" s="75" t="s">
        <v>62</v>
      </c>
      <c r="E150" s="75" t="s">
        <v>440</v>
      </c>
      <c r="F150" s="75" t="s">
        <v>440</v>
      </c>
      <c r="G150" s="75" t="s">
        <v>440</v>
      </c>
      <c r="H150" s="75" t="s">
        <v>440</v>
      </c>
      <c r="I150" s="77" t="s">
        <v>440</v>
      </c>
      <c r="J150" s="150">
        <v>2</v>
      </c>
      <c r="K150" s="150">
        <v>1</v>
      </c>
      <c r="L150" s="150">
        <v>6</v>
      </c>
      <c r="M150" s="150">
        <v>9</v>
      </c>
      <c r="N150" s="150">
        <v>7</v>
      </c>
      <c r="O150" s="150">
        <v>6</v>
      </c>
      <c r="P150" s="150">
        <v>8</v>
      </c>
      <c r="Q150" s="150">
        <v>9</v>
      </c>
      <c r="R150" s="150">
        <v>9</v>
      </c>
      <c r="S150" s="151">
        <v>3</v>
      </c>
    </row>
    <row r="151" spans="2:19" ht="19.5" customHeight="1" thickTop="1">
      <c r="B151" s="73"/>
      <c r="C151" s="152" t="s">
        <v>65</v>
      </c>
      <c r="D151" s="153"/>
      <c r="E151" s="153"/>
      <c r="F151" s="153"/>
      <c r="G151" s="153"/>
      <c r="H151" s="153"/>
      <c r="I151" s="154"/>
      <c r="J151" s="155">
        <v>36</v>
      </c>
      <c r="K151" s="155">
        <v>47</v>
      </c>
      <c r="L151" s="155">
        <v>124</v>
      </c>
      <c r="M151" s="155">
        <v>214</v>
      </c>
      <c r="N151" s="155">
        <v>380</v>
      </c>
      <c r="O151" s="155">
        <v>255</v>
      </c>
      <c r="P151" s="155">
        <v>164</v>
      </c>
      <c r="Q151" s="155">
        <v>203</v>
      </c>
      <c r="R151" s="155">
        <v>195</v>
      </c>
      <c r="S151" s="156">
        <v>174</v>
      </c>
    </row>
    <row r="152" spans="2:19" ht="19.5" customHeight="1">
      <c r="B152" s="73"/>
      <c r="C152" s="97" t="s">
        <v>66</v>
      </c>
      <c r="D152" s="42"/>
      <c r="E152" s="42"/>
      <c r="F152" s="42"/>
      <c r="G152" s="42"/>
      <c r="H152" s="42"/>
      <c r="I152" s="43"/>
      <c r="J152" s="99">
        <v>5</v>
      </c>
      <c r="K152" s="99">
        <v>5</v>
      </c>
      <c r="L152" s="99">
        <v>5</v>
      </c>
      <c r="M152" s="99">
        <v>5</v>
      </c>
      <c r="N152" s="99">
        <v>5</v>
      </c>
      <c r="O152" s="99">
        <v>5</v>
      </c>
      <c r="P152" s="99">
        <v>5</v>
      </c>
      <c r="Q152" s="99">
        <v>5</v>
      </c>
      <c r="R152" s="99">
        <v>5</v>
      </c>
      <c r="S152" s="157">
        <v>5</v>
      </c>
    </row>
    <row r="153" spans="2:19" ht="19.5" customHeight="1" thickBot="1">
      <c r="B153" s="102"/>
      <c r="C153" s="103" t="s">
        <v>67</v>
      </c>
      <c r="D153" s="104"/>
      <c r="E153" s="104"/>
      <c r="F153" s="104"/>
      <c r="G153" s="104"/>
      <c r="H153" s="104"/>
      <c r="I153" s="105"/>
      <c r="J153" s="107"/>
      <c r="K153" s="107"/>
      <c r="L153" s="107"/>
      <c r="M153" s="107"/>
      <c r="N153" s="107"/>
      <c r="O153" s="107"/>
      <c r="P153" s="107"/>
      <c r="Q153" s="107"/>
      <c r="R153" s="107"/>
      <c r="S153" s="158"/>
    </row>
    <row r="154" spans="2:19" ht="49.5" customHeight="1" thickBot="1">
      <c r="B154" s="110" t="s">
        <v>10</v>
      </c>
      <c r="C154" s="111"/>
      <c r="D154" s="111"/>
      <c r="E154" s="111"/>
      <c r="F154" s="111"/>
      <c r="G154" s="111"/>
      <c r="H154" s="111"/>
      <c r="I154" s="112"/>
      <c r="J154" s="114"/>
      <c r="K154" s="114"/>
      <c r="L154" s="114"/>
      <c r="M154" s="114"/>
      <c r="N154" s="114"/>
      <c r="O154" s="114"/>
      <c r="P154" s="114"/>
      <c r="Q154" s="114"/>
      <c r="R154" s="114"/>
      <c r="S154" s="159"/>
    </row>
    <row r="155" spans="2:19" ht="49.5" customHeight="1" thickBot="1">
      <c r="B155" s="110" t="s">
        <v>69</v>
      </c>
      <c r="C155" s="111"/>
      <c r="D155" s="111"/>
      <c r="E155" s="117"/>
      <c r="F155" s="118"/>
      <c r="G155" s="119"/>
      <c r="H155" s="119"/>
      <c r="I155" s="119"/>
      <c r="J155" s="160"/>
      <c r="K155" s="160"/>
      <c r="L155" s="160"/>
      <c r="M155" s="160"/>
      <c r="N155" s="160"/>
      <c r="O155" s="160"/>
      <c r="P155" s="160"/>
      <c r="Q155" s="160"/>
      <c r="R155" s="160"/>
      <c r="S155" s="161"/>
    </row>
    <row r="156" ht="15.75" customHeight="1" thickBot="1"/>
    <row r="157" spans="1:19" s="122" customFormat="1" ht="19.5" customHeight="1">
      <c r="A157" s="15"/>
      <c r="B157" s="8" t="s">
        <v>1</v>
      </c>
      <c r="C157" s="9"/>
      <c r="D157" s="9"/>
      <c r="E157" s="9"/>
      <c r="F157" s="9"/>
      <c r="G157" s="9"/>
      <c r="H157" s="9"/>
      <c r="I157" s="10"/>
      <c r="J157" s="133" t="s">
        <v>449</v>
      </c>
      <c r="K157" s="133" t="s">
        <v>449</v>
      </c>
      <c r="L157" s="133" t="s">
        <v>449</v>
      </c>
      <c r="M157" s="133" t="s">
        <v>449</v>
      </c>
      <c r="N157" s="133" t="s">
        <v>449</v>
      </c>
      <c r="O157" s="133" t="s">
        <v>449</v>
      </c>
      <c r="P157" s="133" t="s">
        <v>449</v>
      </c>
      <c r="Q157" s="133" t="s">
        <v>449</v>
      </c>
      <c r="R157" s="133" t="s">
        <v>449</v>
      </c>
      <c r="S157" s="134" t="s">
        <v>449</v>
      </c>
    </row>
    <row r="158" spans="1:19" s="122" customFormat="1" ht="19.5" customHeight="1">
      <c r="A158" s="15"/>
      <c r="B158" s="16" t="s">
        <v>11</v>
      </c>
      <c r="C158" s="17"/>
      <c r="D158" s="17"/>
      <c r="E158" s="17"/>
      <c r="F158" s="17"/>
      <c r="G158" s="17"/>
      <c r="H158" s="17"/>
      <c r="I158" s="18"/>
      <c r="J158" s="135">
        <v>9</v>
      </c>
      <c r="K158" s="136">
        <v>10</v>
      </c>
      <c r="L158" s="136">
        <v>11</v>
      </c>
      <c r="M158" s="136">
        <v>12</v>
      </c>
      <c r="N158" s="136">
        <v>13</v>
      </c>
      <c r="O158" s="136">
        <v>14</v>
      </c>
      <c r="P158" s="136">
        <v>15</v>
      </c>
      <c r="Q158" s="136">
        <v>16</v>
      </c>
      <c r="R158" s="136">
        <v>17</v>
      </c>
      <c r="S158" s="137">
        <v>18</v>
      </c>
    </row>
    <row r="159" spans="1:19" s="122" customFormat="1" ht="19.5" customHeight="1">
      <c r="A159" s="15"/>
      <c r="B159" s="23" t="s">
        <v>13</v>
      </c>
      <c r="C159" s="24" t="s">
        <v>14</v>
      </c>
      <c r="D159" s="25"/>
      <c r="E159" s="25"/>
      <c r="F159" s="25"/>
      <c r="G159" s="25"/>
      <c r="H159" s="25"/>
      <c r="I159" s="26"/>
      <c r="J159" s="138"/>
      <c r="K159" s="163"/>
      <c r="L159" s="163"/>
      <c r="M159" s="163"/>
      <c r="N159" s="163"/>
      <c r="O159" s="163"/>
      <c r="P159" s="163"/>
      <c r="Q159" s="163"/>
      <c r="R159" s="163"/>
      <c r="S159" s="139"/>
    </row>
    <row r="160" spans="1:19" s="122" customFormat="1" ht="19.5" customHeight="1">
      <c r="A160" s="15"/>
      <c r="B160" s="31"/>
      <c r="C160" s="32" t="s">
        <v>15</v>
      </c>
      <c r="D160" s="33"/>
      <c r="E160" s="33"/>
      <c r="F160" s="33"/>
      <c r="G160" s="33"/>
      <c r="H160" s="33"/>
      <c r="I160" s="34"/>
      <c r="J160" s="140" t="s">
        <v>434</v>
      </c>
      <c r="K160" s="164" t="s">
        <v>434</v>
      </c>
      <c r="L160" s="164" t="s">
        <v>434</v>
      </c>
      <c r="M160" s="164" t="s">
        <v>434</v>
      </c>
      <c r="N160" s="164" t="s">
        <v>434</v>
      </c>
      <c r="O160" s="164" t="s">
        <v>434</v>
      </c>
      <c r="P160" s="164" t="s">
        <v>434</v>
      </c>
      <c r="Q160" s="164" t="s">
        <v>434</v>
      </c>
      <c r="R160" s="164" t="s">
        <v>434</v>
      </c>
      <c r="S160" s="141" t="s">
        <v>434</v>
      </c>
    </row>
    <row r="161" spans="1:19" s="122" customFormat="1" ht="21">
      <c r="A161" s="15"/>
      <c r="B161" s="40"/>
      <c r="C161" s="41" t="s">
        <v>17</v>
      </c>
      <c r="D161" s="42"/>
      <c r="E161" s="42"/>
      <c r="F161" s="42"/>
      <c r="G161" s="42"/>
      <c r="H161" s="42"/>
      <c r="I161" s="43"/>
      <c r="J161" s="142" t="s">
        <v>436</v>
      </c>
      <c r="K161" s="165" t="s">
        <v>436</v>
      </c>
      <c r="L161" s="165" t="s">
        <v>436</v>
      </c>
      <c r="M161" s="165" t="s">
        <v>436</v>
      </c>
      <c r="N161" s="165" t="s">
        <v>436</v>
      </c>
      <c r="O161" s="165" t="s">
        <v>436</v>
      </c>
      <c r="P161" s="165" t="s">
        <v>436</v>
      </c>
      <c r="Q161" s="165" t="s">
        <v>436</v>
      </c>
      <c r="R161" s="165" t="s">
        <v>436</v>
      </c>
      <c r="S161" s="143" t="s">
        <v>436</v>
      </c>
    </row>
    <row r="162" spans="2:19" ht="12" customHeight="1">
      <c r="B162" s="48"/>
      <c r="C162" s="49" t="s">
        <v>73</v>
      </c>
      <c r="D162" s="50" t="s">
        <v>20</v>
      </c>
      <c r="E162" s="50" t="s">
        <v>21</v>
      </c>
      <c r="F162" s="50" t="s">
        <v>22</v>
      </c>
      <c r="G162" s="50" t="s">
        <v>23</v>
      </c>
      <c r="H162" s="50" t="s">
        <v>24</v>
      </c>
      <c r="I162" s="51" t="s">
        <v>25</v>
      </c>
      <c r="J162" s="53" t="s">
        <v>28</v>
      </c>
      <c r="K162" s="53" t="s">
        <v>28</v>
      </c>
      <c r="L162" s="53" t="s">
        <v>28</v>
      </c>
      <c r="M162" s="53" t="s">
        <v>28</v>
      </c>
      <c r="N162" s="53" t="s">
        <v>28</v>
      </c>
      <c r="O162" s="53" t="s">
        <v>28</v>
      </c>
      <c r="P162" s="53" t="s">
        <v>28</v>
      </c>
      <c r="Q162" s="53" t="s">
        <v>28</v>
      </c>
      <c r="R162" s="53" t="s">
        <v>28</v>
      </c>
      <c r="S162" s="144" t="s">
        <v>28</v>
      </c>
    </row>
    <row r="163" spans="2:19" ht="12">
      <c r="B163" s="56"/>
      <c r="C163" s="57"/>
      <c r="D163" s="58"/>
      <c r="E163" s="58"/>
      <c r="F163" s="58"/>
      <c r="G163" s="58"/>
      <c r="H163" s="58"/>
      <c r="I163" s="59"/>
      <c r="J163" s="145" t="s">
        <v>437</v>
      </c>
      <c r="K163" s="145" t="s">
        <v>437</v>
      </c>
      <c r="L163" s="145" t="s">
        <v>437</v>
      </c>
      <c r="M163" s="145" t="s">
        <v>437</v>
      </c>
      <c r="N163" s="145" t="s">
        <v>437</v>
      </c>
      <c r="O163" s="145" t="s">
        <v>437</v>
      </c>
      <c r="P163" s="145" t="s">
        <v>437</v>
      </c>
      <c r="Q163" s="145" t="s">
        <v>437</v>
      </c>
      <c r="R163" s="145" t="s">
        <v>437</v>
      </c>
      <c r="S163" s="146" t="s">
        <v>437</v>
      </c>
    </row>
    <row r="164" spans="2:19" ht="19.5" customHeight="1">
      <c r="B164" s="64" t="s">
        <v>33</v>
      </c>
      <c r="C164" s="65"/>
      <c r="D164" s="66" t="s">
        <v>438</v>
      </c>
      <c r="E164" s="66" t="s">
        <v>439</v>
      </c>
      <c r="F164" s="66" t="s">
        <v>440</v>
      </c>
      <c r="G164" s="66" t="s">
        <v>440</v>
      </c>
      <c r="H164" s="66" t="s">
        <v>440</v>
      </c>
      <c r="I164" s="68" t="s">
        <v>440</v>
      </c>
      <c r="J164" s="147">
        <v>93</v>
      </c>
      <c r="K164" s="148">
        <v>12</v>
      </c>
      <c r="L164" s="148">
        <v>39</v>
      </c>
      <c r="M164" s="148">
        <v>6</v>
      </c>
      <c r="N164" s="148">
        <v>123</v>
      </c>
      <c r="O164" s="148">
        <v>29</v>
      </c>
      <c r="P164" s="148">
        <v>101</v>
      </c>
      <c r="Q164" s="148">
        <v>98</v>
      </c>
      <c r="R164" s="148">
        <v>117</v>
      </c>
      <c r="S164" s="149">
        <v>35</v>
      </c>
    </row>
    <row r="165" spans="2:19" ht="19.5" customHeight="1">
      <c r="B165" s="73"/>
      <c r="C165" s="65"/>
      <c r="D165" s="66" t="s">
        <v>441</v>
      </c>
      <c r="E165" s="66" t="s">
        <v>440</v>
      </c>
      <c r="F165" s="66" t="s">
        <v>440</v>
      </c>
      <c r="G165" s="66" t="s">
        <v>440</v>
      </c>
      <c r="H165" s="66" t="s">
        <v>440</v>
      </c>
      <c r="I165" s="68" t="s">
        <v>440</v>
      </c>
      <c r="J165" s="148">
        <v>35</v>
      </c>
      <c r="K165" s="148">
        <v>2</v>
      </c>
      <c r="L165" s="148">
        <v>17</v>
      </c>
      <c r="M165" s="148">
        <v>5</v>
      </c>
      <c r="N165" s="148">
        <v>25</v>
      </c>
      <c r="O165" s="148">
        <v>14</v>
      </c>
      <c r="P165" s="148">
        <v>2</v>
      </c>
      <c r="Q165" s="148">
        <v>2</v>
      </c>
      <c r="R165" s="148">
        <v>0</v>
      </c>
      <c r="S165" s="149">
        <v>1</v>
      </c>
    </row>
    <row r="166" spans="2:19" ht="19.5" customHeight="1">
      <c r="B166" s="73"/>
      <c r="C166" s="65"/>
      <c r="D166" s="66" t="s">
        <v>442</v>
      </c>
      <c r="E166" s="66" t="s">
        <v>440</v>
      </c>
      <c r="F166" s="66" t="s">
        <v>440</v>
      </c>
      <c r="G166" s="66" t="s">
        <v>440</v>
      </c>
      <c r="H166" s="66" t="s">
        <v>440</v>
      </c>
      <c r="I166" s="68" t="s">
        <v>440</v>
      </c>
      <c r="J166" s="148">
        <v>13</v>
      </c>
      <c r="K166" s="148">
        <v>5</v>
      </c>
      <c r="L166" s="148">
        <v>32</v>
      </c>
      <c r="M166" s="148">
        <v>11</v>
      </c>
      <c r="N166" s="148">
        <v>12</v>
      </c>
      <c r="O166" s="148">
        <v>57</v>
      </c>
      <c r="P166" s="148">
        <v>1</v>
      </c>
      <c r="Q166" s="148">
        <v>37</v>
      </c>
      <c r="R166" s="148">
        <v>12</v>
      </c>
      <c r="S166" s="149">
        <v>16</v>
      </c>
    </row>
    <row r="167" spans="2:19" ht="19.5" customHeight="1">
      <c r="B167" s="73"/>
      <c r="C167" s="65"/>
      <c r="D167" s="66" t="s">
        <v>443</v>
      </c>
      <c r="E167" s="66" t="s">
        <v>440</v>
      </c>
      <c r="F167" s="66" t="s">
        <v>440</v>
      </c>
      <c r="G167" s="66" t="s">
        <v>440</v>
      </c>
      <c r="H167" s="66" t="s">
        <v>440</v>
      </c>
      <c r="I167" s="68" t="s">
        <v>440</v>
      </c>
      <c r="J167" s="148">
        <v>2</v>
      </c>
      <c r="K167" s="148">
        <v>0</v>
      </c>
      <c r="L167" s="148">
        <v>2</v>
      </c>
      <c r="M167" s="148">
        <v>1</v>
      </c>
      <c r="N167" s="148">
        <v>2</v>
      </c>
      <c r="O167" s="148">
        <v>1</v>
      </c>
      <c r="P167" s="148">
        <v>3</v>
      </c>
      <c r="Q167" s="148">
        <v>4</v>
      </c>
      <c r="R167" s="148">
        <v>3</v>
      </c>
      <c r="S167" s="149">
        <v>1</v>
      </c>
    </row>
    <row r="168" spans="2:19" ht="19.5" customHeight="1" thickBot="1">
      <c r="B168" s="73"/>
      <c r="C168" s="74"/>
      <c r="D168" s="75" t="s">
        <v>62</v>
      </c>
      <c r="E168" s="75" t="s">
        <v>440</v>
      </c>
      <c r="F168" s="75" t="s">
        <v>440</v>
      </c>
      <c r="G168" s="75" t="s">
        <v>440</v>
      </c>
      <c r="H168" s="75" t="s">
        <v>440</v>
      </c>
      <c r="I168" s="77" t="s">
        <v>440</v>
      </c>
      <c r="J168" s="150">
        <v>3</v>
      </c>
      <c r="K168" s="150">
        <v>0</v>
      </c>
      <c r="L168" s="150">
        <v>8</v>
      </c>
      <c r="M168" s="150">
        <v>0</v>
      </c>
      <c r="N168" s="150">
        <v>1</v>
      </c>
      <c r="O168" s="150">
        <v>0</v>
      </c>
      <c r="P168" s="150">
        <v>5</v>
      </c>
      <c r="Q168" s="150">
        <v>2</v>
      </c>
      <c r="R168" s="150">
        <v>7</v>
      </c>
      <c r="S168" s="151">
        <v>3</v>
      </c>
    </row>
    <row r="169" spans="2:19" ht="19.5" customHeight="1" thickTop="1">
      <c r="B169" s="73"/>
      <c r="C169" s="152" t="s">
        <v>65</v>
      </c>
      <c r="D169" s="153"/>
      <c r="E169" s="153"/>
      <c r="F169" s="153"/>
      <c r="G169" s="153"/>
      <c r="H169" s="153"/>
      <c r="I169" s="154"/>
      <c r="J169" s="155">
        <v>146</v>
      </c>
      <c r="K169" s="155">
        <v>19</v>
      </c>
      <c r="L169" s="155">
        <v>98</v>
      </c>
      <c r="M169" s="155">
        <v>23</v>
      </c>
      <c r="N169" s="155">
        <v>163</v>
      </c>
      <c r="O169" s="155">
        <v>101</v>
      </c>
      <c r="P169" s="155">
        <v>112</v>
      </c>
      <c r="Q169" s="155">
        <v>143</v>
      </c>
      <c r="R169" s="155">
        <v>139</v>
      </c>
      <c r="S169" s="156">
        <v>56</v>
      </c>
    </row>
    <row r="170" spans="2:19" ht="19.5" customHeight="1">
      <c r="B170" s="73"/>
      <c r="C170" s="97" t="s">
        <v>66</v>
      </c>
      <c r="D170" s="42"/>
      <c r="E170" s="42"/>
      <c r="F170" s="42"/>
      <c r="G170" s="42"/>
      <c r="H170" s="42"/>
      <c r="I170" s="43"/>
      <c r="J170" s="99">
        <v>5</v>
      </c>
      <c r="K170" s="99">
        <v>5</v>
      </c>
      <c r="L170" s="99">
        <v>5</v>
      </c>
      <c r="M170" s="99">
        <v>5</v>
      </c>
      <c r="N170" s="99">
        <v>5</v>
      </c>
      <c r="O170" s="99">
        <v>5</v>
      </c>
      <c r="P170" s="99">
        <v>5</v>
      </c>
      <c r="Q170" s="99">
        <v>5</v>
      </c>
      <c r="R170" s="99">
        <v>5</v>
      </c>
      <c r="S170" s="157">
        <v>5</v>
      </c>
    </row>
    <row r="171" spans="2:19" ht="19.5" customHeight="1" thickBot="1">
      <c r="B171" s="102"/>
      <c r="C171" s="103" t="s">
        <v>67</v>
      </c>
      <c r="D171" s="104"/>
      <c r="E171" s="104"/>
      <c r="F171" s="104"/>
      <c r="G171" s="104"/>
      <c r="H171" s="104"/>
      <c r="I171" s="105"/>
      <c r="J171" s="107"/>
      <c r="K171" s="107"/>
      <c r="L171" s="107"/>
      <c r="M171" s="107"/>
      <c r="N171" s="107"/>
      <c r="O171" s="107"/>
      <c r="P171" s="107"/>
      <c r="Q171" s="107"/>
      <c r="R171" s="107"/>
      <c r="S171" s="158"/>
    </row>
    <row r="172" spans="2:19" ht="49.5" customHeight="1" thickBot="1">
      <c r="B172" s="110" t="s">
        <v>10</v>
      </c>
      <c r="C172" s="111"/>
      <c r="D172" s="111"/>
      <c r="E172" s="111"/>
      <c r="F172" s="111"/>
      <c r="G172" s="111"/>
      <c r="H172" s="111"/>
      <c r="I172" s="112"/>
      <c r="J172" s="114"/>
      <c r="K172" s="114"/>
      <c r="L172" s="114"/>
      <c r="M172" s="114"/>
      <c r="N172" s="114"/>
      <c r="O172" s="114"/>
      <c r="P172" s="114"/>
      <c r="Q172" s="114"/>
      <c r="R172" s="114"/>
      <c r="S172" s="159"/>
    </row>
    <row r="173" spans="2:19" ht="49.5" customHeight="1" thickBot="1">
      <c r="B173" s="110" t="s">
        <v>69</v>
      </c>
      <c r="C173" s="111"/>
      <c r="D173" s="111"/>
      <c r="E173" s="117"/>
      <c r="F173" s="118"/>
      <c r="G173" s="119"/>
      <c r="H173" s="119"/>
      <c r="I173" s="119"/>
      <c r="J173" s="160"/>
      <c r="K173" s="160"/>
      <c r="L173" s="160"/>
      <c r="M173" s="160"/>
      <c r="N173" s="160"/>
      <c r="O173" s="160"/>
      <c r="P173" s="160"/>
      <c r="Q173" s="160"/>
      <c r="R173" s="160"/>
      <c r="S173" s="161"/>
    </row>
    <row r="175" ht="4.5" customHeight="1"/>
    <row r="176" spans="1:91" s="129" customFormat="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CM176" s="130"/>
    </row>
    <row r="177" spans="1:91" s="129" customFormat="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128" t="e">
        <f ca="1">"【海域ごとの調査票："&amp;MID(CELL("filename",$A$1),FIND("]",CELL("filename",$A$1))+1,31)&amp;"】"</f>
        <v>#VALUE!</v>
      </c>
      <c r="AP177" s="131"/>
      <c r="BJ177" s="131"/>
      <c r="BT177" s="131"/>
      <c r="CM177" s="132"/>
    </row>
    <row r="178" spans="2:90" ht="12.75" thickBot="1">
      <c r="B178" s="1" t="s">
        <v>70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</row>
    <row r="179" spans="1:19" s="122" customFormat="1" ht="19.5" customHeight="1">
      <c r="A179" s="15"/>
      <c r="B179" s="8" t="s">
        <v>1</v>
      </c>
      <c r="C179" s="9"/>
      <c r="D179" s="9"/>
      <c r="E179" s="9"/>
      <c r="F179" s="9"/>
      <c r="G179" s="9"/>
      <c r="H179" s="9"/>
      <c r="I179" s="10"/>
      <c r="J179" s="133" t="s">
        <v>449</v>
      </c>
      <c r="K179" s="133" t="s">
        <v>449</v>
      </c>
      <c r="L179" s="133" t="s">
        <v>449</v>
      </c>
      <c r="M179" s="133" t="s">
        <v>449</v>
      </c>
      <c r="N179" s="133" t="s">
        <v>449</v>
      </c>
      <c r="O179" s="133" t="s">
        <v>449</v>
      </c>
      <c r="P179" s="133" t="s">
        <v>449</v>
      </c>
      <c r="Q179" s="133" t="s">
        <v>449</v>
      </c>
      <c r="R179" s="133" t="s">
        <v>449</v>
      </c>
      <c r="S179" s="134" t="s">
        <v>449</v>
      </c>
    </row>
    <row r="180" spans="1:19" s="122" customFormat="1" ht="19.5" customHeight="1">
      <c r="A180" s="15"/>
      <c r="B180" s="16" t="s">
        <v>11</v>
      </c>
      <c r="C180" s="17"/>
      <c r="D180" s="17"/>
      <c r="E180" s="17"/>
      <c r="F180" s="17"/>
      <c r="G180" s="17"/>
      <c r="H180" s="17"/>
      <c r="I180" s="18"/>
      <c r="J180" s="135">
        <v>1</v>
      </c>
      <c r="K180" s="136">
        <v>2</v>
      </c>
      <c r="L180" s="136">
        <v>3</v>
      </c>
      <c r="M180" s="136">
        <v>4</v>
      </c>
      <c r="N180" s="136">
        <v>5</v>
      </c>
      <c r="O180" s="136">
        <v>6</v>
      </c>
      <c r="P180" s="136">
        <v>7</v>
      </c>
      <c r="Q180" s="136">
        <v>8</v>
      </c>
      <c r="R180" s="136">
        <v>9</v>
      </c>
      <c r="S180" s="137">
        <v>10</v>
      </c>
    </row>
    <row r="181" spans="1:19" s="122" customFormat="1" ht="19.5" customHeight="1">
      <c r="A181" s="15"/>
      <c r="B181" s="23" t="s">
        <v>13</v>
      </c>
      <c r="C181" s="24" t="s">
        <v>14</v>
      </c>
      <c r="D181" s="25"/>
      <c r="E181" s="25"/>
      <c r="F181" s="25"/>
      <c r="G181" s="25"/>
      <c r="H181" s="25"/>
      <c r="I181" s="26"/>
      <c r="J181" s="138" t="s">
        <v>451</v>
      </c>
      <c r="K181" s="138"/>
      <c r="L181" s="138"/>
      <c r="M181" s="138"/>
      <c r="N181" s="138"/>
      <c r="O181" s="138"/>
      <c r="P181" s="138"/>
      <c r="Q181" s="138"/>
      <c r="R181" s="138"/>
      <c r="S181" s="139"/>
    </row>
    <row r="182" spans="1:19" s="122" customFormat="1" ht="19.5" customHeight="1">
      <c r="A182" s="15"/>
      <c r="B182" s="31"/>
      <c r="C182" s="32" t="s">
        <v>15</v>
      </c>
      <c r="D182" s="33"/>
      <c r="E182" s="33"/>
      <c r="F182" s="33"/>
      <c r="G182" s="33"/>
      <c r="H182" s="33"/>
      <c r="I182" s="34"/>
      <c r="J182" s="140" t="s">
        <v>433</v>
      </c>
      <c r="K182" s="140" t="s">
        <v>434</v>
      </c>
      <c r="L182" s="140" t="s">
        <v>434</v>
      </c>
      <c r="M182" s="140" t="s">
        <v>434</v>
      </c>
      <c r="N182" s="140" t="s">
        <v>434</v>
      </c>
      <c r="O182" s="140" t="s">
        <v>434</v>
      </c>
      <c r="P182" s="140" t="s">
        <v>434</v>
      </c>
      <c r="Q182" s="140" t="s">
        <v>434</v>
      </c>
      <c r="R182" s="140" t="s">
        <v>434</v>
      </c>
      <c r="S182" s="141" t="s">
        <v>434</v>
      </c>
    </row>
    <row r="183" spans="1:19" s="122" customFormat="1" ht="21">
      <c r="A183" s="15"/>
      <c r="B183" s="40"/>
      <c r="C183" s="41" t="s">
        <v>17</v>
      </c>
      <c r="D183" s="42"/>
      <c r="E183" s="42"/>
      <c r="F183" s="42"/>
      <c r="G183" s="42"/>
      <c r="H183" s="42"/>
      <c r="I183" s="43"/>
      <c r="J183" s="142" t="s">
        <v>435</v>
      </c>
      <c r="K183" s="142" t="s">
        <v>436</v>
      </c>
      <c r="L183" s="142" t="s">
        <v>436</v>
      </c>
      <c r="M183" s="142" t="s">
        <v>436</v>
      </c>
      <c r="N183" s="142" t="s">
        <v>436</v>
      </c>
      <c r="O183" s="142" t="s">
        <v>436</v>
      </c>
      <c r="P183" s="142" t="s">
        <v>436</v>
      </c>
      <c r="Q183" s="142" t="s">
        <v>436</v>
      </c>
      <c r="R183" s="142" t="s">
        <v>436</v>
      </c>
      <c r="S183" s="143" t="s">
        <v>436</v>
      </c>
    </row>
    <row r="184" spans="2:19" ht="12" customHeight="1">
      <c r="B184" s="48"/>
      <c r="C184" s="49" t="s">
        <v>73</v>
      </c>
      <c r="D184" s="50" t="s">
        <v>20</v>
      </c>
      <c r="E184" s="50" t="s">
        <v>21</v>
      </c>
      <c r="F184" s="50" t="s">
        <v>22</v>
      </c>
      <c r="G184" s="50" t="s">
        <v>23</v>
      </c>
      <c r="H184" s="50" t="s">
        <v>24</v>
      </c>
      <c r="I184" s="51" t="s">
        <v>25</v>
      </c>
      <c r="J184" s="53" t="s">
        <v>28</v>
      </c>
      <c r="K184" s="53" t="s">
        <v>28</v>
      </c>
      <c r="L184" s="53" t="s">
        <v>28</v>
      </c>
      <c r="M184" s="53" t="s">
        <v>28</v>
      </c>
      <c r="N184" s="53" t="s">
        <v>28</v>
      </c>
      <c r="O184" s="53" t="s">
        <v>28</v>
      </c>
      <c r="P184" s="53" t="s">
        <v>28</v>
      </c>
      <c r="Q184" s="53" t="s">
        <v>28</v>
      </c>
      <c r="R184" s="53" t="s">
        <v>28</v>
      </c>
      <c r="S184" s="144" t="s">
        <v>28</v>
      </c>
    </row>
    <row r="185" spans="2:19" ht="12">
      <c r="B185" s="56"/>
      <c r="C185" s="57"/>
      <c r="D185" s="58"/>
      <c r="E185" s="58"/>
      <c r="F185" s="58"/>
      <c r="G185" s="58"/>
      <c r="H185" s="58"/>
      <c r="I185" s="59"/>
      <c r="J185" s="145" t="s">
        <v>437</v>
      </c>
      <c r="K185" s="145" t="s">
        <v>437</v>
      </c>
      <c r="L185" s="145" t="s">
        <v>437</v>
      </c>
      <c r="M185" s="145" t="s">
        <v>437</v>
      </c>
      <c r="N185" s="145" t="s">
        <v>437</v>
      </c>
      <c r="O185" s="145" t="s">
        <v>437</v>
      </c>
      <c r="P185" s="145" t="s">
        <v>437</v>
      </c>
      <c r="Q185" s="145" t="s">
        <v>437</v>
      </c>
      <c r="R185" s="145" t="s">
        <v>437</v>
      </c>
      <c r="S185" s="146" t="s">
        <v>437</v>
      </c>
    </row>
    <row r="186" spans="2:19" ht="19.5" customHeight="1">
      <c r="B186" s="64" t="s">
        <v>33</v>
      </c>
      <c r="C186" s="65"/>
      <c r="D186" s="66" t="s">
        <v>438</v>
      </c>
      <c r="E186" s="66" t="s">
        <v>439</v>
      </c>
      <c r="F186" s="66" t="s">
        <v>440</v>
      </c>
      <c r="G186" s="66" t="s">
        <v>440</v>
      </c>
      <c r="H186" s="66" t="s">
        <v>440</v>
      </c>
      <c r="I186" s="68" t="s">
        <v>440</v>
      </c>
      <c r="J186" s="147">
        <v>120</v>
      </c>
      <c r="K186" s="148">
        <v>341</v>
      </c>
      <c r="L186" s="148">
        <v>169</v>
      </c>
      <c r="M186" s="148">
        <v>102</v>
      </c>
      <c r="N186" s="148">
        <v>258</v>
      </c>
      <c r="O186" s="148">
        <v>235</v>
      </c>
      <c r="P186" s="148">
        <v>180</v>
      </c>
      <c r="Q186" s="148">
        <v>95</v>
      </c>
      <c r="R186" s="148">
        <v>159</v>
      </c>
      <c r="S186" s="149">
        <v>3</v>
      </c>
    </row>
    <row r="187" spans="2:19" ht="19.5" customHeight="1">
      <c r="B187" s="73"/>
      <c r="C187" s="65"/>
      <c r="D187" s="66" t="s">
        <v>441</v>
      </c>
      <c r="E187" s="66" t="s">
        <v>440</v>
      </c>
      <c r="F187" s="66" t="s">
        <v>440</v>
      </c>
      <c r="G187" s="66" t="s">
        <v>440</v>
      </c>
      <c r="H187" s="66" t="s">
        <v>440</v>
      </c>
      <c r="I187" s="68" t="s">
        <v>440</v>
      </c>
      <c r="J187" s="148">
        <v>12</v>
      </c>
      <c r="K187" s="148">
        <v>11</v>
      </c>
      <c r="L187" s="148">
        <v>12</v>
      </c>
      <c r="M187" s="148">
        <v>1</v>
      </c>
      <c r="N187" s="148">
        <v>13</v>
      </c>
      <c r="O187" s="148">
        <v>17</v>
      </c>
      <c r="P187" s="148">
        <v>4</v>
      </c>
      <c r="Q187" s="148">
        <v>2</v>
      </c>
      <c r="R187" s="148">
        <v>3</v>
      </c>
      <c r="S187" s="149">
        <v>0</v>
      </c>
    </row>
    <row r="188" spans="2:19" ht="19.5" customHeight="1">
      <c r="B188" s="73"/>
      <c r="C188" s="65"/>
      <c r="D188" s="66" t="s">
        <v>442</v>
      </c>
      <c r="E188" s="66" t="s">
        <v>440</v>
      </c>
      <c r="F188" s="66" t="s">
        <v>440</v>
      </c>
      <c r="G188" s="66" t="s">
        <v>440</v>
      </c>
      <c r="H188" s="66" t="s">
        <v>440</v>
      </c>
      <c r="I188" s="68" t="s">
        <v>440</v>
      </c>
      <c r="J188" s="148">
        <v>2</v>
      </c>
      <c r="K188" s="148">
        <v>52</v>
      </c>
      <c r="L188" s="148">
        <v>7</v>
      </c>
      <c r="M188" s="148">
        <v>6</v>
      </c>
      <c r="N188" s="148">
        <v>49</v>
      </c>
      <c r="O188" s="148">
        <v>1</v>
      </c>
      <c r="P188" s="148">
        <v>15</v>
      </c>
      <c r="Q188" s="148">
        <v>6</v>
      </c>
      <c r="R188" s="148">
        <v>22</v>
      </c>
      <c r="S188" s="149">
        <v>15</v>
      </c>
    </row>
    <row r="189" spans="2:19" ht="19.5" customHeight="1">
      <c r="B189" s="73"/>
      <c r="C189" s="65"/>
      <c r="D189" s="66" t="s">
        <v>443</v>
      </c>
      <c r="E189" s="66" t="s">
        <v>440</v>
      </c>
      <c r="F189" s="66" t="s">
        <v>440</v>
      </c>
      <c r="G189" s="66" t="s">
        <v>440</v>
      </c>
      <c r="H189" s="66" t="s">
        <v>440</v>
      </c>
      <c r="I189" s="68" t="s">
        <v>440</v>
      </c>
      <c r="J189" s="148">
        <v>0</v>
      </c>
      <c r="K189" s="148">
        <v>7</v>
      </c>
      <c r="L189" s="148">
        <v>3</v>
      </c>
      <c r="M189" s="148">
        <v>1</v>
      </c>
      <c r="N189" s="148">
        <v>6</v>
      </c>
      <c r="O189" s="148">
        <v>6</v>
      </c>
      <c r="P189" s="148">
        <v>4</v>
      </c>
      <c r="Q189" s="148">
        <v>3</v>
      </c>
      <c r="R189" s="148">
        <v>3</v>
      </c>
      <c r="S189" s="149">
        <v>2</v>
      </c>
    </row>
    <row r="190" spans="2:19" ht="19.5" customHeight="1" thickBot="1">
      <c r="B190" s="73"/>
      <c r="C190" s="74"/>
      <c r="D190" s="75" t="s">
        <v>62</v>
      </c>
      <c r="E190" s="75" t="s">
        <v>440</v>
      </c>
      <c r="F190" s="75" t="s">
        <v>440</v>
      </c>
      <c r="G190" s="75" t="s">
        <v>440</v>
      </c>
      <c r="H190" s="75" t="s">
        <v>440</v>
      </c>
      <c r="I190" s="77" t="s">
        <v>440</v>
      </c>
      <c r="J190" s="150">
        <v>3</v>
      </c>
      <c r="K190" s="150">
        <v>25</v>
      </c>
      <c r="L190" s="150">
        <v>11</v>
      </c>
      <c r="M190" s="150">
        <v>7</v>
      </c>
      <c r="N190" s="150">
        <v>23</v>
      </c>
      <c r="O190" s="150">
        <v>16</v>
      </c>
      <c r="P190" s="150">
        <v>15</v>
      </c>
      <c r="Q190" s="150">
        <v>6</v>
      </c>
      <c r="R190" s="150">
        <v>9</v>
      </c>
      <c r="S190" s="151">
        <v>0</v>
      </c>
    </row>
    <row r="191" spans="2:19" ht="19.5" customHeight="1" thickTop="1">
      <c r="B191" s="73"/>
      <c r="C191" s="152" t="s">
        <v>65</v>
      </c>
      <c r="D191" s="153"/>
      <c r="E191" s="153"/>
      <c r="F191" s="153"/>
      <c r="G191" s="153"/>
      <c r="H191" s="153"/>
      <c r="I191" s="154"/>
      <c r="J191" s="155">
        <v>137</v>
      </c>
      <c r="K191" s="155">
        <v>436</v>
      </c>
      <c r="L191" s="155">
        <v>202</v>
      </c>
      <c r="M191" s="155">
        <v>117</v>
      </c>
      <c r="N191" s="155">
        <v>349</v>
      </c>
      <c r="O191" s="155">
        <v>275</v>
      </c>
      <c r="P191" s="155">
        <v>218</v>
      </c>
      <c r="Q191" s="155">
        <v>112</v>
      </c>
      <c r="R191" s="155">
        <v>196</v>
      </c>
      <c r="S191" s="156">
        <v>20</v>
      </c>
    </row>
    <row r="192" spans="2:19" ht="19.5" customHeight="1">
      <c r="B192" s="73"/>
      <c r="C192" s="97" t="s">
        <v>66</v>
      </c>
      <c r="D192" s="42"/>
      <c r="E192" s="42"/>
      <c r="F192" s="42"/>
      <c r="G192" s="42"/>
      <c r="H192" s="42"/>
      <c r="I192" s="43"/>
      <c r="J192" s="99">
        <v>5</v>
      </c>
      <c r="K192" s="99">
        <v>5</v>
      </c>
      <c r="L192" s="99">
        <v>5</v>
      </c>
      <c r="M192" s="99">
        <v>5</v>
      </c>
      <c r="N192" s="99">
        <v>5</v>
      </c>
      <c r="O192" s="99">
        <v>5</v>
      </c>
      <c r="P192" s="99">
        <v>5</v>
      </c>
      <c r="Q192" s="99">
        <v>5</v>
      </c>
      <c r="R192" s="99">
        <v>5</v>
      </c>
      <c r="S192" s="157">
        <v>5</v>
      </c>
    </row>
    <row r="193" spans="2:19" ht="19.5" customHeight="1" thickBot="1">
      <c r="B193" s="102"/>
      <c r="C193" s="103" t="s">
        <v>67</v>
      </c>
      <c r="D193" s="104"/>
      <c r="E193" s="104"/>
      <c r="F193" s="104"/>
      <c r="G193" s="104"/>
      <c r="H193" s="104"/>
      <c r="I193" s="105"/>
      <c r="J193" s="107"/>
      <c r="K193" s="107"/>
      <c r="L193" s="107"/>
      <c r="M193" s="107"/>
      <c r="N193" s="107"/>
      <c r="O193" s="107"/>
      <c r="P193" s="107"/>
      <c r="Q193" s="107"/>
      <c r="R193" s="107"/>
      <c r="S193" s="158"/>
    </row>
    <row r="194" spans="2:19" ht="49.5" customHeight="1" thickBot="1">
      <c r="B194" s="110" t="s">
        <v>10</v>
      </c>
      <c r="C194" s="111"/>
      <c r="D194" s="111"/>
      <c r="E194" s="111"/>
      <c r="F194" s="111"/>
      <c r="G194" s="111"/>
      <c r="H194" s="111"/>
      <c r="I194" s="112"/>
      <c r="J194" s="114"/>
      <c r="K194" s="114"/>
      <c r="L194" s="114"/>
      <c r="M194" s="114"/>
      <c r="N194" s="114"/>
      <c r="O194" s="114"/>
      <c r="P194" s="114"/>
      <c r="Q194" s="114"/>
      <c r="R194" s="114"/>
      <c r="S194" s="159"/>
    </row>
    <row r="195" spans="2:91" ht="49.5" customHeight="1" thickBot="1">
      <c r="B195" s="110" t="s">
        <v>69</v>
      </c>
      <c r="C195" s="111"/>
      <c r="D195" s="111"/>
      <c r="E195" s="117"/>
      <c r="F195" s="118"/>
      <c r="G195" s="119"/>
      <c r="H195" s="119"/>
      <c r="I195" s="119"/>
      <c r="J195" s="160"/>
      <c r="K195" s="160"/>
      <c r="L195" s="160"/>
      <c r="M195" s="160"/>
      <c r="N195" s="160"/>
      <c r="O195" s="160"/>
      <c r="P195" s="160"/>
      <c r="Q195" s="160"/>
      <c r="R195" s="160"/>
      <c r="S195" s="161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62"/>
    </row>
    <row r="196" spans="2:90" ht="15.75" customHeight="1" thickBot="1">
      <c r="B196" s="122"/>
      <c r="C196" s="122"/>
      <c r="D196" s="122"/>
      <c r="E196" s="122"/>
      <c r="F196" s="123"/>
      <c r="G196" s="122"/>
      <c r="H196" s="122"/>
      <c r="I196" s="122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</row>
    <row r="197" spans="1:19" s="122" customFormat="1" ht="19.5" customHeight="1">
      <c r="A197" s="15"/>
      <c r="B197" s="8" t="s">
        <v>1</v>
      </c>
      <c r="C197" s="9"/>
      <c r="D197" s="9"/>
      <c r="E197" s="9"/>
      <c r="F197" s="9"/>
      <c r="G197" s="9"/>
      <c r="H197" s="9"/>
      <c r="I197" s="10"/>
      <c r="J197" s="133" t="s">
        <v>449</v>
      </c>
      <c r="K197" s="133" t="s">
        <v>449</v>
      </c>
      <c r="L197" s="133" t="s">
        <v>449</v>
      </c>
      <c r="M197" s="133" t="s">
        <v>449</v>
      </c>
      <c r="N197" s="133" t="s">
        <v>449</v>
      </c>
      <c r="O197" s="133" t="s">
        <v>449</v>
      </c>
      <c r="P197" s="133" t="s">
        <v>449</v>
      </c>
      <c r="Q197" s="133" t="s">
        <v>449</v>
      </c>
      <c r="R197" s="133"/>
      <c r="S197" s="134"/>
    </row>
    <row r="198" spans="1:19" s="122" customFormat="1" ht="19.5" customHeight="1">
      <c r="A198" s="15"/>
      <c r="B198" s="16" t="s">
        <v>11</v>
      </c>
      <c r="C198" s="17"/>
      <c r="D198" s="17"/>
      <c r="E198" s="17"/>
      <c r="F198" s="17"/>
      <c r="G198" s="17"/>
      <c r="H198" s="17"/>
      <c r="I198" s="18"/>
      <c r="J198" s="135">
        <v>11</v>
      </c>
      <c r="K198" s="136">
        <v>12</v>
      </c>
      <c r="L198" s="136">
        <v>13</v>
      </c>
      <c r="M198" s="136">
        <v>14</v>
      </c>
      <c r="N198" s="136">
        <v>15</v>
      </c>
      <c r="O198" s="136">
        <v>16</v>
      </c>
      <c r="P198" s="136">
        <v>17</v>
      </c>
      <c r="Q198" s="136">
        <v>18</v>
      </c>
      <c r="R198" s="136"/>
      <c r="S198" s="137"/>
    </row>
    <row r="199" spans="1:19" s="122" customFormat="1" ht="19.5" customHeight="1">
      <c r="A199" s="15"/>
      <c r="B199" s="23" t="s">
        <v>13</v>
      </c>
      <c r="C199" s="24" t="s">
        <v>14</v>
      </c>
      <c r="D199" s="25"/>
      <c r="E199" s="25"/>
      <c r="F199" s="25"/>
      <c r="G199" s="25"/>
      <c r="H199" s="25"/>
      <c r="I199" s="26"/>
      <c r="J199" s="138"/>
      <c r="K199" s="163"/>
      <c r="L199" s="163"/>
      <c r="M199" s="163"/>
      <c r="N199" s="163"/>
      <c r="O199" s="163"/>
      <c r="P199" s="163"/>
      <c r="Q199" s="163"/>
      <c r="R199" s="163"/>
      <c r="S199" s="139"/>
    </row>
    <row r="200" spans="1:19" s="122" customFormat="1" ht="19.5" customHeight="1">
      <c r="A200" s="15"/>
      <c r="B200" s="31"/>
      <c r="C200" s="32" t="s">
        <v>15</v>
      </c>
      <c r="D200" s="33"/>
      <c r="E200" s="33"/>
      <c r="F200" s="33"/>
      <c r="G200" s="33"/>
      <c r="H200" s="33"/>
      <c r="I200" s="34"/>
      <c r="J200" s="140" t="s">
        <v>434</v>
      </c>
      <c r="K200" s="164" t="s">
        <v>434</v>
      </c>
      <c r="L200" s="164" t="s">
        <v>434</v>
      </c>
      <c r="M200" s="164" t="s">
        <v>434</v>
      </c>
      <c r="N200" s="164" t="s">
        <v>434</v>
      </c>
      <c r="O200" s="164" t="s">
        <v>434</v>
      </c>
      <c r="P200" s="164" t="s">
        <v>434</v>
      </c>
      <c r="Q200" s="164" t="s">
        <v>434</v>
      </c>
      <c r="R200" s="164"/>
      <c r="S200" s="141"/>
    </row>
    <row r="201" spans="1:19" s="122" customFormat="1" ht="21">
      <c r="A201" s="15"/>
      <c r="B201" s="40"/>
      <c r="C201" s="41" t="s">
        <v>17</v>
      </c>
      <c r="D201" s="42"/>
      <c r="E201" s="42"/>
      <c r="F201" s="42"/>
      <c r="G201" s="42"/>
      <c r="H201" s="42"/>
      <c r="I201" s="43"/>
      <c r="J201" s="142" t="s">
        <v>436</v>
      </c>
      <c r="K201" s="165" t="s">
        <v>436</v>
      </c>
      <c r="L201" s="165" t="s">
        <v>436</v>
      </c>
      <c r="M201" s="165" t="s">
        <v>436</v>
      </c>
      <c r="N201" s="165" t="s">
        <v>436</v>
      </c>
      <c r="O201" s="165" t="s">
        <v>436</v>
      </c>
      <c r="P201" s="165" t="s">
        <v>436</v>
      </c>
      <c r="Q201" s="165" t="s">
        <v>436</v>
      </c>
      <c r="R201" s="165"/>
      <c r="S201" s="143"/>
    </row>
    <row r="202" spans="2:19" ht="12" customHeight="1">
      <c r="B202" s="48"/>
      <c r="C202" s="49" t="s">
        <v>73</v>
      </c>
      <c r="D202" s="50" t="s">
        <v>20</v>
      </c>
      <c r="E202" s="50" t="s">
        <v>21</v>
      </c>
      <c r="F202" s="50" t="s">
        <v>22</v>
      </c>
      <c r="G202" s="50" t="s">
        <v>23</v>
      </c>
      <c r="H202" s="50" t="s">
        <v>24</v>
      </c>
      <c r="I202" s="51" t="s">
        <v>25</v>
      </c>
      <c r="J202" s="53" t="s">
        <v>28</v>
      </c>
      <c r="K202" s="53" t="s">
        <v>28</v>
      </c>
      <c r="L202" s="53" t="s">
        <v>28</v>
      </c>
      <c r="M202" s="53" t="s">
        <v>28</v>
      </c>
      <c r="N202" s="53" t="s">
        <v>28</v>
      </c>
      <c r="O202" s="53" t="s">
        <v>28</v>
      </c>
      <c r="P202" s="53" t="s">
        <v>28</v>
      </c>
      <c r="Q202" s="53" t="s">
        <v>28</v>
      </c>
      <c r="R202" s="53"/>
      <c r="S202" s="144"/>
    </row>
    <row r="203" spans="2:19" ht="12">
      <c r="B203" s="56"/>
      <c r="C203" s="57"/>
      <c r="D203" s="58"/>
      <c r="E203" s="58"/>
      <c r="F203" s="58"/>
      <c r="G203" s="58"/>
      <c r="H203" s="58"/>
      <c r="I203" s="59"/>
      <c r="J203" s="145" t="s">
        <v>437</v>
      </c>
      <c r="K203" s="145" t="s">
        <v>437</v>
      </c>
      <c r="L203" s="145" t="s">
        <v>437</v>
      </c>
      <c r="M203" s="145" t="s">
        <v>437</v>
      </c>
      <c r="N203" s="145" t="s">
        <v>437</v>
      </c>
      <c r="O203" s="145" t="s">
        <v>437</v>
      </c>
      <c r="P203" s="145" t="s">
        <v>437</v>
      </c>
      <c r="Q203" s="145" t="s">
        <v>437</v>
      </c>
      <c r="R203" s="145"/>
      <c r="S203" s="146"/>
    </row>
    <row r="204" spans="2:19" ht="19.5" customHeight="1">
      <c r="B204" s="64" t="s">
        <v>33</v>
      </c>
      <c r="C204" s="65"/>
      <c r="D204" s="66" t="s">
        <v>438</v>
      </c>
      <c r="E204" s="66" t="s">
        <v>439</v>
      </c>
      <c r="F204" s="66" t="s">
        <v>440</v>
      </c>
      <c r="G204" s="66" t="s">
        <v>440</v>
      </c>
      <c r="H204" s="66" t="s">
        <v>440</v>
      </c>
      <c r="I204" s="68" t="s">
        <v>440</v>
      </c>
      <c r="J204" s="147">
        <v>48</v>
      </c>
      <c r="K204" s="148">
        <v>11</v>
      </c>
      <c r="L204" s="148">
        <v>126</v>
      </c>
      <c r="M204" s="148">
        <v>26</v>
      </c>
      <c r="N204" s="148">
        <v>46</v>
      </c>
      <c r="O204" s="148">
        <v>134</v>
      </c>
      <c r="P204" s="148">
        <v>28</v>
      </c>
      <c r="Q204" s="148">
        <v>139</v>
      </c>
      <c r="R204" s="148"/>
      <c r="S204" s="149"/>
    </row>
    <row r="205" spans="2:19" ht="19.5" customHeight="1">
      <c r="B205" s="73"/>
      <c r="C205" s="65"/>
      <c r="D205" s="66" t="s">
        <v>441</v>
      </c>
      <c r="E205" s="66" t="s">
        <v>440</v>
      </c>
      <c r="F205" s="66" t="s">
        <v>440</v>
      </c>
      <c r="G205" s="66" t="s">
        <v>440</v>
      </c>
      <c r="H205" s="66" t="s">
        <v>440</v>
      </c>
      <c r="I205" s="68" t="s">
        <v>440</v>
      </c>
      <c r="J205" s="148">
        <v>6</v>
      </c>
      <c r="K205" s="148">
        <v>13</v>
      </c>
      <c r="L205" s="148">
        <v>3</v>
      </c>
      <c r="M205" s="148">
        <v>22</v>
      </c>
      <c r="N205" s="148">
        <v>0</v>
      </c>
      <c r="O205" s="148">
        <v>1</v>
      </c>
      <c r="P205" s="148">
        <v>0</v>
      </c>
      <c r="Q205" s="148">
        <v>1</v>
      </c>
      <c r="R205" s="148"/>
      <c r="S205" s="149"/>
    </row>
    <row r="206" spans="2:19" ht="19.5" customHeight="1">
      <c r="B206" s="73"/>
      <c r="C206" s="65"/>
      <c r="D206" s="66" t="s">
        <v>442</v>
      </c>
      <c r="E206" s="66" t="s">
        <v>440</v>
      </c>
      <c r="F206" s="66" t="s">
        <v>440</v>
      </c>
      <c r="G206" s="66" t="s">
        <v>440</v>
      </c>
      <c r="H206" s="66" t="s">
        <v>440</v>
      </c>
      <c r="I206" s="68" t="s">
        <v>440</v>
      </c>
      <c r="J206" s="148">
        <v>53</v>
      </c>
      <c r="K206" s="148">
        <v>16</v>
      </c>
      <c r="L206" s="148">
        <v>21</v>
      </c>
      <c r="M206" s="148">
        <v>73</v>
      </c>
      <c r="N206" s="148">
        <v>22</v>
      </c>
      <c r="O206" s="148">
        <v>33</v>
      </c>
      <c r="P206" s="148">
        <v>4</v>
      </c>
      <c r="Q206" s="148">
        <v>33</v>
      </c>
      <c r="R206" s="148"/>
      <c r="S206" s="149"/>
    </row>
    <row r="207" spans="2:19" ht="19.5" customHeight="1">
      <c r="B207" s="73"/>
      <c r="C207" s="65"/>
      <c r="D207" s="66" t="s">
        <v>443</v>
      </c>
      <c r="E207" s="66" t="s">
        <v>440</v>
      </c>
      <c r="F207" s="66" t="s">
        <v>440</v>
      </c>
      <c r="G207" s="66" t="s">
        <v>440</v>
      </c>
      <c r="H207" s="66" t="s">
        <v>440</v>
      </c>
      <c r="I207" s="68" t="s">
        <v>440</v>
      </c>
      <c r="J207" s="148">
        <v>2</v>
      </c>
      <c r="K207" s="148">
        <v>2</v>
      </c>
      <c r="L207" s="148">
        <v>1</v>
      </c>
      <c r="M207" s="148">
        <v>2</v>
      </c>
      <c r="N207" s="148">
        <v>1</v>
      </c>
      <c r="O207" s="148">
        <v>25</v>
      </c>
      <c r="P207" s="148">
        <v>1</v>
      </c>
      <c r="Q207" s="148">
        <v>1</v>
      </c>
      <c r="R207" s="148"/>
      <c r="S207" s="149"/>
    </row>
    <row r="208" spans="2:19" ht="19.5" customHeight="1" thickBot="1">
      <c r="B208" s="73"/>
      <c r="C208" s="74"/>
      <c r="D208" s="75" t="s">
        <v>62</v>
      </c>
      <c r="E208" s="75" t="s">
        <v>440</v>
      </c>
      <c r="F208" s="75" t="s">
        <v>440</v>
      </c>
      <c r="G208" s="75" t="s">
        <v>440</v>
      </c>
      <c r="H208" s="75" t="s">
        <v>440</v>
      </c>
      <c r="I208" s="77" t="s">
        <v>440</v>
      </c>
      <c r="J208" s="150">
        <v>5</v>
      </c>
      <c r="K208" s="150">
        <v>0</v>
      </c>
      <c r="L208" s="150">
        <v>8</v>
      </c>
      <c r="M208" s="150">
        <v>1</v>
      </c>
      <c r="N208" s="150">
        <v>9</v>
      </c>
      <c r="O208" s="150">
        <v>4</v>
      </c>
      <c r="P208" s="150">
        <v>5</v>
      </c>
      <c r="Q208" s="150">
        <v>4</v>
      </c>
      <c r="R208" s="150"/>
      <c r="S208" s="151"/>
    </row>
    <row r="209" spans="2:19" ht="19.5" customHeight="1" thickTop="1">
      <c r="B209" s="73"/>
      <c r="C209" s="152" t="s">
        <v>65</v>
      </c>
      <c r="D209" s="153"/>
      <c r="E209" s="153"/>
      <c r="F209" s="153"/>
      <c r="G209" s="153"/>
      <c r="H209" s="153"/>
      <c r="I209" s="154"/>
      <c r="J209" s="155">
        <v>114</v>
      </c>
      <c r="K209" s="155">
        <v>42</v>
      </c>
      <c r="L209" s="155">
        <v>159</v>
      </c>
      <c r="M209" s="155">
        <v>124</v>
      </c>
      <c r="N209" s="155">
        <v>78</v>
      </c>
      <c r="O209" s="155">
        <v>197</v>
      </c>
      <c r="P209" s="155">
        <v>38</v>
      </c>
      <c r="Q209" s="155">
        <v>178</v>
      </c>
      <c r="R209" s="155"/>
      <c r="S209" s="156"/>
    </row>
    <row r="210" spans="2:19" ht="19.5" customHeight="1">
      <c r="B210" s="73"/>
      <c r="C210" s="97" t="s">
        <v>66</v>
      </c>
      <c r="D210" s="42"/>
      <c r="E210" s="42"/>
      <c r="F210" s="42"/>
      <c r="G210" s="42"/>
      <c r="H210" s="42"/>
      <c r="I210" s="43"/>
      <c r="J210" s="99">
        <v>5</v>
      </c>
      <c r="K210" s="99">
        <v>5</v>
      </c>
      <c r="L210" s="99">
        <v>5</v>
      </c>
      <c r="M210" s="99">
        <v>5</v>
      </c>
      <c r="N210" s="99">
        <v>5</v>
      </c>
      <c r="O210" s="99">
        <v>5</v>
      </c>
      <c r="P210" s="99">
        <v>5</v>
      </c>
      <c r="Q210" s="99">
        <v>5</v>
      </c>
      <c r="R210" s="99"/>
      <c r="S210" s="157"/>
    </row>
    <row r="211" spans="2:19" ht="19.5" customHeight="1" thickBot="1">
      <c r="B211" s="102"/>
      <c r="C211" s="103" t="s">
        <v>67</v>
      </c>
      <c r="D211" s="104"/>
      <c r="E211" s="104"/>
      <c r="F211" s="104"/>
      <c r="G211" s="104"/>
      <c r="H211" s="104"/>
      <c r="I211" s="105"/>
      <c r="J211" s="107"/>
      <c r="K211" s="107"/>
      <c r="L211" s="107"/>
      <c r="M211" s="107"/>
      <c r="N211" s="107"/>
      <c r="O211" s="107"/>
      <c r="P211" s="107"/>
      <c r="Q211" s="107"/>
      <c r="R211" s="107"/>
      <c r="S211" s="158"/>
    </row>
    <row r="212" spans="2:19" ht="49.5" customHeight="1" thickBot="1">
      <c r="B212" s="110" t="s">
        <v>10</v>
      </c>
      <c r="C212" s="111"/>
      <c r="D212" s="111"/>
      <c r="E212" s="111"/>
      <c r="F212" s="111"/>
      <c r="G212" s="111"/>
      <c r="H212" s="111"/>
      <c r="I212" s="112"/>
      <c r="J212" s="114"/>
      <c r="K212" s="114"/>
      <c r="L212" s="114"/>
      <c r="M212" s="114"/>
      <c r="N212" s="114"/>
      <c r="O212" s="114"/>
      <c r="P212" s="114"/>
      <c r="Q212" s="114"/>
      <c r="R212" s="114"/>
      <c r="S212" s="159"/>
    </row>
    <row r="213" spans="2:19" ht="49.5" customHeight="1" thickBot="1">
      <c r="B213" s="110" t="s">
        <v>69</v>
      </c>
      <c r="C213" s="111"/>
      <c r="D213" s="111"/>
      <c r="E213" s="117"/>
      <c r="F213" s="118"/>
      <c r="G213" s="119"/>
      <c r="H213" s="119"/>
      <c r="I213" s="119"/>
      <c r="J213" s="160"/>
      <c r="K213" s="160"/>
      <c r="L213" s="160"/>
      <c r="M213" s="160"/>
      <c r="N213" s="160"/>
      <c r="O213" s="160"/>
      <c r="P213" s="160"/>
      <c r="Q213" s="160"/>
      <c r="R213" s="160"/>
      <c r="S213" s="161"/>
    </row>
    <row r="214" ht="15.75" customHeight="1" thickBot="1"/>
    <row r="215" spans="1:19" s="122" customFormat="1" ht="19.5" customHeight="1">
      <c r="A215" s="15"/>
      <c r="B215" s="8" t="s">
        <v>1</v>
      </c>
      <c r="C215" s="9"/>
      <c r="D215" s="9"/>
      <c r="E215" s="9"/>
      <c r="F215" s="9"/>
      <c r="G215" s="9"/>
      <c r="H215" s="9"/>
      <c r="I215" s="10"/>
      <c r="J215" s="133"/>
      <c r="K215" s="133"/>
      <c r="L215" s="133"/>
      <c r="M215" s="133"/>
      <c r="N215" s="133"/>
      <c r="O215" s="133"/>
      <c r="P215" s="133"/>
      <c r="Q215" s="133"/>
      <c r="R215" s="133"/>
      <c r="S215" s="134"/>
    </row>
    <row r="216" spans="1:19" s="122" customFormat="1" ht="19.5" customHeight="1">
      <c r="A216" s="15"/>
      <c r="B216" s="16" t="s">
        <v>11</v>
      </c>
      <c r="C216" s="17"/>
      <c r="D216" s="17"/>
      <c r="E216" s="17"/>
      <c r="F216" s="17"/>
      <c r="G216" s="17"/>
      <c r="H216" s="17"/>
      <c r="I216" s="18"/>
      <c r="J216" s="135"/>
      <c r="K216" s="136"/>
      <c r="L216" s="136"/>
      <c r="M216" s="136"/>
      <c r="N216" s="136"/>
      <c r="O216" s="136"/>
      <c r="P216" s="136"/>
      <c r="Q216" s="136"/>
      <c r="R216" s="136"/>
      <c r="S216" s="137"/>
    </row>
    <row r="217" spans="1:19" s="122" customFormat="1" ht="19.5" customHeight="1">
      <c r="A217" s="15"/>
      <c r="B217" s="23" t="s">
        <v>13</v>
      </c>
      <c r="C217" s="24" t="s">
        <v>14</v>
      </c>
      <c r="D217" s="25"/>
      <c r="E217" s="25"/>
      <c r="F217" s="25"/>
      <c r="G217" s="25"/>
      <c r="H217" s="25"/>
      <c r="I217" s="26"/>
      <c r="J217" s="138"/>
      <c r="K217" s="163"/>
      <c r="L217" s="163"/>
      <c r="M217" s="163"/>
      <c r="N217" s="163"/>
      <c r="O217" s="163"/>
      <c r="P217" s="163"/>
      <c r="Q217" s="163"/>
      <c r="R217" s="163"/>
      <c r="S217" s="139"/>
    </row>
    <row r="218" spans="1:19" s="122" customFormat="1" ht="19.5" customHeight="1">
      <c r="A218" s="15"/>
      <c r="B218" s="31"/>
      <c r="C218" s="32" t="s">
        <v>15</v>
      </c>
      <c r="D218" s="33"/>
      <c r="E218" s="33"/>
      <c r="F218" s="33"/>
      <c r="G218" s="33"/>
      <c r="H218" s="33"/>
      <c r="I218" s="34"/>
      <c r="J218" s="140"/>
      <c r="K218" s="164"/>
      <c r="L218" s="164"/>
      <c r="M218" s="164"/>
      <c r="N218" s="164"/>
      <c r="O218" s="164"/>
      <c r="P218" s="164"/>
      <c r="Q218" s="164"/>
      <c r="R218" s="164"/>
      <c r="S218" s="141"/>
    </row>
    <row r="219" spans="1:19" s="122" customFormat="1" ht="12">
      <c r="A219" s="15"/>
      <c r="B219" s="40"/>
      <c r="C219" s="41" t="s">
        <v>17</v>
      </c>
      <c r="D219" s="42"/>
      <c r="E219" s="42"/>
      <c r="F219" s="42"/>
      <c r="G219" s="42"/>
      <c r="H219" s="42"/>
      <c r="I219" s="43"/>
      <c r="J219" s="142"/>
      <c r="K219" s="165"/>
      <c r="L219" s="165"/>
      <c r="M219" s="165"/>
      <c r="N219" s="165"/>
      <c r="O219" s="165"/>
      <c r="P219" s="165"/>
      <c r="Q219" s="165"/>
      <c r="R219" s="165"/>
      <c r="S219" s="143"/>
    </row>
    <row r="220" spans="2:19" ht="12" customHeight="1">
      <c r="B220" s="48"/>
      <c r="C220" s="49" t="s">
        <v>73</v>
      </c>
      <c r="D220" s="50" t="s">
        <v>20</v>
      </c>
      <c r="E220" s="50" t="s">
        <v>21</v>
      </c>
      <c r="F220" s="50" t="s">
        <v>22</v>
      </c>
      <c r="G220" s="50" t="s">
        <v>23</v>
      </c>
      <c r="H220" s="50" t="s">
        <v>24</v>
      </c>
      <c r="I220" s="51" t="s">
        <v>25</v>
      </c>
      <c r="J220" s="53"/>
      <c r="K220" s="53"/>
      <c r="L220" s="53"/>
      <c r="M220" s="53"/>
      <c r="N220" s="53"/>
      <c r="O220" s="53"/>
      <c r="P220" s="53"/>
      <c r="Q220" s="53"/>
      <c r="R220" s="53"/>
      <c r="S220" s="144"/>
    </row>
    <row r="221" spans="2:19" ht="12">
      <c r="B221" s="56"/>
      <c r="C221" s="57"/>
      <c r="D221" s="58"/>
      <c r="E221" s="58"/>
      <c r="F221" s="58"/>
      <c r="G221" s="58"/>
      <c r="H221" s="58"/>
      <c r="I221" s="59"/>
      <c r="J221" s="145"/>
      <c r="K221" s="145"/>
      <c r="L221" s="145"/>
      <c r="M221" s="145"/>
      <c r="N221" s="145"/>
      <c r="O221" s="145"/>
      <c r="P221" s="145"/>
      <c r="Q221" s="145"/>
      <c r="R221" s="145"/>
      <c r="S221" s="146"/>
    </row>
    <row r="222" spans="2:19" ht="19.5" customHeight="1">
      <c r="B222" s="64" t="s">
        <v>33</v>
      </c>
      <c r="C222" s="65"/>
      <c r="D222" s="66" t="s">
        <v>438</v>
      </c>
      <c r="E222" s="66" t="s">
        <v>439</v>
      </c>
      <c r="F222" s="66" t="s">
        <v>440</v>
      </c>
      <c r="G222" s="66" t="s">
        <v>440</v>
      </c>
      <c r="H222" s="66" t="s">
        <v>440</v>
      </c>
      <c r="I222" s="68" t="s">
        <v>440</v>
      </c>
      <c r="J222" s="147"/>
      <c r="K222" s="148"/>
      <c r="L222" s="148"/>
      <c r="M222" s="148"/>
      <c r="N222" s="148"/>
      <c r="O222" s="148"/>
      <c r="P222" s="148"/>
      <c r="Q222" s="148"/>
      <c r="R222" s="148"/>
      <c r="S222" s="149"/>
    </row>
    <row r="223" spans="2:19" ht="19.5" customHeight="1">
      <c r="B223" s="73"/>
      <c r="C223" s="65"/>
      <c r="D223" s="66" t="s">
        <v>441</v>
      </c>
      <c r="E223" s="66" t="s">
        <v>440</v>
      </c>
      <c r="F223" s="66" t="s">
        <v>440</v>
      </c>
      <c r="G223" s="66" t="s">
        <v>440</v>
      </c>
      <c r="H223" s="66" t="s">
        <v>440</v>
      </c>
      <c r="I223" s="68" t="s">
        <v>440</v>
      </c>
      <c r="J223" s="148"/>
      <c r="K223" s="148"/>
      <c r="L223" s="148"/>
      <c r="M223" s="148"/>
      <c r="N223" s="148"/>
      <c r="O223" s="148"/>
      <c r="P223" s="148"/>
      <c r="Q223" s="148"/>
      <c r="R223" s="148"/>
      <c r="S223" s="149"/>
    </row>
    <row r="224" spans="2:19" ht="19.5" customHeight="1">
      <c r="B224" s="73"/>
      <c r="C224" s="65"/>
      <c r="D224" s="66" t="s">
        <v>442</v>
      </c>
      <c r="E224" s="66" t="s">
        <v>440</v>
      </c>
      <c r="F224" s="66" t="s">
        <v>440</v>
      </c>
      <c r="G224" s="66" t="s">
        <v>440</v>
      </c>
      <c r="H224" s="66" t="s">
        <v>440</v>
      </c>
      <c r="I224" s="68" t="s">
        <v>440</v>
      </c>
      <c r="J224" s="148"/>
      <c r="K224" s="148"/>
      <c r="L224" s="148"/>
      <c r="M224" s="148"/>
      <c r="N224" s="148"/>
      <c r="O224" s="148"/>
      <c r="P224" s="148"/>
      <c r="Q224" s="148"/>
      <c r="R224" s="148"/>
      <c r="S224" s="149"/>
    </row>
    <row r="225" spans="2:19" ht="19.5" customHeight="1">
      <c r="B225" s="73"/>
      <c r="C225" s="65"/>
      <c r="D225" s="66" t="s">
        <v>443</v>
      </c>
      <c r="E225" s="66" t="s">
        <v>440</v>
      </c>
      <c r="F225" s="66" t="s">
        <v>440</v>
      </c>
      <c r="G225" s="66" t="s">
        <v>440</v>
      </c>
      <c r="H225" s="66" t="s">
        <v>440</v>
      </c>
      <c r="I225" s="68" t="s">
        <v>440</v>
      </c>
      <c r="J225" s="148"/>
      <c r="K225" s="148"/>
      <c r="L225" s="148"/>
      <c r="M225" s="148"/>
      <c r="N225" s="148"/>
      <c r="O225" s="148"/>
      <c r="P225" s="148"/>
      <c r="Q225" s="148"/>
      <c r="R225" s="148"/>
      <c r="S225" s="149"/>
    </row>
    <row r="226" spans="2:19" ht="19.5" customHeight="1" thickBot="1">
      <c r="B226" s="73"/>
      <c r="C226" s="74"/>
      <c r="D226" s="75" t="s">
        <v>62</v>
      </c>
      <c r="E226" s="75" t="s">
        <v>440</v>
      </c>
      <c r="F226" s="75" t="s">
        <v>440</v>
      </c>
      <c r="G226" s="75" t="s">
        <v>440</v>
      </c>
      <c r="H226" s="75" t="s">
        <v>440</v>
      </c>
      <c r="I226" s="77" t="s">
        <v>440</v>
      </c>
      <c r="J226" s="150"/>
      <c r="K226" s="150"/>
      <c r="L226" s="150"/>
      <c r="M226" s="150"/>
      <c r="N226" s="150"/>
      <c r="O226" s="150"/>
      <c r="P226" s="150"/>
      <c r="Q226" s="150"/>
      <c r="R226" s="150"/>
      <c r="S226" s="151"/>
    </row>
    <row r="227" spans="2:19" ht="19.5" customHeight="1" thickTop="1">
      <c r="B227" s="73"/>
      <c r="C227" s="152" t="s">
        <v>65</v>
      </c>
      <c r="D227" s="153"/>
      <c r="E227" s="153"/>
      <c r="F227" s="153"/>
      <c r="G227" s="153"/>
      <c r="H227" s="153"/>
      <c r="I227" s="154"/>
      <c r="J227" s="155"/>
      <c r="K227" s="155"/>
      <c r="L227" s="155"/>
      <c r="M227" s="155"/>
      <c r="N227" s="155"/>
      <c r="O227" s="155"/>
      <c r="P227" s="155"/>
      <c r="Q227" s="155"/>
      <c r="R227" s="155"/>
      <c r="S227" s="156"/>
    </row>
    <row r="228" spans="2:19" ht="19.5" customHeight="1">
      <c r="B228" s="73"/>
      <c r="C228" s="97" t="s">
        <v>66</v>
      </c>
      <c r="D228" s="42"/>
      <c r="E228" s="42"/>
      <c r="F228" s="42"/>
      <c r="G228" s="42"/>
      <c r="H228" s="42"/>
      <c r="I228" s="43"/>
      <c r="J228" s="99"/>
      <c r="K228" s="99"/>
      <c r="L228" s="99"/>
      <c r="M228" s="99"/>
      <c r="N228" s="99"/>
      <c r="O228" s="99"/>
      <c r="P228" s="99"/>
      <c r="Q228" s="99"/>
      <c r="R228" s="99"/>
      <c r="S228" s="157"/>
    </row>
    <row r="229" spans="2:19" ht="19.5" customHeight="1" thickBot="1">
      <c r="B229" s="102"/>
      <c r="C229" s="103" t="s">
        <v>67</v>
      </c>
      <c r="D229" s="104"/>
      <c r="E229" s="104"/>
      <c r="F229" s="104"/>
      <c r="G229" s="104"/>
      <c r="H229" s="104"/>
      <c r="I229" s="105"/>
      <c r="J229" s="107"/>
      <c r="K229" s="107"/>
      <c r="L229" s="107"/>
      <c r="M229" s="107"/>
      <c r="N229" s="107"/>
      <c r="O229" s="107"/>
      <c r="P229" s="107"/>
      <c r="Q229" s="107"/>
      <c r="R229" s="107"/>
      <c r="S229" s="158"/>
    </row>
    <row r="230" spans="2:19" ht="49.5" customHeight="1" thickBot="1">
      <c r="B230" s="110" t="s">
        <v>10</v>
      </c>
      <c r="C230" s="111"/>
      <c r="D230" s="111"/>
      <c r="E230" s="111"/>
      <c r="F230" s="111"/>
      <c r="G230" s="111"/>
      <c r="H230" s="111"/>
      <c r="I230" s="112"/>
      <c r="J230" s="114"/>
      <c r="K230" s="114"/>
      <c r="L230" s="114"/>
      <c r="M230" s="114"/>
      <c r="N230" s="114"/>
      <c r="O230" s="114"/>
      <c r="P230" s="114"/>
      <c r="Q230" s="114"/>
      <c r="R230" s="114"/>
      <c r="S230" s="159"/>
    </row>
    <row r="231" spans="2:19" ht="49.5" customHeight="1" thickBot="1">
      <c r="B231" s="110" t="s">
        <v>69</v>
      </c>
      <c r="C231" s="111"/>
      <c r="D231" s="111"/>
      <c r="E231" s="117"/>
      <c r="F231" s="118"/>
      <c r="G231" s="119"/>
      <c r="H231" s="119"/>
      <c r="I231" s="119"/>
      <c r="J231" s="160"/>
      <c r="K231" s="160"/>
      <c r="L231" s="160"/>
      <c r="M231" s="160"/>
      <c r="N231" s="160"/>
      <c r="O231" s="160"/>
      <c r="P231" s="160"/>
      <c r="Q231" s="160"/>
      <c r="R231" s="160"/>
      <c r="S231" s="161"/>
    </row>
    <row r="233" ht="4.5" customHeight="1"/>
    <row r="234" spans="1:91" s="129" customFormat="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CM234" s="130"/>
    </row>
    <row r="235" spans="1:91" s="129" customFormat="1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AP235" s="131"/>
      <c r="BJ235" s="131"/>
      <c r="BT235" s="131"/>
      <c r="CM235" s="132"/>
    </row>
    <row r="236" spans="2:90" ht="12.75" thickBot="1">
      <c r="B236" s="1" t="s">
        <v>70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</row>
    <row r="237" spans="1:19" s="122" customFormat="1" ht="19.5" customHeight="1">
      <c r="A237" s="15"/>
      <c r="B237" s="8" t="s">
        <v>1</v>
      </c>
      <c r="C237" s="9"/>
      <c r="D237" s="9"/>
      <c r="E237" s="9"/>
      <c r="F237" s="9"/>
      <c r="G237" s="9"/>
      <c r="H237" s="9"/>
      <c r="I237" s="10"/>
      <c r="J237" s="133"/>
      <c r="K237" s="133"/>
      <c r="L237" s="133"/>
      <c r="M237" s="133"/>
      <c r="N237" s="133"/>
      <c r="O237" s="133"/>
      <c r="P237" s="133"/>
      <c r="Q237" s="133"/>
      <c r="R237" s="133"/>
      <c r="S237" s="134"/>
    </row>
    <row r="238" spans="1:19" s="122" customFormat="1" ht="19.5" customHeight="1">
      <c r="A238" s="15"/>
      <c r="B238" s="16" t="s">
        <v>11</v>
      </c>
      <c r="C238" s="17"/>
      <c r="D238" s="17"/>
      <c r="E238" s="17"/>
      <c r="F238" s="17"/>
      <c r="G238" s="17"/>
      <c r="H238" s="17"/>
      <c r="I238" s="18"/>
      <c r="J238" s="135"/>
      <c r="K238" s="136"/>
      <c r="L238" s="136"/>
      <c r="M238" s="136"/>
      <c r="N238" s="136"/>
      <c r="O238" s="136"/>
      <c r="P238" s="136"/>
      <c r="Q238" s="136"/>
      <c r="R238" s="136"/>
      <c r="S238" s="137"/>
    </row>
    <row r="239" spans="1:19" s="122" customFormat="1" ht="19.5" customHeight="1">
      <c r="A239" s="15"/>
      <c r="B239" s="23" t="s">
        <v>13</v>
      </c>
      <c r="C239" s="24" t="s">
        <v>14</v>
      </c>
      <c r="D239" s="25"/>
      <c r="E239" s="25"/>
      <c r="F239" s="25"/>
      <c r="G239" s="25"/>
      <c r="H239" s="25"/>
      <c r="I239" s="26"/>
      <c r="J239" s="138"/>
      <c r="K239" s="138"/>
      <c r="L239" s="138"/>
      <c r="M239" s="138"/>
      <c r="N239" s="138"/>
      <c r="O239" s="138"/>
      <c r="P239" s="138"/>
      <c r="Q239" s="138"/>
      <c r="R239" s="138"/>
      <c r="S239" s="139"/>
    </row>
    <row r="240" spans="1:19" s="122" customFormat="1" ht="19.5" customHeight="1">
      <c r="A240" s="15"/>
      <c r="B240" s="31"/>
      <c r="C240" s="32" t="s">
        <v>15</v>
      </c>
      <c r="D240" s="33"/>
      <c r="E240" s="33"/>
      <c r="F240" s="33"/>
      <c r="G240" s="33"/>
      <c r="H240" s="33"/>
      <c r="I240" s="34"/>
      <c r="J240" s="140"/>
      <c r="K240" s="140"/>
      <c r="L240" s="140"/>
      <c r="M240" s="140"/>
      <c r="N240" s="140"/>
      <c r="O240" s="140"/>
      <c r="P240" s="140"/>
      <c r="Q240" s="140"/>
      <c r="R240" s="140"/>
      <c r="S240" s="141"/>
    </row>
    <row r="241" spans="1:19" s="122" customFormat="1" ht="12">
      <c r="A241" s="15"/>
      <c r="B241" s="40"/>
      <c r="C241" s="41" t="s">
        <v>17</v>
      </c>
      <c r="D241" s="42"/>
      <c r="E241" s="42"/>
      <c r="F241" s="42"/>
      <c r="G241" s="42"/>
      <c r="H241" s="42"/>
      <c r="I241" s="43"/>
      <c r="J241" s="142"/>
      <c r="K241" s="142"/>
      <c r="L241" s="142"/>
      <c r="M241" s="142"/>
      <c r="N241" s="142"/>
      <c r="O241" s="142"/>
      <c r="P241" s="142"/>
      <c r="Q241" s="142"/>
      <c r="R241" s="142"/>
      <c r="S241" s="143"/>
    </row>
    <row r="242" spans="2:19" ht="12" customHeight="1">
      <c r="B242" s="48"/>
      <c r="C242" s="49" t="s">
        <v>73</v>
      </c>
      <c r="D242" s="50" t="s">
        <v>20</v>
      </c>
      <c r="E242" s="50" t="s">
        <v>21</v>
      </c>
      <c r="F242" s="50" t="s">
        <v>22</v>
      </c>
      <c r="G242" s="50" t="s">
        <v>23</v>
      </c>
      <c r="H242" s="50" t="s">
        <v>24</v>
      </c>
      <c r="I242" s="51" t="s">
        <v>25</v>
      </c>
      <c r="J242" s="53"/>
      <c r="K242" s="53"/>
      <c r="L242" s="53"/>
      <c r="M242" s="53"/>
      <c r="N242" s="53"/>
      <c r="O242" s="53"/>
      <c r="P242" s="53"/>
      <c r="Q242" s="53"/>
      <c r="R242" s="53"/>
      <c r="S242" s="144"/>
    </row>
    <row r="243" spans="2:19" ht="12">
      <c r="B243" s="56"/>
      <c r="C243" s="57"/>
      <c r="D243" s="58"/>
      <c r="E243" s="58"/>
      <c r="F243" s="58"/>
      <c r="G243" s="58"/>
      <c r="H243" s="58"/>
      <c r="I243" s="59"/>
      <c r="J243" s="145"/>
      <c r="K243" s="145"/>
      <c r="L243" s="145"/>
      <c r="M243" s="145"/>
      <c r="N243" s="145"/>
      <c r="O243" s="145"/>
      <c r="P243" s="145"/>
      <c r="Q243" s="145"/>
      <c r="R243" s="145"/>
      <c r="S243" s="146"/>
    </row>
    <row r="244" spans="2:19" ht="19.5" customHeight="1">
      <c r="B244" s="64" t="s">
        <v>33</v>
      </c>
      <c r="C244" s="65"/>
      <c r="D244" s="66" t="s">
        <v>438</v>
      </c>
      <c r="E244" s="66" t="s">
        <v>439</v>
      </c>
      <c r="F244" s="66" t="s">
        <v>440</v>
      </c>
      <c r="G244" s="66" t="s">
        <v>440</v>
      </c>
      <c r="H244" s="66" t="s">
        <v>440</v>
      </c>
      <c r="I244" s="68" t="s">
        <v>440</v>
      </c>
      <c r="J244" s="147"/>
      <c r="K244" s="148"/>
      <c r="L244" s="148"/>
      <c r="M244" s="148"/>
      <c r="N244" s="148"/>
      <c r="O244" s="148"/>
      <c r="P244" s="148"/>
      <c r="Q244" s="148"/>
      <c r="R244" s="148"/>
      <c r="S244" s="149"/>
    </row>
    <row r="245" spans="2:19" ht="19.5" customHeight="1">
      <c r="B245" s="73"/>
      <c r="C245" s="65"/>
      <c r="D245" s="66" t="s">
        <v>441</v>
      </c>
      <c r="E245" s="66" t="s">
        <v>440</v>
      </c>
      <c r="F245" s="66" t="s">
        <v>440</v>
      </c>
      <c r="G245" s="66" t="s">
        <v>440</v>
      </c>
      <c r="H245" s="66" t="s">
        <v>440</v>
      </c>
      <c r="I245" s="68" t="s">
        <v>440</v>
      </c>
      <c r="J245" s="148"/>
      <c r="K245" s="148"/>
      <c r="L245" s="148"/>
      <c r="M245" s="148"/>
      <c r="N245" s="148"/>
      <c r="O245" s="148"/>
      <c r="P245" s="148"/>
      <c r="Q245" s="148"/>
      <c r="R245" s="148"/>
      <c r="S245" s="149"/>
    </row>
    <row r="246" spans="2:19" ht="19.5" customHeight="1">
      <c r="B246" s="73"/>
      <c r="C246" s="65"/>
      <c r="D246" s="66" t="s">
        <v>442</v>
      </c>
      <c r="E246" s="66" t="s">
        <v>440</v>
      </c>
      <c r="F246" s="66" t="s">
        <v>440</v>
      </c>
      <c r="G246" s="66" t="s">
        <v>440</v>
      </c>
      <c r="H246" s="66" t="s">
        <v>440</v>
      </c>
      <c r="I246" s="68" t="s">
        <v>440</v>
      </c>
      <c r="J246" s="148"/>
      <c r="K246" s="148"/>
      <c r="L246" s="148"/>
      <c r="M246" s="148"/>
      <c r="N246" s="148"/>
      <c r="O246" s="148"/>
      <c r="P246" s="148"/>
      <c r="Q246" s="148"/>
      <c r="R246" s="148"/>
      <c r="S246" s="149"/>
    </row>
    <row r="247" spans="2:19" ht="19.5" customHeight="1">
      <c r="B247" s="73"/>
      <c r="C247" s="65"/>
      <c r="D247" s="66" t="s">
        <v>443</v>
      </c>
      <c r="E247" s="66" t="s">
        <v>440</v>
      </c>
      <c r="F247" s="66" t="s">
        <v>440</v>
      </c>
      <c r="G247" s="66" t="s">
        <v>440</v>
      </c>
      <c r="H247" s="66" t="s">
        <v>440</v>
      </c>
      <c r="I247" s="68" t="s">
        <v>440</v>
      </c>
      <c r="J247" s="148"/>
      <c r="K247" s="148"/>
      <c r="L247" s="148"/>
      <c r="M247" s="148"/>
      <c r="N247" s="148"/>
      <c r="O247" s="148"/>
      <c r="P247" s="148"/>
      <c r="Q247" s="148"/>
      <c r="R247" s="148"/>
      <c r="S247" s="149"/>
    </row>
    <row r="248" spans="2:19" ht="19.5" customHeight="1" thickBot="1">
      <c r="B248" s="73"/>
      <c r="C248" s="74"/>
      <c r="D248" s="75" t="s">
        <v>62</v>
      </c>
      <c r="E248" s="75" t="s">
        <v>440</v>
      </c>
      <c r="F248" s="75" t="s">
        <v>440</v>
      </c>
      <c r="G248" s="75" t="s">
        <v>440</v>
      </c>
      <c r="H248" s="75" t="s">
        <v>440</v>
      </c>
      <c r="I248" s="77" t="s">
        <v>440</v>
      </c>
      <c r="J248" s="150"/>
      <c r="K248" s="150"/>
      <c r="L248" s="150"/>
      <c r="M248" s="150"/>
      <c r="N248" s="150"/>
      <c r="O248" s="150"/>
      <c r="P248" s="150"/>
      <c r="Q248" s="150"/>
      <c r="R248" s="150"/>
      <c r="S248" s="151"/>
    </row>
    <row r="249" spans="2:19" ht="19.5" customHeight="1" thickTop="1">
      <c r="B249" s="73"/>
      <c r="C249" s="152" t="s">
        <v>65</v>
      </c>
      <c r="D249" s="153"/>
      <c r="E249" s="153"/>
      <c r="F249" s="153"/>
      <c r="G249" s="153"/>
      <c r="H249" s="153"/>
      <c r="I249" s="154"/>
      <c r="J249" s="155"/>
      <c r="K249" s="155"/>
      <c r="L249" s="155"/>
      <c r="M249" s="155"/>
      <c r="N249" s="155"/>
      <c r="O249" s="155"/>
      <c r="P249" s="155"/>
      <c r="Q249" s="155"/>
      <c r="R249" s="155"/>
      <c r="S249" s="156"/>
    </row>
    <row r="250" spans="2:19" ht="19.5" customHeight="1">
      <c r="B250" s="73"/>
      <c r="C250" s="97" t="s">
        <v>66</v>
      </c>
      <c r="D250" s="42"/>
      <c r="E250" s="42"/>
      <c r="F250" s="42"/>
      <c r="G250" s="42"/>
      <c r="H250" s="42"/>
      <c r="I250" s="43"/>
      <c r="J250" s="99"/>
      <c r="K250" s="99"/>
      <c r="L250" s="99"/>
      <c r="M250" s="99"/>
      <c r="N250" s="99"/>
      <c r="O250" s="99"/>
      <c r="P250" s="99"/>
      <c r="Q250" s="99"/>
      <c r="R250" s="99"/>
      <c r="S250" s="157"/>
    </row>
    <row r="251" spans="2:19" ht="19.5" customHeight="1" thickBot="1">
      <c r="B251" s="102"/>
      <c r="C251" s="103" t="s">
        <v>67</v>
      </c>
      <c r="D251" s="104"/>
      <c r="E251" s="104"/>
      <c r="F251" s="104"/>
      <c r="G251" s="104"/>
      <c r="H251" s="104"/>
      <c r="I251" s="105"/>
      <c r="J251" s="107"/>
      <c r="K251" s="107"/>
      <c r="L251" s="107"/>
      <c r="M251" s="107"/>
      <c r="N251" s="107"/>
      <c r="O251" s="107"/>
      <c r="P251" s="107"/>
      <c r="Q251" s="107"/>
      <c r="R251" s="107"/>
      <c r="S251" s="158"/>
    </row>
    <row r="252" spans="2:19" ht="49.5" customHeight="1" thickBot="1">
      <c r="B252" s="110" t="s">
        <v>10</v>
      </c>
      <c r="C252" s="111"/>
      <c r="D252" s="111"/>
      <c r="E252" s="111"/>
      <c r="F252" s="111"/>
      <c r="G252" s="111"/>
      <c r="H252" s="111"/>
      <c r="I252" s="112"/>
      <c r="J252" s="114"/>
      <c r="K252" s="114"/>
      <c r="L252" s="114"/>
      <c r="M252" s="114"/>
      <c r="N252" s="114"/>
      <c r="O252" s="114"/>
      <c r="P252" s="114"/>
      <c r="Q252" s="114"/>
      <c r="R252" s="114"/>
      <c r="S252" s="159"/>
    </row>
    <row r="253" spans="2:91" ht="49.5" customHeight="1" thickBot="1">
      <c r="B253" s="110" t="s">
        <v>69</v>
      </c>
      <c r="C253" s="111"/>
      <c r="D253" s="111"/>
      <c r="E253" s="117"/>
      <c r="F253" s="118"/>
      <c r="G253" s="119"/>
      <c r="H253" s="119"/>
      <c r="I253" s="119"/>
      <c r="J253" s="160"/>
      <c r="K253" s="160"/>
      <c r="L253" s="160"/>
      <c r="M253" s="160"/>
      <c r="N253" s="160"/>
      <c r="O253" s="160"/>
      <c r="P253" s="160"/>
      <c r="Q253" s="160"/>
      <c r="R253" s="160"/>
      <c r="S253" s="161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62"/>
    </row>
    <row r="254" spans="2:90" ht="15.75" customHeight="1" thickBot="1">
      <c r="B254" s="122"/>
      <c r="C254" s="122"/>
      <c r="D254" s="122"/>
      <c r="E254" s="122"/>
      <c r="F254" s="123"/>
      <c r="G254" s="122"/>
      <c r="H254" s="122"/>
      <c r="I254" s="122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</row>
    <row r="255" spans="1:19" s="122" customFormat="1" ht="19.5" customHeight="1">
      <c r="A255" s="15"/>
      <c r="B255" s="8" t="s">
        <v>1</v>
      </c>
      <c r="C255" s="9"/>
      <c r="D255" s="9"/>
      <c r="E255" s="9"/>
      <c r="F255" s="9"/>
      <c r="G255" s="9"/>
      <c r="H255" s="9"/>
      <c r="I255" s="10"/>
      <c r="J255" s="133"/>
      <c r="K255" s="133"/>
      <c r="L255" s="133"/>
      <c r="M255" s="133"/>
      <c r="N255" s="133"/>
      <c r="O255" s="133"/>
      <c r="P255" s="133"/>
      <c r="Q255" s="133"/>
      <c r="R255" s="133"/>
      <c r="S255" s="134"/>
    </row>
    <row r="256" spans="1:19" s="122" customFormat="1" ht="19.5" customHeight="1">
      <c r="A256" s="15"/>
      <c r="B256" s="16" t="s">
        <v>11</v>
      </c>
      <c r="C256" s="17"/>
      <c r="D256" s="17"/>
      <c r="E256" s="17"/>
      <c r="F256" s="17"/>
      <c r="G256" s="17"/>
      <c r="H256" s="17"/>
      <c r="I256" s="18"/>
      <c r="J256" s="135"/>
      <c r="K256" s="136"/>
      <c r="L256" s="136"/>
      <c r="M256" s="136"/>
      <c r="N256" s="136"/>
      <c r="O256" s="136"/>
      <c r="P256" s="136"/>
      <c r="Q256" s="136"/>
      <c r="R256" s="136"/>
      <c r="S256" s="137"/>
    </row>
    <row r="257" spans="1:19" s="122" customFormat="1" ht="19.5" customHeight="1">
      <c r="A257" s="15"/>
      <c r="B257" s="23" t="s">
        <v>13</v>
      </c>
      <c r="C257" s="24" t="s">
        <v>14</v>
      </c>
      <c r="D257" s="25"/>
      <c r="E257" s="25"/>
      <c r="F257" s="25"/>
      <c r="G257" s="25"/>
      <c r="H257" s="25"/>
      <c r="I257" s="26"/>
      <c r="J257" s="138"/>
      <c r="K257" s="163"/>
      <c r="L257" s="163"/>
      <c r="M257" s="163"/>
      <c r="N257" s="163"/>
      <c r="O257" s="163"/>
      <c r="P257" s="163"/>
      <c r="Q257" s="163"/>
      <c r="R257" s="163"/>
      <c r="S257" s="139"/>
    </row>
    <row r="258" spans="1:19" s="122" customFormat="1" ht="19.5" customHeight="1">
      <c r="A258" s="15"/>
      <c r="B258" s="31"/>
      <c r="C258" s="32" t="s">
        <v>15</v>
      </c>
      <c r="D258" s="33"/>
      <c r="E258" s="33"/>
      <c r="F258" s="33"/>
      <c r="G258" s="33"/>
      <c r="H258" s="33"/>
      <c r="I258" s="34"/>
      <c r="J258" s="140"/>
      <c r="K258" s="164"/>
      <c r="L258" s="164"/>
      <c r="M258" s="164"/>
      <c r="N258" s="164"/>
      <c r="O258" s="164"/>
      <c r="P258" s="164"/>
      <c r="Q258" s="164"/>
      <c r="R258" s="164"/>
      <c r="S258" s="141"/>
    </row>
    <row r="259" spans="1:19" s="122" customFormat="1" ht="12">
      <c r="A259" s="15"/>
      <c r="B259" s="40"/>
      <c r="C259" s="41" t="s">
        <v>17</v>
      </c>
      <c r="D259" s="42"/>
      <c r="E259" s="42"/>
      <c r="F259" s="42"/>
      <c r="G259" s="42"/>
      <c r="H259" s="42"/>
      <c r="I259" s="43"/>
      <c r="J259" s="142"/>
      <c r="K259" s="165"/>
      <c r="L259" s="165"/>
      <c r="M259" s="165"/>
      <c r="N259" s="165"/>
      <c r="O259" s="165"/>
      <c r="P259" s="165"/>
      <c r="Q259" s="165"/>
      <c r="R259" s="165"/>
      <c r="S259" s="143"/>
    </row>
    <row r="260" spans="2:19" ht="12" customHeight="1">
      <c r="B260" s="48"/>
      <c r="C260" s="49" t="s">
        <v>73</v>
      </c>
      <c r="D260" s="50" t="s">
        <v>20</v>
      </c>
      <c r="E260" s="50" t="s">
        <v>21</v>
      </c>
      <c r="F260" s="50" t="s">
        <v>22</v>
      </c>
      <c r="G260" s="50" t="s">
        <v>23</v>
      </c>
      <c r="H260" s="50" t="s">
        <v>24</v>
      </c>
      <c r="I260" s="51" t="s">
        <v>25</v>
      </c>
      <c r="J260" s="53"/>
      <c r="K260" s="53"/>
      <c r="L260" s="53"/>
      <c r="M260" s="53"/>
      <c r="N260" s="53"/>
      <c r="O260" s="53"/>
      <c r="P260" s="53"/>
      <c r="Q260" s="53"/>
      <c r="R260" s="53"/>
      <c r="S260" s="144"/>
    </row>
    <row r="261" spans="2:19" ht="12">
      <c r="B261" s="56"/>
      <c r="C261" s="57"/>
      <c r="D261" s="58"/>
      <c r="E261" s="58"/>
      <c r="F261" s="58"/>
      <c r="G261" s="58"/>
      <c r="H261" s="58"/>
      <c r="I261" s="59"/>
      <c r="J261" s="145"/>
      <c r="K261" s="145"/>
      <c r="L261" s="145"/>
      <c r="M261" s="145"/>
      <c r="N261" s="145"/>
      <c r="O261" s="145"/>
      <c r="P261" s="145"/>
      <c r="Q261" s="145"/>
      <c r="R261" s="145"/>
      <c r="S261" s="146"/>
    </row>
    <row r="262" spans="2:19" ht="19.5" customHeight="1">
      <c r="B262" s="64" t="s">
        <v>33</v>
      </c>
      <c r="C262" s="65"/>
      <c r="D262" s="66" t="s">
        <v>438</v>
      </c>
      <c r="E262" s="66" t="s">
        <v>439</v>
      </c>
      <c r="F262" s="66" t="s">
        <v>440</v>
      </c>
      <c r="G262" s="66" t="s">
        <v>440</v>
      </c>
      <c r="H262" s="66" t="s">
        <v>440</v>
      </c>
      <c r="I262" s="68" t="s">
        <v>440</v>
      </c>
      <c r="J262" s="147"/>
      <c r="K262" s="148"/>
      <c r="L262" s="148"/>
      <c r="M262" s="148"/>
      <c r="N262" s="148"/>
      <c r="O262" s="148"/>
      <c r="P262" s="148"/>
      <c r="Q262" s="148"/>
      <c r="R262" s="148"/>
      <c r="S262" s="149"/>
    </row>
    <row r="263" spans="2:19" ht="19.5" customHeight="1">
      <c r="B263" s="73"/>
      <c r="C263" s="65"/>
      <c r="D263" s="66" t="s">
        <v>441</v>
      </c>
      <c r="E263" s="66" t="s">
        <v>440</v>
      </c>
      <c r="F263" s="66" t="s">
        <v>440</v>
      </c>
      <c r="G263" s="66" t="s">
        <v>440</v>
      </c>
      <c r="H263" s="66" t="s">
        <v>440</v>
      </c>
      <c r="I263" s="68" t="s">
        <v>440</v>
      </c>
      <c r="J263" s="148"/>
      <c r="K263" s="148"/>
      <c r="L263" s="148"/>
      <c r="M263" s="148"/>
      <c r="N263" s="148"/>
      <c r="O263" s="148"/>
      <c r="P263" s="148"/>
      <c r="Q263" s="148"/>
      <c r="R263" s="148"/>
      <c r="S263" s="149"/>
    </row>
    <row r="264" spans="2:19" ht="19.5" customHeight="1">
      <c r="B264" s="73"/>
      <c r="C264" s="65"/>
      <c r="D264" s="66" t="s">
        <v>442</v>
      </c>
      <c r="E264" s="66" t="s">
        <v>440</v>
      </c>
      <c r="F264" s="66" t="s">
        <v>440</v>
      </c>
      <c r="G264" s="66" t="s">
        <v>440</v>
      </c>
      <c r="H264" s="66" t="s">
        <v>440</v>
      </c>
      <c r="I264" s="68" t="s">
        <v>440</v>
      </c>
      <c r="J264" s="148"/>
      <c r="K264" s="148"/>
      <c r="L264" s="148"/>
      <c r="M264" s="148"/>
      <c r="N264" s="148"/>
      <c r="O264" s="148"/>
      <c r="P264" s="148"/>
      <c r="Q264" s="148"/>
      <c r="R264" s="148"/>
      <c r="S264" s="149"/>
    </row>
    <row r="265" spans="2:19" ht="19.5" customHeight="1">
      <c r="B265" s="73"/>
      <c r="C265" s="65"/>
      <c r="D265" s="66" t="s">
        <v>443</v>
      </c>
      <c r="E265" s="66" t="s">
        <v>440</v>
      </c>
      <c r="F265" s="66" t="s">
        <v>440</v>
      </c>
      <c r="G265" s="66" t="s">
        <v>440</v>
      </c>
      <c r="H265" s="66" t="s">
        <v>440</v>
      </c>
      <c r="I265" s="68" t="s">
        <v>440</v>
      </c>
      <c r="J265" s="148"/>
      <c r="K265" s="148"/>
      <c r="L265" s="148"/>
      <c r="M265" s="148"/>
      <c r="N265" s="148"/>
      <c r="O265" s="148"/>
      <c r="P265" s="148"/>
      <c r="Q265" s="148"/>
      <c r="R265" s="148"/>
      <c r="S265" s="149"/>
    </row>
    <row r="266" spans="2:19" ht="19.5" customHeight="1" thickBot="1">
      <c r="B266" s="73"/>
      <c r="C266" s="74"/>
      <c r="D266" s="75" t="s">
        <v>62</v>
      </c>
      <c r="E266" s="75" t="s">
        <v>440</v>
      </c>
      <c r="F266" s="75" t="s">
        <v>440</v>
      </c>
      <c r="G266" s="75" t="s">
        <v>440</v>
      </c>
      <c r="H266" s="75" t="s">
        <v>440</v>
      </c>
      <c r="I266" s="77" t="s">
        <v>440</v>
      </c>
      <c r="J266" s="150"/>
      <c r="K266" s="150"/>
      <c r="L266" s="150"/>
      <c r="M266" s="150"/>
      <c r="N266" s="150"/>
      <c r="O266" s="150"/>
      <c r="P266" s="150"/>
      <c r="Q266" s="150"/>
      <c r="R266" s="150"/>
      <c r="S266" s="151"/>
    </row>
    <row r="267" spans="2:19" ht="19.5" customHeight="1" thickTop="1">
      <c r="B267" s="73"/>
      <c r="C267" s="152" t="s">
        <v>65</v>
      </c>
      <c r="D267" s="153"/>
      <c r="E267" s="153"/>
      <c r="F267" s="153"/>
      <c r="G267" s="153"/>
      <c r="H267" s="153"/>
      <c r="I267" s="154"/>
      <c r="J267" s="155"/>
      <c r="K267" s="155"/>
      <c r="L267" s="155"/>
      <c r="M267" s="155"/>
      <c r="N267" s="155"/>
      <c r="O267" s="155"/>
      <c r="P267" s="155"/>
      <c r="Q267" s="155"/>
      <c r="R267" s="155"/>
      <c r="S267" s="156"/>
    </row>
    <row r="268" spans="2:19" ht="19.5" customHeight="1">
      <c r="B268" s="73"/>
      <c r="C268" s="97" t="s">
        <v>66</v>
      </c>
      <c r="D268" s="42"/>
      <c r="E268" s="42"/>
      <c r="F268" s="42"/>
      <c r="G268" s="42"/>
      <c r="H268" s="42"/>
      <c r="I268" s="43"/>
      <c r="J268" s="99"/>
      <c r="K268" s="99"/>
      <c r="L268" s="99"/>
      <c r="M268" s="99"/>
      <c r="N268" s="99"/>
      <c r="O268" s="99"/>
      <c r="P268" s="99"/>
      <c r="Q268" s="99"/>
      <c r="R268" s="99"/>
      <c r="S268" s="157"/>
    </row>
    <row r="269" spans="2:19" ht="19.5" customHeight="1" thickBot="1">
      <c r="B269" s="102"/>
      <c r="C269" s="103" t="s">
        <v>67</v>
      </c>
      <c r="D269" s="104"/>
      <c r="E269" s="104"/>
      <c r="F269" s="104"/>
      <c r="G269" s="104"/>
      <c r="H269" s="104"/>
      <c r="I269" s="105"/>
      <c r="J269" s="107"/>
      <c r="K269" s="107"/>
      <c r="L269" s="107"/>
      <c r="M269" s="107"/>
      <c r="N269" s="107"/>
      <c r="O269" s="107"/>
      <c r="P269" s="107"/>
      <c r="Q269" s="107"/>
      <c r="R269" s="107"/>
      <c r="S269" s="158"/>
    </row>
    <row r="270" spans="2:19" ht="49.5" customHeight="1" thickBot="1">
      <c r="B270" s="110" t="s">
        <v>10</v>
      </c>
      <c r="C270" s="111"/>
      <c r="D270" s="111"/>
      <c r="E270" s="111"/>
      <c r="F270" s="111"/>
      <c r="G270" s="111"/>
      <c r="H270" s="111"/>
      <c r="I270" s="112"/>
      <c r="J270" s="114"/>
      <c r="K270" s="114"/>
      <c r="L270" s="114"/>
      <c r="M270" s="114"/>
      <c r="N270" s="114"/>
      <c r="O270" s="114"/>
      <c r="P270" s="114"/>
      <c r="Q270" s="114"/>
      <c r="R270" s="114"/>
      <c r="S270" s="159"/>
    </row>
    <row r="271" spans="2:19" ht="49.5" customHeight="1" thickBot="1">
      <c r="B271" s="110" t="s">
        <v>69</v>
      </c>
      <c r="C271" s="111"/>
      <c r="D271" s="111"/>
      <c r="E271" s="117"/>
      <c r="F271" s="118"/>
      <c r="G271" s="119"/>
      <c r="H271" s="119"/>
      <c r="I271" s="119"/>
      <c r="J271" s="160"/>
      <c r="K271" s="160"/>
      <c r="L271" s="160"/>
      <c r="M271" s="160"/>
      <c r="N271" s="160"/>
      <c r="O271" s="160"/>
      <c r="P271" s="160"/>
      <c r="Q271" s="160"/>
      <c r="R271" s="160"/>
      <c r="S271" s="161"/>
    </row>
    <row r="272" ht="15.75" customHeight="1" thickBot="1"/>
    <row r="273" spans="1:19" s="122" customFormat="1" ht="19.5" customHeight="1">
      <c r="A273" s="15"/>
      <c r="B273" s="8" t="s">
        <v>1</v>
      </c>
      <c r="C273" s="9"/>
      <c r="D273" s="9"/>
      <c r="E273" s="9"/>
      <c r="F273" s="9"/>
      <c r="G273" s="9"/>
      <c r="H273" s="9"/>
      <c r="I273" s="10"/>
      <c r="J273" s="133"/>
      <c r="K273" s="133"/>
      <c r="L273" s="133"/>
      <c r="M273" s="133"/>
      <c r="N273" s="133"/>
      <c r="O273" s="133"/>
      <c r="P273" s="133"/>
      <c r="Q273" s="133"/>
      <c r="R273" s="133"/>
      <c r="S273" s="134"/>
    </row>
    <row r="274" spans="1:19" s="122" customFormat="1" ht="19.5" customHeight="1">
      <c r="A274" s="15"/>
      <c r="B274" s="16" t="s">
        <v>11</v>
      </c>
      <c r="C274" s="17"/>
      <c r="D274" s="17"/>
      <c r="E274" s="17"/>
      <c r="F274" s="17"/>
      <c r="G274" s="17"/>
      <c r="H274" s="17"/>
      <c r="I274" s="18"/>
      <c r="J274" s="135"/>
      <c r="K274" s="136"/>
      <c r="L274" s="136"/>
      <c r="M274" s="136"/>
      <c r="N274" s="136"/>
      <c r="O274" s="136"/>
      <c r="P274" s="136"/>
      <c r="Q274" s="136"/>
      <c r="R274" s="136"/>
      <c r="S274" s="137"/>
    </row>
    <row r="275" spans="1:19" s="122" customFormat="1" ht="19.5" customHeight="1">
      <c r="A275" s="15"/>
      <c r="B275" s="23" t="s">
        <v>13</v>
      </c>
      <c r="C275" s="24" t="s">
        <v>14</v>
      </c>
      <c r="D275" s="25"/>
      <c r="E275" s="25"/>
      <c r="F275" s="25"/>
      <c r="G275" s="25"/>
      <c r="H275" s="25"/>
      <c r="I275" s="26"/>
      <c r="J275" s="138"/>
      <c r="K275" s="163"/>
      <c r="L275" s="163"/>
      <c r="M275" s="163"/>
      <c r="N275" s="163"/>
      <c r="O275" s="163"/>
      <c r="P275" s="163"/>
      <c r="Q275" s="163"/>
      <c r="R275" s="163"/>
      <c r="S275" s="139"/>
    </row>
    <row r="276" spans="1:19" s="122" customFormat="1" ht="19.5" customHeight="1">
      <c r="A276" s="15"/>
      <c r="B276" s="31"/>
      <c r="C276" s="32" t="s">
        <v>15</v>
      </c>
      <c r="D276" s="33"/>
      <c r="E276" s="33"/>
      <c r="F276" s="33"/>
      <c r="G276" s="33"/>
      <c r="H276" s="33"/>
      <c r="I276" s="34"/>
      <c r="J276" s="140"/>
      <c r="K276" s="164"/>
      <c r="L276" s="164"/>
      <c r="M276" s="164"/>
      <c r="N276" s="164"/>
      <c r="O276" s="164"/>
      <c r="P276" s="164"/>
      <c r="Q276" s="164"/>
      <c r="R276" s="164"/>
      <c r="S276" s="141"/>
    </row>
    <row r="277" spans="1:19" s="122" customFormat="1" ht="12">
      <c r="A277" s="15"/>
      <c r="B277" s="40"/>
      <c r="C277" s="41" t="s">
        <v>17</v>
      </c>
      <c r="D277" s="42"/>
      <c r="E277" s="42"/>
      <c r="F277" s="42"/>
      <c r="G277" s="42"/>
      <c r="H277" s="42"/>
      <c r="I277" s="43"/>
      <c r="J277" s="142"/>
      <c r="K277" s="165"/>
      <c r="L277" s="165"/>
      <c r="M277" s="165"/>
      <c r="N277" s="165"/>
      <c r="O277" s="165"/>
      <c r="P277" s="165"/>
      <c r="Q277" s="165"/>
      <c r="R277" s="165"/>
      <c r="S277" s="143"/>
    </row>
    <row r="278" spans="2:19" ht="12" customHeight="1">
      <c r="B278" s="48"/>
      <c r="C278" s="49" t="s">
        <v>73</v>
      </c>
      <c r="D278" s="50" t="s">
        <v>20</v>
      </c>
      <c r="E278" s="50" t="s">
        <v>21</v>
      </c>
      <c r="F278" s="50" t="s">
        <v>22</v>
      </c>
      <c r="G278" s="50" t="s">
        <v>23</v>
      </c>
      <c r="H278" s="50" t="s">
        <v>24</v>
      </c>
      <c r="I278" s="51" t="s">
        <v>25</v>
      </c>
      <c r="J278" s="53"/>
      <c r="K278" s="53"/>
      <c r="L278" s="53"/>
      <c r="M278" s="53"/>
      <c r="N278" s="53"/>
      <c r="O278" s="53"/>
      <c r="P278" s="53"/>
      <c r="Q278" s="53"/>
      <c r="R278" s="53"/>
      <c r="S278" s="144"/>
    </row>
    <row r="279" spans="2:19" ht="12">
      <c r="B279" s="56"/>
      <c r="C279" s="57"/>
      <c r="D279" s="58"/>
      <c r="E279" s="58"/>
      <c r="F279" s="58"/>
      <c r="G279" s="58"/>
      <c r="H279" s="58"/>
      <c r="I279" s="59"/>
      <c r="J279" s="145"/>
      <c r="K279" s="145"/>
      <c r="L279" s="145"/>
      <c r="M279" s="145"/>
      <c r="N279" s="145"/>
      <c r="O279" s="145"/>
      <c r="P279" s="145"/>
      <c r="Q279" s="145"/>
      <c r="R279" s="145"/>
      <c r="S279" s="146"/>
    </row>
    <row r="280" spans="2:19" ht="19.5" customHeight="1">
      <c r="B280" s="64" t="s">
        <v>33</v>
      </c>
      <c r="C280" s="65"/>
      <c r="D280" s="66" t="s">
        <v>438</v>
      </c>
      <c r="E280" s="66" t="s">
        <v>439</v>
      </c>
      <c r="F280" s="66" t="s">
        <v>440</v>
      </c>
      <c r="G280" s="66" t="s">
        <v>440</v>
      </c>
      <c r="H280" s="66" t="s">
        <v>440</v>
      </c>
      <c r="I280" s="68" t="s">
        <v>440</v>
      </c>
      <c r="J280" s="147"/>
      <c r="K280" s="148"/>
      <c r="L280" s="148"/>
      <c r="M280" s="148"/>
      <c r="N280" s="148"/>
      <c r="O280" s="148"/>
      <c r="P280" s="148"/>
      <c r="Q280" s="148"/>
      <c r="R280" s="148"/>
      <c r="S280" s="149"/>
    </row>
    <row r="281" spans="2:19" ht="19.5" customHeight="1">
      <c r="B281" s="73"/>
      <c r="C281" s="65"/>
      <c r="D281" s="66" t="s">
        <v>441</v>
      </c>
      <c r="E281" s="66" t="s">
        <v>440</v>
      </c>
      <c r="F281" s="66" t="s">
        <v>440</v>
      </c>
      <c r="G281" s="66" t="s">
        <v>440</v>
      </c>
      <c r="H281" s="66" t="s">
        <v>440</v>
      </c>
      <c r="I281" s="68" t="s">
        <v>440</v>
      </c>
      <c r="J281" s="148"/>
      <c r="K281" s="148"/>
      <c r="L281" s="148"/>
      <c r="M281" s="148"/>
      <c r="N281" s="148"/>
      <c r="O281" s="148"/>
      <c r="P281" s="148"/>
      <c r="Q281" s="148"/>
      <c r="R281" s="148"/>
      <c r="S281" s="149"/>
    </row>
    <row r="282" spans="2:19" ht="19.5" customHeight="1">
      <c r="B282" s="73"/>
      <c r="C282" s="65"/>
      <c r="D282" s="66" t="s">
        <v>442</v>
      </c>
      <c r="E282" s="66" t="s">
        <v>440</v>
      </c>
      <c r="F282" s="66" t="s">
        <v>440</v>
      </c>
      <c r="G282" s="66" t="s">
        <v>440</v>
      </c>
      <c r="H282" s="66" t="s">
        <v>440</v>
      </c>
      <c r="I282" s="68" t="s">
        <v>440</v>
      </c>
      <c r="J282" s="148"/>
      <c r="K282" s="148"/>
      <c r="L282" s="148"/>
      <c r="M282" s="148"/>
      <c r="N282" s="148"/>
      <c r="O282" s="148"/>
      <c r="P282" s="148"/>
      <c r="Q282" s="148"/>
      <c r="R282" s="148"/>
      <c r="S282" s="149"/>
    </row>
    <row r="283" spans="2:19" ht="19.5" customHeight="1">
      <c r="B283" s="73"/>
      <c r="C283" s="65"/>
      <c r="D283" s="66" t="s">
        <v>443</v>
      </c>
      <c r="E283" s="66" t="s">
        <v>440</v>
      </c>
      <c r="F283" s="66" t="s">
        <v>440</v>
      </c>
      <c r="G283" s="66" t="s">
        <v>440</v>
      </c>
      <c r="H283" s="66" t="s">
        <v>440</v>
      </c>
      <c r="I283" s="68" t="s">
        <v>440</v>
      </c>
      <c r="J283" s="148"/>
      <c r="K283" s="148"/>
      <c r="L283" s="148"/>
      <c r="M283" s="148"/>
      <c r="N283" s="148"/>
      <c r="O283" s="148"/>
      <c r="P283" s="148"/>
      <c r="Q283" s="148"/>
      <c r="R283" s="148"/>
      <c r="S283" s="149"/>
    </row>
    <row r="284" spans="2:19" ht="19.5" customHeight="1" thickBot="1">
      <c r="B284" s="73"/>
      <c r="C284" s="74"/>
      <c r="D284" s="75" t="s">
        <v>62</v>
      </c>
      <c r="E284" s="75" t="s">
        <v>440</v>
      </c>
      <c r="F284" s="75" t="s">
        <v>440</v>
      </c>
      <c r="G284" s="75" t="s">
        <v>440</v>
      </c>
      <c r="H284" s="75" t="s">
        <v>440</v>
      </c>
      <c r="I284" s="77" t="s">
        <v>440</v>
      </c>
      <c r="J284" s="150"/>
      <c r="K284" s="150"/>
      <c r="L284" s="150"/>
      <c r="M284" s="150"/>
      <c r="N284" s="150"/>
      <c r="O284" s="150"/>
      <c r="P284" s="150"/>
      <c r="Q284" s="150"/>
      <c r="R284" s="150"/>
      <c r="S284" s="151"/>
    </row>
    <row r="285" spans="2:19" ht="19.5" customHeight="1" thickTop="1">
      <c r="B285" s="73"/>
      <c r="C285" s="152" t="s">
        <v>65</v>
      </c>
      <c r="D285" s="153"/>
      <c r="E285" s="153"/>
      <c r="F285" s="153"/>
      <c r="G285" s="153"/>
      <c r="H285" s="153"/>
      <c r="I285" s="154"/>
      <c r="J285" s="155"/>
      <c r="K285" s="155"/>
      <c r="L285" s="155"/>
      <c r="M285" s="155"/>
      <c r="N285" s="155"/>
      <c r="O285" s="155"/>
      <c r="P285" s="155"/>
      <c r="Q285" s="155"/>
      <c r="R285" s="155"/>
      <c r="S285" s="156"/>
    </row>
    <row r="286" spans="2:19" ht="19.5" customHeight="1">
      <c r="B286" s="73"/>
      <c r="C286" s="97" t="s">
        <v>66</v>
      </c>
      <c r="D286" s="42"/>
      <c r="E286" s="42"/>
      <c r="F286" s="42"/>
      <c r="G286" s="42"/>
      <c r="H286" s="42"/>
      <c r="I286" s="43"/>
      <c r="J286" s="99"/>
      <c r="K286" s="99"/>
      <c r="L286" s="99"/>
      <c r="M286" s="99"/>
      <c r="N286" s="99"/>
      <c r="O286" s="99"/>
      <c r="P286" s="99"/>
      <c r="Q286" s="99"/>
      <c r="R286" s="99"/>
      <c r="S286" s="157"/>
    </row>
    <row r="287" spans="2:19" ht="19.5" customHeight="1" thickBot="1">
      <c r="B287" s="102"/>
      <c r="C287" s="103" t="s">
        <v>67</v>
      </c>
      <c r="D287" s="104"/>
      <c r="E287" s="104"/>
      <c r="F287" s="104"/>
      <c r="G287" s="104"/>
      <c r="H287" s="104"/>
      <c r="I287" s="105"/>
      <c r="J287" s="107"/>
      <c r="K287" s="107"/>
      <c r="L287" s="107"/>
      <c r="M287" s="107"/>
      <c r="N287" s="107"/>
      <c r="O287" s="107"/>
      <c r="P287" s="107"/>
      <c r="Q287" s="107"/>
      <c r="R287" s="107"/>
      <c r="S287" s="158"/>
    </row>
    <row r="288" spans="2:19" ht="49.5" customHeight="1" thickBot="1">
      <c r="B288" s="110" t="s">
        <v>10</v>
      </c>
      <c r="C288" s="111"/>
      <c r="D288" s="111"/>
      <c r="E288" s="111"/>
      <c r="F288" s="111"/>
      <c r="G288" s="111"/>
      <c r="H288" s="111"/>
      <c r="I288" s="112"/>
      <c r="J288" s="114"/>
      <c r="K288" s="114"/>
      <c r="L288" s="114"/>
      <c r="M288" s="114"/>
      <c r="N288" s="114"/>
      <c r="O288" s="114"/>
      <c r="P288" s="114"/>
      <c r="Q288" s="114"/>
      <c r="R288" s="114"/>
      <c r="S288" s="159"/>
    </row>
    <row r="289" spans="2:19" ht="49.5" customHeight="1" thickBot="1">
      <c r="B289" s="110" t="s">
        <v>69</v>
      </c>
      <c r="C289" s="111"/>
      <c r="D289" s="111"/>
      <c r="E289" s="117"/>
      <c r="F289" s="118"/>
      <c r="G289" s="119"/>
      <c r="H289" s="119"/>
      <c r="I289" s="119"/>
      <c r="J289" s="160"/>
      <c r="K289" s="160"/>
      <c r="L289" s="160"/>
      <c r="M289" s="160"/>
      <c r="N289" s="160"/>
      <c r="O289" s="160"/>
      <c r="P289" s="160"/>
      <c r="Q289" s="160"/>
      <c r="R289" s="160"/>
      <c r="S289" s="161"/>
    </row>
    <row r="291" ht="4.5" customHeight="1"/>
    <row r="292" spans="1:91" s="129" customFormat="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CM292" s="130"/>
    </row>
    <row r="293" spans="1:91" s="129" customFormat="1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AP293" s="131"/>
      <c r="BJ293" s="131"/>
      <c r="BT293" s="131"/>
      <c r="CM293" s="132"/>
    </row>
    <row r="294" spans="2:90" ht="12.75" thickBot="1">
      <c r="B294" s="1" t="s">
        <v>70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</row>
    <row r="295" spans="1:19" s="122" customFormat="1" ht="19.5" customHeight="1">
      <c r="A295" s="15"/>
      <c r="B295" s="8" t="s">
        <v>1</v>
      </c>
      <c r="C295" s="9"/>
      <c r="D295" s="9"/>
      <c r="E295" s="9"/>
      <c r="F295" s="9"/>
      <c r="G295" s="9"/>
      <c r="H295" s="9"/>
      <c r="I295" s="10"/>
      <c r="J295" s="133"/>
      <c r="K295" s="133"/>
      <c r="L295" s="133"/>
      <c r="M295" s="133"/>
      <c r="N295" s="133"/>
      <c r="O295" s="133"/>
      <c r="P295" s="133"/>
      <c r="Q295" s="133"/>
      <c r="R295" s="133"/>
      <c r="S295" s="134"/>
    </row>
    <row r="296" spans="1:19" s="122" customFormat="1" ht="19.5" customHeight="1">
      <c r="A296" s="15"/>
      <c r="B296" s="16" t="s">
        <v>11</v>
      </c>
      <c r="C296" s="17"/>
      <c r="D296" s="17"/>
      <c r="E296" s="17"/>
      <c r="F296" s="17"/>
      <c r="G296" s="17"/>
      <c r="H296" s="17"/>
      <c r="I296" s="18"/>
      <c r="J296" s="135"/>
      <c r="K296" s="136"/>
      <c r="L296" s="136"/>
      <c r="M296" s="136"/>
      <c r="N296" s="136"/>
      <c r="O296" s="136"/>
      <c r="P296" s="136"/>
      <c r="Q296" s="136"/>
      <c r="R296" s="136"/>
      <c r="S296" s="137"/>
    </row>
    <row r="297" spans="1:19" s="122" customFormat="1" ht="19.5" customHeight="1">
      <c r="A297" s="15"/>
      <c r="B297" s="23" t="s">
        <v>13</v>
      </c>
      <c r="C297" s="24" t="s">
        <v>14</v>
      </c>
      <c r="D297" s="25"/>
      <c r="E297" s="25"/>
      <c r="F297" s="25"/>
      <c r="G297" s="25"/>
      <c r="H297" s="25"/>
      <c r="I297" s="26"/>
      <c r="J297" s="138"/>
      <c r="K297" s="138"/>
      <c r="L297" s="138"/>
      <c r="M297" s="138"/>
      <c r="N297" s="138"/>
      <c r="O297" s="138"/>
      <c r="P297" s="138"/>
      <c r="Q297" s="138"/>
      <c r="R297" s="138"/>
      <c r="S297" s="139"/>
    </row>
    <row r="298" spans="1:19" s="122" customFormat="1" ht="19.5" customHeight="1">
      <c r="A298" s="15"/>
      <c r="B298" s="31"/>
      <c r="C298" s="32" t="s">
        <v>15</v>
      </c>
      <c r="D298" s="33"/>
      <c r="E298" s="33"/>
      <c r="F298" s="33"/>
      <c r="G298" s="33"/>
      <c r="H298" s="33"/>
      <c r="I298" s="34"/>
      <c r="J298" s="140"/>
      <c r="K298" s="140"/>
      <c r="L298" s="140"/>
      <c r="M298" s="140"/>
      <c r="N298" s="140"/>
      <c r="O298" s="140"/>
      <c r="P298" s="140"/>
      <c r="Q298" s="140"/>
      <c r="R298" s="140"/>
      <c r="S298" s="141"/>
    </row>
    <row r="299" spans="1:19" s="122" customFormat="1" ht="12">
      <c r="A299" s="15"/>
      <c r="B299" s="40"/>
      <c r="C299" s="41" t="s">
        <v>17</v>
      </c>
      <c r="D299" s="42"/>
      <c r="E299" s="42"/>
      <c r="F299" s="42"/>
      <c r="G299" s="42"/>
      <c r="H299" s="42"/>
      <c r="I299" s="43"/>
      <c r="J299" s="142"/>
      <c r="K299" s="142"/>
      <c r="L299" s="142"/>
      <c r="M299" s="142"/>
      <c r="N299" s="142"/>
      <c r="O299" s="142"/>
      <c r="P299" s="142"/>
      <c r="Q299" s="142"/>
      <c r="R299" s="142"/>
      <c r="S299" s="143"/>
    </row>
    <row r="300" spans="2:19" ht="12" customHeight="1">
      <c r="B300" s="48"/>
      <c r="C300" s="49" t="s">
        <v>73</v>
      </c>
      <c r="D300" s="50" t="s">
        <v>20</v>
      </c>
      <c r="E300" s="50" t="s">
        <v>21</v>
      </c>
      <c r="F300" s="50" t="s">
        <v>22</v>
      </c>
      <c r="G300" s="50" t="s">
        <v>23</v>
      </c>
      <c r="H300" s="50" t="s">
        <v>24</v>
      </c>
      <c r="I300" s="51" t="s">
        <v>25</v>
      </c>
      <c r="J300" s="53"/>
      <c r="K300" s="53"/>
      <c r="L300" s="53"/>
      <c r="M300" s="53"/>
      <c r="N300" s="53"/>
      <c r="O300" s="53"/>
      <c r="P300" s="53"/>
      <c r="Q300" s="53"/>
      <c r="R300" s="53"/>
      <c r="S300" s="144"/>
    </row>
    <row r="301" spans="2:19" ht="12">
      <c r="B301" s="56"/>
      <c r="C301" s="57"/>
      <c r="D301" s="58"/>
      <c r="E301" s="58"/>
      <c r="F301" s="58"/>
      <c r="G301" s="58"/>
      <c r="H301" s="58"/>
      <c r="I301" s="59"/>
      <c r="J301" s="145"/>
      <c r="K301" s="145"/>
      <c r="L301" s="145"/>
      <c r="M301" s="145"/>
      <c r="N301" s="145"/>
      <c r="O301" s="145"/>
      <c r="P301" s="145"/>
      <c r="Q301" s="145"/>
      <c r="R301" s="145"/>
      <c r="S301" s="146"/>
    </row>
    <row r="302" spans="2:19" ht="19.5" customHeight="1">
      <c r="B302" s="64" t="s">
        <v>33</v>
      </c>
      <c r="C302" s="65"/>
      <c r="D302" s="66" t="s">
        <v>438</v>
      </c>
      <c r="E302" s="66" t="s">
        <v>439</v>
      </c>
      <c r="F302" s="66" t="s">
        <v>440</v>
      </c>
      <c r="G302" s="66" t="s">
        <v>440</v>
      </c>
      <c r="H302" s="66" t="s">
        <v>440</v>
      </c>
      <c r="I302" s="68" t="s">
        <v>440</v>
      </c>
      <c r="J302" s="147"/>
      <c r="K302" s="148"/>
      <c r="L302" s="148"/>
      <c r="M302" s="148"/>
      <c r="N302" s="148"/>
      <c r="O302" s="148"/>
      <c r="P302" s="148"/>
      <c r="Q302" s="148"/>
      <c r="R302" s="148"/>
      <c r="S302" s="149"/>
    </row>
    <row r="303" spans="2:19" ht="19.5" customHeight="1">
      <c r="B303" s="73"/>
      <c r="C303" s="65"/>
      <c r="D303" s="66" t="s">
        <v>441</v>
      </c>
      <c r="E303" s="66" t="s">
        <v>440</v>
      </c>
      <c r="F303" s="66" t="s">
        <v>440</v>
      </c>
      <c r="G303" s="66" t="s">
        <v>440</v>
      </c>
      <c r="H303" s="66" t="s">
        <v>440</v>
      </c>
      <c r="I303" s="68" t="s">
        <v>440</v>
      </c>
      <c r="J303" s="148"/>
      <c r="K303" s="148"/>
      <c r="L303" s="148"/>
      <c r="M303" s="148"/>
      <c r="N303" s="148"/>
      <c r="O303" s="148"/>
      <c r="P303" s="148"/>
      <c r="Q303" s="148"/>
      <c r="R303" s="148"/>
      <c r="S303" s="149"/>
    </row>
    <row r="304" spans="2:19" ht="19.5" customHeight="1">
      <c r="B304" s="73"/>
      <c r="C304" s="65"/>
      <c r="D304" s="66" t="s">
        <v>442</v>
      </c>
      <c r="E304" s="66" t="s">
        <v>440</v>
      </c>
      <c r="F304" s="66" t="s">
        <v>440</v>
      </c>
      <c r="G304" s="66" t="s">
        <v>440</v>
      </c>
      <c r="H304" s="66" t="s">
        <v>440</v>
      </c>
      <c r="I304" s="68" t="s">
        <v>440</v>
      </c>
      <c r="J304" s="148"/>
      <c r="K304" s="148"/>
      <c r="L304" s="148"/>
      <c r="M304" s="148"/>
      <c r="N304" s="148"/>
      <c r="O304" s="148"/>
      <c r="P304" s="148"/>
      <c r="Q304" s="148"/>
      <c r="R304" s="148"/>
      <c r="S304" s="149"/>
    </row>
    <row r="305" spans="2:19" ht="19.5" customHeight="1">
      <c r="B305" s="73"/>
      <c r="C305" s="65"/>
      <c r="D305" s="66" t="s">
        <v>443</v>
      </c>
      <c r="E305" s="66" t="s">
        <v>440</v>
      </c>
      <c r="F305" s="66" t="s">
        <v>440</v>
      </c>
      <c r="G305" s="66" t="s">
        <v>440</v>
      </c>
      <c r="H305" s="66" t="s">
        <v>440</v>
      </c>
      <c r="I305" s="68" t="s">
        <v>440</v>
      </c>
      <c r="J305" s="148"/>
      <c r="K305" s="148"/>
      <c r="L305" s="148"/>
      <c r="M305" s="148"/>
      <c r="N305" s="148"/>
      <c r="O305" s="148"/>
      <c r="P305" s="148"/>
      <c r="Q305" s="148"/>
      <c r="R305" s="148"/>
      <c r="S305" s="149"/>
    </row>
    <row r="306" spans="2:19" ht="19.5" customHeight="1" thickBot="1">
      <c r="B306" s="73"/>
      <c r="C306" s="74"/>
      <c r="D306" s="75" t="s">
        <v>62</v>
      </c>
      <c r="E306" s="75" t="s">
        <v>440</v>
      </c>
      <c r="F306" s="75" t="s">
        <v>440</v>
      </c>
      <c r="G306" s="75" t="s">
        <v>440</v>
      </c>
      <c r="H306" s="75" t="s">
        <v>440</v>
      </c>
      <c r="I306" s="77" t="s">
        <v>440</v>
      </c>
      <c r="J306" s="150"/>
      <c r="K306" s="150"/>
      <c r="L306" s="150"/>
      <c r="M306" s="150"/>
      <c r="N306" s="150"/>
      <c r="O306" s="150"/>
      <c r="P306" s="150"/>
      <c r="Q306" s="150"/>
      <c r="R306" s="150"/>
      <c r="S306" s="151"/>
    </row>
    <row r="307" spans="2:19" ht="19.5" customHeight="1" thickTop="1">
      <c r="B307" s="73"/>
      <c r="C307" s="152" t="s">
        <v>65</v>
      </c>
      <c r="D307" s="153"/>
      <c r="E307" s="153"/>
      <c r="F307" s="153"/>
      <c r="G307" s="153"/>
      <c r="H307" s="153"/>
      <c r="I307" s="154"/>
      <c r="J307" s="155"/>
      <c r="K307" s="155"/>
      <c r="L307" s="155"/>
      <c r="M307" s="155"/>
      <c r="N307" s="155"/>
      <c r="O307" s="155"/>
      <c r="P307" s="155"/>
      <c r="Q307" s="155"/>
      <c r="R307" s="155"/>
      <c r="S307" s="156"/>
    </row>
    <row r="308" spans="2:19" ht="19.5" customHeight="1">
      <c r="B308" s="73"/>
      <c r="C308" s="97" t="s">
        <v>66</v>
      </c>
      <c r="D308" s="42"/>
      <c r="E308" s="42"/>
      <c r="F308" s="42"/>
      <c r="G308" s="42"/>
      <c r="H308" s="42"/>
      <c r="I308" s="43"/>
      <c r="J308" s="99"/>
      <c r="K308" s="99"/>
      <c r="L308" s="99"/>
      <c r="M308" s="99"/>
      <c r="N308" s="99"/>
      <c r="O308" s="99"/>
      <c r="P308" s="99"/>
      <c r="Q308" s="99"/>
      <c r="R308" s="99"/>
      <c r="S308" s="157"/>
    </row>
    <row r="309" spans="2:19" ht="19.5" customHeight="1" thickBot="1">
      <c r="B309" s="102"/>
      <c r="C309" s="103" t="s">
        <v>67</v>
      </c>
      <c r="D309" s="104"/>
      <c r="E309" s="104"/>
      <c r="F309" s="104"/>
      <c r="G309" s="104"/>
      <c r="H309" s="104"/>
      <c r="I309" s="105"/>
      <c r="J309" s="107"/>
      <c r="K309" s="107"/>
      <c r="L309" s="107"/>
      <c r="M309" s="107"/>
      <c r="N309" s="107"/>
      <c r="O309" s="107"/>
      <c r="P309" s="107"/>
      <c r="Q309" s="107"/>
      <c r="R309" s="107"/>
      <c r="S309" s="158"/>
    </row>
    <row r="310" spans="2:19" ht="49.5" customHeight="1" thickBot="1">
      <c r="B310" s="110" t="s">
        <v>10</v>
      </c>
      <c r="C310" s="111"/>
      <c r="D310" s="111"/>
      <c r="E310" s="111"/>
      <c r="F310" s="111"/>
      <c r="G310" s="111"/>
      <c r="H310" s="111"/>
      <c r="I310" s="112"/>
      <c r="J310" s="114"/>
      <c r="K310" s="114"/>
      <c r="L310" s="114"/>
      <c r="M310" s="114"/>
      <c r="N310" s="114"/>
      <c r="O310" s="114"/>
      <c r="P310" s="114"/>
      <c r="Q310" s="114"/>
      <c r="R310" s="114"/>
      <c r="S310" s="159"/>
    </row>
    <row r="311" spans="2:91" ht="49.5" customHeight="1" thickBot="1">
      <c r="B311" s="110" t="s">
        <v>69</v>
      </c>
      <c r="C311" s="111"/>
      <c r="D311" s="111"/>
      <c r="E311" s="117"/>
      <c r="F311" s="118"/>
      <c r="G311" s="119"/>
      <c r="H311" s="119"/>
      <c r="I311" s="119"/>
      <c r="J311" s="160"/>
      <c r="K311" s="160"/>
      <c r="L311" s="160"/>
      <c r="M311" s="160"/>
      <c r="N311" s="160"/>
      <c r="O311" s="160"/>
      <c r="P311" s="160"/>
      <c r="Q311" s="160"/>
      <c r="R311" s="160"/>
      <c r="S311" s="161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62"/>
    </row>
    <row r="312" spans="2:90" ht="15.75" customHeight="1" thickBot="1">
      <c r="B312" s="122"/>
      <c r="C312" s="122"/>
      <c r="D312" s="122"/>
      <c r="E312" s="122"/>
      <c r="F312" s="123"/>
      <c r="G312" s="122"/>
      <c r="H312" s="122"/>
      <c r="I312" s="122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</row>
    <row r="313" spans="1:19" s="122" customFormat="1" ht="19.5" customHeight="1">
      <c r="A313" s="15"/>
      <c r="B313" s="8" t="s">
        <v>1</v>
      </c>
      <c r="C313" s="9"/>
      <c r="D313" s="9"/>
      <c r="E313" s="9"/>
      <c r="F313" s="9"/>
      <c r="G313" s="9"/>
      <c r="H313" s="9"/>
      <c r="I313" s="10"/>
      <c r="J313" s="133"/>
      <c r="K313" s="133"/>
      <c r="L313" s="133"/>
      <c r="M313" s="133"/>
      <c r="N313" s="133"/>
      <c r="O313" s="133"/>
      <c r="P313" s="133"/>
      <c r="Q313" s="133"/>
      <c r="R313" s="133"/>
      <c r="S313" s="134"/>
    </row>
    <row r="314" spans="1:19" s="122" customFormat="1" ht="19.5" customHeight="1">
      <c r="A314" s="15"/>
      <c r="B314" s="16" t="s">
        <v>11</v>
      </c>
      <c r="C314" s="17"/>
      <c r="D314" s="17"/>
      <c r="E314" s="17"/>
      <c r="F314" s="17"/>
      <c r="G314" s="17"/>
      <c r="H314" s="17"/>
      <c r="I314" s="18"/>
      <c r="J314" s="135"/>
      <c r="K314" s="136"/>
      <c r="L314" s="136"/>
      <c r="M314" s="136"/>
      <c r="N314" s="136"/>
      <c r="O314" s="136"/>
      <c r="P314" s="136"/>
      <c r="Q314" s="136"/>
      <c r="R314" s="136"/>
      <c r="S314" s="137"/>
    </row>
    <row r="315" spans="1:19" s="122" customFormat="1" ht="19.5" customHeight="1">
      <c r="A315" s="15"/>
      <c r="B315" s="23" t="s">
        <v>13</v>
      </c>
      <c r="C315" s="24" t="s">
        <v>14</v>
      </c>
      <c r="D315" s="25"/>
      <c r="E315" s="25"/>
      <c r="F315" s="25"/>
      <c r="G315" s="25"/>
      <c r="H315" s="25"/>
      <c r="I315" s="26"/>
      <c r="J315" s="138"/>
      <c r="K315" s="163"/>
      <c r="L315" s="163"/>
      <c r="M315" s="163"/>
      <c r="N315" s="163"/>
      <c r="O315" s="163"/>
      <c r="P315" s="163"/>
      <c r="Q315" s="163"/>
      <c r="R315" s="163"/>
      <c r="S315" s="139"/>
    </row>
    <row r="316" spans="1:19" s="122" customFormat="1" ht="19.5" customHeight="1">
      <c r="A316" s="15"/>
      <c r="B316" s="31"/>
      <c r="C316" s="32" t="s">
        <v>15</v>
      </c>
      <c r="D316" s="33"/>
      <c r="E316" s="33"/>
      <c r="F316" s="33"/>
      <c r="G316" s="33"/>
      <c r="H316" s="33"/>
      <c r="I316" s="34"/>
      <c r="J316" s="140"/>
      <c r="K316" s="164"/>
      <c r="L316" s="164"/>
      <c r="M316" s="164"/>
      <c r="N316" s="164"/>
      <c r="O316" s="164"/>
      <c r="P316" s="164"/>
      <c r="Q316" s="164"/>
      <c r="R316" s="164"/>
      <c r="S316" s="141"/>
    </row>
    <row r="317" spans="1:19" s="122" customFormat="1" ht="12">
      <c r="A317" s="15"/>
      <c r="B317" s="40"/>
      <c r="C317" s="41" t="s">
        <v>17</v>
      </c>
      <c r="D317" s="42"/>
      <c r="E317" s="42"/>
      <c r="F317" s="42"/>
      <c r="G317" s="42"/>
      <c r="H317" s="42"/>
      <c r="I317" s="43"/>
      <c r="J317" s="142"/>
      <c r="K317" s="165"/>
      <c r="L317" s="165"/>
      <c r="M317" s="165"/>
      <c r="N317" s="165"/>
      <c r="O317" s="165"/>
      <c r="P317" s="165"/>
      <c r="Q317" s="165"/>
      <c r="R317" s="165"/>
      <c r="S317" s="143"/>
    </row>
    <row r="318" spans="2:19" ht="12" customHeight="1">
      <c r="B318" s="48"/>
      <c r="C318" s="49" t="s">
        <v>73</v>
      </c>
      <c r="D318" s="50" t="s">
        <v>20</v>
      </c>
      <c r="E318" s="50" t="s">
        <v>21</v>
      </c>
      <c r="F318" s="50" t="s">
        <v>22</v>
      </c>
      <c r="G318" s="50" t="s">
        <v>23</v>
      </c>
      <c r="H318" s="50" t="s">
        <v>24</v>
      </c>
      <c r="I318" s="51" t="s">
        <v>25</v>
      </c>
      <c r="J318" s="53"/>
      <c r="K318" s="53"/>
      <c r="L318" s="53"/>
      <c r="M318" s="53"/>
      <c r="N318" s="53"/>
      <c r="O318" s="53"/>
      <c r="P318" s="53"/>
      <c r="Q318" s="53"/>
      <c r="R318" s="53"/>
      <c r="S318" s="144"/>
    </row>
    <row r="319" spans="2:19" ht="12">
      <c r="B319" s="56"/>
      <c r="C319" s="57"/>
      <c r="D319" s="58"/>
      <c r="E319" s="58"/>
      <c r="F319" s="58"/>
      <c r="G319" s="58"/>
      <c r="H319" s="58"/>
      <c r="I319" s="59"/>
      <c r="J319" s="145"/>
      <c r="K319" s="145"/>
      <c r="L319" s="145"/>
      <c r="M319" s="145"/>
      <c r="N319" s="145"/>
      <c r="O319" s="145"/>
      <c r="P319" s="145"/>
      <c r="Q319" s="145"/>
      <c r="R319" s="145"/>
      <c r="S319" s="146"/>
    </row>
    <row r="320" spans="2:19" ht="19.5" customHeight="1">
      <c r="B320" s="64" t="s">
        <v>33</v>
      </c>
      <c r="C320" s="65"/>
      <c r="D320" s="66" t="s">
        <v>438</v>
      </c>
      <c r="E320" s="66" t="s">
        <v>439</v>
      </c>
      <c r="F320" s="66" t="s">
        <v>440</v>
      </c>
      <c r="G320" s="66" t="s">
        <v>440</v>
      </c>
      <c r="H320" s="66" t="s">
        <v>440</v>
      </c>
      <c r="I320" s="68" t="s">
        <v>440</v>
      </c>
      <c r="J320" s="147"/>
      <c r="K320" s="148"/>
      <c r="L320" s="148"/>
      <c r="M320" s="148"/>
      <c r="N320" s="148"/>
      <c r="O320" s="148"/>
      <c r="P320" s="148"/>
      <c r="Q320" s="148"/>
      <c r="R320" s="148"/>
      <c r="S320" s="149"/>
    </row>
    <row r="321" spans="2:19" ht="19.5" customHeight="1">
      <c r="B321" s="73"/>
      <c r="C321" s="65"/>
      <c r="D321" s="66" t="s">
        <v>441</v>
      </c>
      <c r="E321" s="66" t="s">
        <v>440</v>
      </c>
      <c r="F321" s="66" t="s">
        <v>440</v>
      </c>
      <c r="G321" s="66" t="s">
        <v>440</v>
      </c>
      <c r="H321" s="66" t="s">
        <v>440</v>
      </c>
      <c r="I321" s="68" t="s">
        <v>440</v>
      </c>
      <c r="J321" s="148"/>
      <c r="K321" s="148"/>
      <c r="L321" s="148"/>
      <c r="M321" s="148"/>
      <c r="N321" s="148"/>
      <c r="O321" s="148"/>
      <c r="P321" s="148"/>
      <c r="Q321" s="148"/>
      <c r="R321" s="148"/>
      <c r="S321" s="149"/>
    </row>
    <row r="322" spans="2:19" ht="19.5" customHeight="1">
      <c r="B322" s="73"/>
      <c r="C322" s="65"/>
      <c r="D322" s="66" t="s">
        <v>442</v>
      </c>
      <c r="E322" s="66" t="s">
        <v>440</v>
      </c>
      <c r="F322" s="66" t="s">
        <v>440</v>
      </c>
      <c r="G322" s="66" t="s">
        <v>440</v>
      </c>
      <c r="H322" s="66" t="s">
        <v>440</v>
      </c>
      <c r="I322" s="68" t="s">
        <v>440</v>
      </c>
      <c r="J322" s="148"/>
      <c r="K322" s="148"/>
      <c r="L322" s="148"/>
      <c r="M322" s="148"/>
      <c r="N322" s="148"/>
      <c r="O322" s="148"/>
      <c r="P322" s="148"/>
      <c r="Q322" s="148"/>
      <c r="R322" s="148"/>
      <c r="S322" s="149"/>
    </row>
    <row r="323" spans="2:19" ht="19.5" customHeight="1">
      <c r="B323" s="73"/>
      <c r="C323" s="65"/>
      <c r="D323" s="66" t="s">
        <v>443</v>
      </c>
      <c r="E323" s="66" t="s">
        <v>440</v>
      </c>
      <c r="F323" s="66" t="s">
        <v>440</v>
      </c>
      <c r="G323" s="66" t="s">
        <v>440</v>
      </c>
      <c r="H323" s="66" t="s">
        <v>440</v>
      </c>
      <c r="I323" s="68" t="s">
        <v>440</v>
      </c>
      <c r="J323" s="148"/>
      <c r="K323" s="148"/>
      <c r="L323" s="148"/>
      <c r="M323" s="148"/>
      <c r="N323" s="148"/>
      <c r="O323" s="148"/>
      <c r="P323" s="148"/>
      <c r="Q323" s="148"/>
      <c r="R323" s="148"/>
      <c r="S323" s="149"/>
    </row>
    <row r="324" spans="2:19" ht="19.5" customHeight="1" thickBot="1">
      <c r="B324" s="73"/>
      <c r="C324" s="74"/>
      <c r="D324" s="75" t="s">
        <v>62</v>
      </c>
      <c r="E324" s="75" t="s">
        <v>440</v>
      </c>
      <c r="F324" s="75" t="s">
        <v>440</v>
      </c>
      <c r="G324" s="75" t="s">
        <v>440</v>
      </c>
      <c r="H324" s="75" t="s">
        <v>440</v>
      </c>
      <c r="I324" s="77" t="s">
        <v>440</v>
      </c>
      <c r="J324" s="150"/>
      <c r="K324" s="150"/>
      <c r="L324" s="150"/>
      <c r="M324" s="150"/>
      <c r="N324" s="150"/>
      <c r="O324" s="150"/>
      <c r="P324" s="150"/>
      <c r="Q324" s="150"/>
      <c r="R324" s="150"/>
      <c r="S324" s="151"/>
    </row>
    <row r="325" spans="2:19" ht="19.5" customHeight="1" thickTop="1">
      <c r="B325" s="73"/>
      <c r="C325" s="152" t="s">
        <v>65</v>
      </c>
      <c r="D325" s="153"/>
      <c r="E325" s="153"/>
      <c r="F325" s="153"/>
      <c r="G325" s="153"/>
      <c r="H325" s="153"/>
      <c r="I325" s="154"/>
      <c r="J325" s="155"/>
      <c r="K325" s="155"/>
      <c r="L325" s="155"/>
      <c r="M325" s="155"/>
      <c r="N325" s="155"/>
      <c r="O325" s="155"/>
      <c r="P325" s="155"/>
      <c r="Q325" s="155"/>
      <c r="R325" s="155"/>
      <c r="S325" s="156"/>
    </row>
    <row r="326" spans="2:19" ht="19.5" customHeight="1">
      <c r="B326" s="73"/>
      <c r="C326" s="97" t="s">
        <v>66</v>
      </c>
      <c r="D326" s="42"/>
      <c r="E326" s="42"/>
      <c r="F326" s="42"/>
      <c r="G326" s="42"/>
      <c r="H326" s="42"/>
      <c r="I326" s="43"/>
      <c r="J326" s="99"/>
      <c r="K326" s="99"/>
      <c r="L326" s="99"/>
      <c r="M326" s="99"/>
      <c r="N326" s="99"/>
      <c r="O326" s="99"/>
      <c r="P326" s="99"/>
      <c r="Q326" s="99"/>
      <c r="R326" s="99"/>
      <c r="S326" s="157"/>
    </row>
    <row r="327" spans="2:19" ht="19.5" customHeight="1" thickBot="1">
      <c r="B327" s="102"/>
      <c r="C327" s="103" t="s">
        <v>67</v>
      </c>
      <c r="D327" s="104"/>
      <c r="E327" s="104"/>
      <c r="F327" s="104"/>
      <c r="G327" s="104"/>
      <c r="H327" s="104"/>
      <c r="I327" s="105"/>
      <c r="J327" s="107"/>
      <c r="K327" s="107"/>
      <c r="L327" s="107"/>
      <c r="M327" s="107"/>
      <c r="N327" s="107"/>
      <c r="O327" s="107"/>
      <c r="P327" s="107"/>
      <c r="Q327" s="107"/>
      <c r="R327" s="107"/>
      <c r="S327" s="158"/>
    </row>
    <row r="328" spans="2:19" ht="49.5" customHeight="1" thickBot="1">
      <c r="B328" s="110" t="s">
        <v>10</v>
      </c>
      <c r="C328" s="111"/>
      <c r="D328" s="111"/>
      <c r="E328" s="111"/>
      <c r="F328" s="111"/>
      <c r="G328" s="111"/>
      <c r="H328" s="111"/>
      <c r="I328" s="112"/>
      <c r="J328" s="114"/>
      <c r="K328" s="114"/>
      <c r="L328" s="114"/>
      <c r="M328" s="114"/>
      <c r="N328" s="114"/>
      <c r="O328" s="114"/>
      <c r="P328" s="114"/>
      <c r="Q328" s="114"/>
      <c r="R328" s="114"/>
      <c r="S328" s="159"/>
    </row>
    <row r="329" spans="2:19" ht="49.5" customHeight="1" thickBot="1">
      <c r="B329" s="110" t="s">
        <v>69</v>
      </c>
      <c r="C329" s="111"/>
      <c r="D329" s="111"/>
      <c r="E329" s="117"/>
      <c r="F329" s="118"/>
      <c r="G329" s="119"/>
      <c r="H329" s="119"/>
      <c r="I329" s="119"/>
      <c r="J329" s="160"/>
      <c r="K329" s="160"/>
      <c r="L329" s="160"/>
      <c r="M329" s="160"/>
      <c r="N329" s="160"/>
      <c r="O329" s="160"/>
      <c r="P329" s="160"/>
      <c r="Q329" s="160"/>
      <c r="R329" s="160"/>
      <c r="S329" s="161"/>
    </row>
    <row r="330" ht="15.75" customHeight="1" thickBot="1"/>
    <row r="331" spans="1:19" s="122" customFormat="1" ht="19.5" customHeight="1">
      <c r="A331" s="15"/>
      <c r="B331" s="8" t="s">
        <v>1</v>
      </c>
      <c r="C331" s="9"/>
      <c r="D331" s="9"/>
      <c r="E331" s="9"/>
      <c r="F331" s="9"/>
      <c r="G331" s="9"/>
      <c r="H331" s="9"/>
      <c r="I331" s="10"/>
      <c r="J331" s="133"/>
      <c r="K331" s="133"/>
      <c r="L331" s="133"/>
      <c r="M331" s="133"/>
      <c r="N331" s="133"/>
      <c r="O331" s="133"/>
      <c r="P331" s="133"/>
      <c r="Q331" s="133"/>
      <c r="R331" s="133"/>
      <c r="S331" s="134"/>
    </row>
    <row r="332" spans="1:19" s="122" customFormat="1" ht="19.5" customHeight="1">
      <c r="A332" s="15"/>
      <c r="B332" s="16" t="s">
        <v>11</v>
      </c>
      <c r="C332" s="17"/>
      <c r="D332" s="17"/>
      <c r="E332" s="17"/>
      <c r="F332" s="17"/>
      <c r="G332" s="17"/>
      <c r="H332" s="17"/>
      <c r="I332" s="18"/>
      <c r="J332" s="135"/>
      <c r="K332" s="136"/>
      <c r="L332" s="136"/>
      <c r="M332" s="136"/>
      <c r="N332" s="136"/>
      <c r="O332" s="136"/>
      <c r="P332" s="136"/>
      <c r="Q332" s="136"/>
      <c r="R332" s="136"/>
      <c r="S332" s="137"/>
    </row>
    <row r="333" spans="1:19" s="122" customFormat="1" ht="19.5" customHeight="1">
      <c r="A333" s="15"/>
      <c r="B333" s="23" t="s">
        <v>13</v>
      </c>
      <c r="C333" s="24" t="s">
        <v>14</v>
      </c>
      <c r="D333" s="25"/>
      <c r="E333" s="25"/>
      <c r="F333" s="25"/>
      <c r="G333" s="25"/>
      <c r="H333" s="25"/>
      <c r="I333" s="26"/>
      <c r="J333" s="138"/>
      <c r="K333" s="163"/>
      <c r="L333" s="163"/>
      <c r="M333" s="163"/>
      <c r="N333" s="163"/>
      <c r="O333" s="163"/>
      <c r="P333" s="163"/>
      <c r="Q333" s="163"/>
      <c r="R333" s="163"/>
      <c r="S333" s="139"/>
    </row>
    <row r="334" spans="1:19" s="122" customFormat="1" ht="19.5" customHeight="1">
      <c r="A334" s="15"/>
      <c r="B334" s="31"/>
      <c r="C334" s="32" t="s">
        <v>15</v>
      </c>
      <c r="D334" s="33"/>
      <c r="E334" s="33"/>
      <c r="F334" s="33"/>
      <c r="G334" s="33"/>
      <c r="H334" s="33"/>
      <c r="I334" s="34"/>
      <c r="J334" s="140"/>
      <c r="K334" s="164"/>
      <c r="L334" s="164"/>
      <c r="M334" s="164"/>
      <c r="N334" s="164"/>
      <c r="O334" s="164"/>
      <c r="P334" s="164"/>
      <c r="Q334" s="164"/>
      <c r="R334" s="164"/>
      <c r="S334" s="141"/>
    </row>
    <row r="335" spans="1:19" s="122" customFormat="1" ht="12">
      <c r="A335" s="15"/>
      <c r="B335" s="40"/>
      <c r="C335" s="41" t="s">
        <v>17</v>
      </c>
      <c r="D335" s="42"/>
      <c r="E335" s="42"/>
      <c r="F335" s="42"/>
      <c r="G335" s="42"/>
      <c r="H335" s="42"/>
      <c r="I335" s="43"/>
      <c r="J335" s="142"/>
      <c r="K335" s="165"/>
      <c r="L335" s="165"/>
      <c r="M335" s="165"/>
      <c r="N335" s="165"/>
      <c r="O335" s="165"/>
      <c r="P335" s="165"/>
      <c r="Q335" s="165"/>
      <c r="R335" s="165"/>
      <c r="S335" s="143"/>
    </row>
    <row r="336" spans="2:19" ht="12" customHeight="1">
      <c r="B336" s="48"/>
      <c r="C336" s="49" t="s">
        <v>73</v>
      </c>
      <c r="D336" s="50" t="s">
        <v>20</v>
      </c>
      <c r="E336" s="50" t="s">
        <v>21</v>
      </c>
      <c r="F336" s="50" t="s">
        <v>22</v>
      </c>
      <c r="G336" s="50" t="s">
        <v>23</v>
      </c>
      <c r="H336" s="50" t="s">
        <v>24</v>
      </c>
      <c r="I336" s="51" t="s">
        <v>25</v>
      </c>
      <c r="J336" s="53"/>
      <c r="K336" s="53"/>
      <c r="L336" s="53"/>
      <c r="M336" s="53"/>
      <c r="N336" s="53"/>
      <c r="O336" s="53"/>
      <c r="P336" s="53"/>
      <c r="Q336" s="53"/>
      <c r="R336" s="53"/>
      <c r="S336" s="144"/>
    </row>
    <row r="337" spans="2:19" ht="12">
      <c r="B337" s="56"/>
      <c r="C337" s="57"/>
      <c r="D337" s="58"/>
      <c r="E337" s="58"/>
      <c r="F337" s="58"/>
      <c r="G337" s="58"/>
      <c r="H337" s="58"/>
      <c r="I337" s="59"/>
      <c r="J337" s="145"/>
      <c r="K337" s="145"/>
      <c r="L337" s="145"/>
      <c r="M337" s="145"/>
      <c r="N337" s="145"/>
      <c r="O337" s="145"/>
      <c r="P337" s="145"/>
      <c r="Q337" s="145"/>
      <c r="R337" s="145"/>
      <c r="S337" s="146"/>
    </row>
    <row r="338" spans="2:19" ht="19.5" customHeight="1">
      <c r="B338" s="64" t="s">
        <v>33</v>
      </c>
      <c r="C338" s="65"/>
      <c r="D338" s="66" t="s">
        <v>438</v>
      </c>
      <c r="E338" s="66" t="s">
        <v>439</v>
      </c>
      <c r="F338" s="66" t="s">
        <v>440</v>
      </c>
      <c r="G338" s="66" t="s">
        <v>440</v>
      </c>
      <c r="H338" s="66" t="s">
        <v>440</v>
      </c>
      <c r="I338" s="68" t="s">
        <v>440</v>
      </c>
      <c r="J338" s="147"/>
      <c r="K338" s="148"/>
      <c r="L338" s="148"/>
      <c r="M338" s="148"/>
      <c r="N338" s="148"/>
      <c r="O338" s="148"/>
      <c r="P338" s="148"/>
      <c r="Q338" s="148"/>
      <c r="R338" s="148"/>
      <c r="S338" s="149"/>
    </row>
    <row r="339" spans="2:19" ht="19.5" customHeight="1">
      <c r="B339" s="73"/>
      <c r="C339" s="65"/>
      <c r="D339" s="66" t="s">
        <v>441</v>
      </c>
      <c r="E339" s="66" t="s">
        <v>440</v>
      </c>
      <c r="F339" s="66" t="s">
        <v>440</v>
      </c>
      <c r="G339" s="66" t="s">
        <v>440</v>
      </c>
      <c r="H339" s="66" t="s">
        <v>440</v>
      </c>
      <c r="I339" s="68" t="s">
        <v>440</v>
      </c>
      <c r="J339" s="148"/>
      <c r="K339" s="148"/>
      <c r="L339" s="148"/>
      <c r="M339" s="148"/>
      <c r="N339" s="148"/>
      <c r="O339" s="148"/>
      <c r="P339" s="148"/>
      <c r="Q339" s="148"/>
      <c r="R339" s="148"/>
      <c r="S339" s="149"/>
    </row>
    <row r="340" spans="2:19" ht="19.5" customHeight="1">
      <c r="B340" s="73"/>
      <c r="C340" s="65"/>
      <c r="D340" s="66" t="s">
        <v>442</v>
      </c>
      <c r="E340" s="66" t="s">
        <v>440</v>
      </c>
      <c r="F340" s="66" t="s">
        <v>440</v>
      </c>
      <c r="G340" s="66" t="s">
        <v>440</v>
      </c>
      <c r="H340" s="66" t="s">
        <v>440</v>
      </c>
      <c r="I340" s="68" t="s">
        <v>440</v>
      </c>
      <c r="J340" s="148"/>
      <c r="K340" s="148"/>
      <c r="L340" s="148"/>
      <c r="M340" s="148"/>
      <c r="N340" s="148"/>
      <c r="O340" s="148"/>
      <c r="P340" s="148"/>
      <c r="Q340" s="148"/>
      <c r="R340" s="148"/>
      <c r="S340" s="149"/>
    </row>
    <row r="341" spans="2:19" ht="19.5" customHeight="1">
      <c r="B341" s="73"/>
      <c r="C341" s="65"/>
      <c r="D341" s="66" t="s">
        <v>443</v>
      </c>
      <c r="E341" s="66" t="s">
        <v>440</v>
      </c>
      <c r="F341" s="66" t="s">
        <v>440</v>
      </c>
      <c r="G341" s="66" t="s">
        <v>440</v>
      </c>
      <c r="H341" s="66" t="s">
        <v>440</v>
      </c>
      <c r="I341" s="68" t="s">
        <v>440</v>
      </c>
      <c r="J341" s="148"/>
      <c r="K341" s="148"/>
      <c r="L341" s="148"/>
      <c r="M341" s="148"/>
      <c r="N341" s="148"/>
      <c r="O341" s="148"/>
      <c r="P341" s="148"/>
      <c r="Q341" s="148"/>
      <c r="R341" s="148"/>
      <c r="S341" s="149"/>
    </row>
    <row r="342" spans="2:19" ht="19.5" customHeight="1" thickBot="1">
      <c r="B342" s="73"/>
      <c r="C342" s="74"/>
      <c r="D342" s="75" t="s">
        <v>62</v>
      </c>
      <c r="E342" s="75" t="s">
        <v>440</v>
      </c>
      <c r="F342" s="75" t="s">
        <v>440</v>
      </c>
      <c r="G342" s="75" t="s">
        <v>440</v>
      </c>
      <c r="H342" s="75" t="s">
        <v>440</v>
      </c>
      <c r="I342" s="77" t="s">
        <v>440</v>
      </c>
      <c r="J342" s="150"/>
      <c r="K342" s="150"/>
      <c r="L342" s="150"/>
      <c r="M342" s="150"/>
      <c r="N342" s="150"/>
      <c r="O342" s="150"/>
      <c r="P342" s="150"/>
      <c r="Q342" s="150"/>
      <c r="R342" s="150"/>
      <c r="S342" s="151"/>
    </row>
    <row r="343" spans="2:19" ht="19.5" customHeight="1" thickTop="1">
      <c r="B343" s="73"/>
      <c r="C343" s="152" t="s">
        <v>65</v>
      </c>
      <c r="D343" s="153"/>
      <c r="E343" s="153"/>
      <c r="F343" s="153"/>
      <c r="G343" s="153"/>
      <c r="H343" s="153"/>
      <c r="I343" s="154"/>
      <c r="J343" s="155"/>
      <c r="K343" s="155"/>
      <c r="L343" s="155"/>
      <c r="M343" s="155"/>
      <c r="N343" s="155"/>
      <c r="O343" s="155"/>
      <c r="P343" s="155"/>
      <c r="Q343" s="155"/>
      <c r="R343" s="155"/>
      <c r="S343" s="156"/>
    </row>
    <row r="344" spans="2:19" ht="19.5" customHeight="1">
      <c r="B344" s="73"/>
      <c r="C344" s="97" t="s">
        <v>66</v>
      </c>
      <c r="D344" s="42"/>
      <c r="E344" s="42"/>
      <c r="F344" s="42"/>
      <c r="G344" s="42"/>
      <c r="H344" s="42"/>
      <c r="I344" s="43"/>
      <c r="J344" s="99"/>
      <c r="K344" s="99"/>
      <c r="L344" s="99"/>
      <c r="M344" s="99"/>
      <c r="N344" s="99"/>
      <c r="O344" s="99"/>
      <c r="P344" s="99"/>
      <c r="Q344" s="99"/>
      <c r="R344" s="99"/>
      <c r="S344" s="157"/>
    </row>
    <row r="345" spans="2:19" ht="19.5" customHeight="1" thickBot="1">
      <c r="B345" s="102"/>
      <c r="C345" s="103" t="s">
        <v>67</v>
      </c>
      <c r="D345" s="104"/>
      <c r="E345" s="104"/>
      <c r="F345" s="104"/>
      <c r="G345" s="104"/>
      <c r="H345" s="104"/>
      <c r="I345" s="105"/>
      <c r="J345" s="107"/>
      <c r="K345" s="107"/>
      <c r="L345" s="107"/>
      <c r="M345" s="107"/>
      <c r="N345" s="107"/>
      <c r="O345" s="107"/>
      <c r="P345" s="107"/>
      <c r="Q345" s="107"/>
      <c r="R345" s="107"/>
      <c r="S345" s="158"/>
    </row>
    <row r="346" spans="2:19" ht="49.5" customHeight="1" thickBot="1">
      <c r="B346" s="110" t="s">
        <v>10</v>
      </c>
      <c r="C346" s="111"/>
      <c r="D346" s="111"/>
      <c r="E346" s="111"/>
      <c r="F346" s="111"/>
      <c r="G346" s="111"/>
      <c r="H346" s="111"/>
      <c r="I346" s="112"/>
      <c r="J346" s="114"/>
      <c r="K346" s="114"/>
      <c r="L346" s="114"/>
      <c r="M346" s="114"/>
      <c r="N346" s="114"/>
      <c r="O346" s="114"/>
      <c r="P346" s="114"/>
      <c r="Q346" s="114"/>
      <c r="R346" s="114"/>
      <c r="S346" s="159"/>
    </row>
    <row r="347" spans="2:19" ht="49.5" customHeight="1" thickBot="1">
      <c r="B347" s="110" t="s">
        <v>69</v>
      </c>
      <c r="C347" s="111"/>
      <c r="D347" s="111"/>
      <c r="E347" s="117"/>
      <c r="F347" s="118"/>
      <c r="G347" s="119"/>
      <c r="H347" s="119"/>
      <c r="I347" s="119"/>
      <c r="J347" s="160"/>
      <c r="K347" s="160"/>
      <c r="L347" s="160"/>
      <c r="M347" s="160"/>
      <c r="N347" s="160"/>
      <c r="O347" s="160"/>
      <c r="P347" s="160"/>
      <c r="Q347" s="160"/>
      <c r="R347" s="160"/>
      <c r="S347" s="161"/>
    </row>
    <row r="349" ht="4.5" customHeight="1"/>
    <row r="350" spans="1:91" s="129" customFormat="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CM350" s="130"/>
    </row>
    <row r="351" spans="1:91" s="129" customFormat="1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AP351" s="131"/>
      <c r="BJ351" s="131"/>
      <c r="BT351" s="131"/>
      <c r="CM351" s="132"/>
    </row>
    <row r="352" spans="2:90" ht="12.75" thickBot="1">
      <c r="B352" s="1" t="s">
        <v>70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</row>
    <row r="353" spans="1:19" s="122" customFormat="1" ht="19.5" customHeight="1">
      <c r="A353" s="15"/>
      <c r="B353" s="8" t="s">
        <v>1</v>
      </c>
      <c r="C353" s="9"/>
      <c r="D353" s="9"/>
      <c r="E353" s="9"/>
      <c r="F353" s="9"/>
      <c r="G353" s="9"/>
      <c r="H353" s="9"/>
      <c r="I353" s="10"/>
      <c r="J353" s="133"/>
      <c r="K353" s="133"/>
      <c r="L353" s="133"/>
      <c r="M353" s="133"/>
      <c r="N353" s="133"/>
      <c r="O353" s="133"/>
      <c r="P353" s="133"/>
      <c r="Q353" s="133"/>
      <c r="R353" s="133"/>
      <c r="S353" s="134"/>
    </row>
    <row r="354" spans="1:19" s="122" customFormat="1" ht="19.5" customHeight="1">
      <c r="A354" s="15"/>
      <c r="B354" s="16" t="s">
        <v>11</v>
      </c>
      <c r="C354" s="17"/>
      <c r="D354" s="17"/>
      <c r="E354" s="17"/>
      <c r="F354" s="17"/>
      <c r="G354" s="17"/>
      <c r="H354" s="17"/>
      <c r="I354" s="18"/>
      <c r="J354" s="135"/>
      <c r="K354" s="136"/>
      <c r="L354" s="136"/>
      <c r="M354" s="136"/>
      <c r="N354" s="136"/>
      <c r="O354" s="136"/>
      <c r="P354" s="136"/>
      <c r="Q354" s="136"/>
      <c r="R354" s="136"/>
      <c r="S354" s="137"/>
    </row>
    <row r="355" spans="1:19" s="122" customFormat="1" ht="19.5" customHeight="1">
      <c r="A355" s="15"/>
      <c r="B355" s="23" t="s">
        <v>13</v>
      </c>
      <c r="C355" s="24" t="s">
        <v>14</v>
      </c>
      <c r="D355" s="25"/>
      <c r="E355" s="25"/>
      <c r="F355" s="25"/>
      <c r="G355" s="25"/>
      <c r="H355" s="25"/>
      <c r="I355" s="26"/>
      <c r="J355" s="138"/>
      <c r="K355" s="138"/>
      <c r="L355" s="138"/>
      <c r="M355" s="138"/>
      <c r="N355" s="138"/>
      <c r="O355" s="138"/>
      <c r="P355" s="138"/>
      <c r="Q355" s="138"/>
      <c r="R355" s="138"/>
      <c r="S355" s="139"/>
    </row>
    <row r="356" spans="1:19" s="122" customFormat="1" ht="19.5" customHeight="1">
      <c r="A356" s="15"/>
      <c r="B356" s="31"/>
      <c r="C356" s="32" t="s">
        <v>15</v>
      </c>
      <c r="D356" s="33"/>
      <c r="E356" s="33"/>
      <c r="F356" s="33"/>
      <c r="G356" s="33"/>
      <c r="H356" s="33"/>
      <c r="I356" s="34"/>
      <c r="J356" s="140"/>
      <c r="K356" s="140"/>
      <c r="L356" s="140"/>
      <c r="M356" s="140"/>
      <c r="N356" s="140"/>
      <c r="O356" s="140"/>
      <c r="P356" s="140"/>
      <c r="Q356" s="140"/>
      <c r="R356" s="140"/>
      <c r="S356" s="141"/>
    </row>
    <row r="357" spans="1:19" s="122" customFormat="1" ht="12">
      <c r="A357" s="15"/>
      <c r="B357" s="40"/>
      <c r="C357" s="41" t="s">
        <v>17</v>
      </c>
      <c r="D357" s="42"/>
      <c r="E357" s="42"/>
      <c r="F357" s="42"/>
      <c r="G357" s="42"/>
      <c r="H357" s="42"/>
      <c r="I357" s="43"/>
      <c r="J357" s="142"/>
      <c r="K357" s="142"/>
      <c r="L357" s="142"/>
      <c r="M357" s="142"/>
      <c r="N357" s="142"/>
      <c r="O357" s="142"/>
      <c r="P357" s="142"/>
      <c r="Q357" s="142"/>
      <c r="R357" s="142"/>
      <c r="S357" s="143"/>
    </row>
    <row r="358" spans="2:19" ht="12" customHeight="1">
      <c r="B358" s="48"/>
      <c r="C358" s="49" t="s">
        <v>73</v>
      </c>
      <c r="D358" s="50" t="s">
        <v>20</v>
      </c>
      <c r="E358" s="50" t="s">
        <v>21</v>
      </c>
      <c r="F358" s="50" t="s">
        <v>22</v>
      </c>
      <c r="G358" s="50" t="s">
        <v>23</v>
      </c>
      <c r="H358" s="50" t="s">
        <v>24</v>
      </c>
      <c r="I358" s="51" t="s">
        <v>25</v>
      </c>
      <c r="J358" s="53"/>
      <c r="K358" s="53"/>
      <c r="L358" s="53"/>
      <c r="M358" s="53"/>
      <c r="N358" s="53"/>
      <c r="O358" s="53"/>
      <c r="P358" s="53"/>
      <c r="Q358" s="53"/>
      <c r="R358" s="53"/>
      <c r="S358" s="144"/>
    </row>
    <row r="359" spans="2:19" ht="12">
      <c r="B359" s="56"/>
      <c r="C359" s="57"/>
      <c r="D359" s="58"/>
      <c r="E359" s="58"/>
      <c r="F359" s="58"/>
      <c r="G359" s="58"/>
      <c r="H359" s="58"/>
      <c r="I359" s="59"/>
      <c r="J359" s="145"/>
      <c r="K359" s="145"/>
      <c r="L359" s="145"/>
      <c r="M359" s="145"/>
      <c r="N359" s="145"/>
      <c r="O359" s="145"/>
      <c r="P359" s="145"/>
      <c r="Q359" s="145"/>
      <c r="R359" s="145"/>
      <c r="S359" s="146"/>
    </row>
    <row r="360" spans="2:19" ht="19.5" customHeight="1">
      <c r="B360" s="64" t="s">
        <v>33</v>
      </c>
      <c r="C360" s="65"/>
      <c r="D360" s="66" t="s">
        <v>438</v>
      </c>
      <c r="E360" s="66" t="s">
        <v>439</v>
      </c>
      <c r="F360" s="66" t="s">
        <v>440</v>
      </c>
      <c r="G360" s="66" t="s">
        <v>440</v>
      </c>
      <c r="H360" s="66" t="s">
        <v>440</v>
      </c>
      <c r="I360" s="68" t="s">
        <v>440</v>
      </c>
      <c r="J360" s="147"/>
      <c r="K360" s="148"/>
      <c r="L360" s="148"/>
      <c r="M360" s="148"/>
      <c r="N360" s="148"/>
      <c r="O360" s="148"/>
      <c r="P360" s="148"/>
      <c r="Q360" s="148"/>
      <c r="R360" s="148"/>
      <c r="S360" s="149"/>
    </row>
    <row r="361" spans="2:19" ht="19.5" customHeight="1">
      <c r="B361" s="73"/>
      <c r="C361" s="65"/>
      <c r="D361" s="66" t="s">
        <v>441</v>
      </c>
      <c r="E361" s="66" t="s">
        <v>440</v>
      </c>
      <c r="F361" s="66" t="s">
        <v>440</v>
      </c>
      <c r="G361" s="66" t="s">
        <v>440</v>
      </c>
      <c r="H361" s="66" t="s">
        <v>440</v>
      </c>
      <c r="I361" s="68" t="s">
        <v>440</v>
      </c>
      <c r="J361" s="148"/>
      <c r="K361" s="148"/>
      <c r="L361" s="148"/>
      <c r="M361" s="148"/>
      <c r="N361" s="148"/>
      <c r="O361" s="148"/>
      <c r="P361" s="148"/>
      <c r="Q361" s="148"/>
      <c r="R361" s="148"/>
      <c r="S361" s="149"/>
    </row>
    <row r="362" spans="2:19" ht="19.5" customHeight="1">
      <c r="B362" s="73"/>
      <c r="C362" s="65"/>
      <c r="D362" s="66" t="s">
        <v>442</v>
      </c>
      <c r="E362" s="66" t="s">
        <v>440</v>
      </c>
      <c r="F362" s="66" t="s">
        <v>440</v>
      </c>
      <c r="G362" s="66" t="s">
        <v>440</v>
      </c>
      <c r="H362" s="66" t="s">
        <v>440</v>
      </c>
      <c r="I362" s="68" t="s">
        <v>440</v>
      </c>
      <c r="J362" s="148"/>
      <c r="K362" s="148"/>
      <c r="L362" s="148"/>
      <c r="M362" s="148"/>
      <c r="N362" s="148"/>
      <c r="O362" s="148"/>
      <c r="P362" s="148"/>
      <c r="Q362" s="148"/>
      <c r="R362" s="148"/>
      <c r="S362" s="149"/>
    </row>
    <row r="363" spans="2:19" ht="19.5" customHeight="1">
      <c r="B363" s="73"/>
      <c r="C363" s="65"/>
      <c r="D363" s="66" t="s">
        <v>443</v>
      </c>
      <c r="E363" s="66" t="s">
        <v>440</v>
      </c>
      <c r="F363" s="66" t="s">
        <v>440</v>
      </c>
      <c r="G363" s="66" t="s">
        <v>440</v>
      </c>
      <c r="H363" s="66" t="s">
        <v>440</v>
      </c>
      <c r="I363" s="68" t="s">
        <v>440</v>
      </c>
      <c r="J363" s="148"/>
      <c r="K363" s="148"/>
      <c r="L363" s="148"/>
      <c r="M363" s="148"/>
      <c r="N363" s="148"/>
      <c r="O363" s="148"/>
      <c r="P363" s="148"/>
      <c r="Q363" s="148"/>
      <c r="R363" s="148"/>
      <c r="S363" s="149"/>
    </row>
    <row r="364" spans="2:19" ht="19.5" customHeight="1" thickBot="1">
      <c r="B364" s="73"/>
      <c r="C364" s="74"/>
      <c r="D364" s="75" t="s">
        <v>62</v>
      </c>
      <c r="E364" s="75" t="s">
        <v>440</v>
      </c>
      <c r="F364" s="75" t="s">
        <v>440</v>
      </c>
      <c r="G364" s="75" t="s">
        <v>440</v>
      </c>
      <c r="H364" s="75" t="s">
        <v>440</v>
      </c>
      <c r="I364" s="77" t="s">
        <v>440</v>
      </c>
      <c r="J364" s="150"/>
      <c r="K364" s="150"/>
      <c r="L364" s="150"/>
      <c r="M364" s="150"/>
      <c r="N364" s="150"/>
      <c r="O364" s="150"/>
      <c r="P364" s="150"/>
      <c r="Q364" s="150"/>
      <c r="R364" s="150"/>
      <c r="S364" s="151"/>
    </row>
    <row r="365" spans="2:19" ht="19.5" customHeight="1" thickTop="1">
      <c r="B365" s="73"/>
      <c r="C365" s="152" t="s">
        <v>65</v>
      </c>
      <c r="D365" s="153"/>
      <c r="E365" s="153"/>
      <c r="F365" s="153"/>
      <c r="G365" s="153"/>
      <c r="H365" s="153"/>
      <c r="I365" s="154"/>
      <c r="J365" s="155"/>
      <c r="K365" s="155"/>
      <c r="L365" s="155"/>
      <c r="M365" s="155"/>
      <c r="N365" s="155"/>
      <c r="O365" s="155"/>
      <c r="P365" s="155"/>
      <c r="Q365" s="155"/>
      <c r="R365" s="155"/>
      <c r="S365" s="156"/>
    </row>
    <row r="366" spans="2:19" ht="19.5" customHeight="1">
      <c r="B366" s="73"/>
      <c r="C366" s="97" t="s">
        <v>66</v>
      </c>
      <c r="D366" s="42"/>
      <c r="E366" s="42"/>
      <c r="F366" s="42"/>
      <c r="G366" s="42"/>
      <c r="H366" s="42"/>
      <c r="I366" s="43"/>
      <c r="J366" s="99"/>
      <c r="K366" s="99"/>
      <c r="L366" s="99"/>
      <c r="M366" s="99"/>
      <c r="N366" s="99"/>
      <c r="O366" s="99"/>
      <c r="P366" s="99"/>
      <c r="Q366" s="99"/>
      <c r="R366" s="99"/>
      <c r="S366" s="157"/>
    </row>
    <row r="367" spans="2:19" ht="19.5" customHeight="1" thickBot="1">
      <c r="B367" s="102"/>
      <c r="C367" s="103" t="s">
        <v>67</v>
      </c>
      <c r="D367" s="104"/>
      <c r="E367" s="104"/>
      <c r="F367" s="104"/>
      <c r="G367" s="104"/>
      <c r="H367" s="104"/>
      <c r="I367" s="105"/>
      <c r="J367" s="107"/>
      <c r="K367" s="107"/>
      <c r="L367" s="107"/>
      <c r="M367" s="107"/>
      <c r="N367" s="107"/>
      <c r="O367" s="107"/>
      <c r="P367" s="107"/>
      <c r="Q367" s="107"/>
      <c r="R367" s="107"/>
      <c r="S367" s="158"/>
    </row>
    <row r="368" spans="2:19" ht="49.5" customHeight="1" thickBot="1">
      <c r="B368" s="110" t="s">
        <v>10</v>
      </c>
      <c r="C368" s="111"/>
      <c r="D368" s="111"/>
      <c r="E368" s="111"/>
      <c r="F368" s="111"/>
      <c r="G368" s="111"/>
      <c r="H368" s="111"/>
      <c r="I368" s="112"/>
      <c r="J368" s="114"/>
      <c r="K368" s="114"/>
      <c r="L368" s="114"/>
      <c r="M368" s="114"/>
      <c r="N368" s="114"/>
      <c r="O368" s="114"/>
      <c r="P368" s="114"/>
      <c r="Q368" s="114"/>
      <c r="R368" s="114"/>
      <c r="S368" s="159"/>
    </row>
    <row r="369" spans="2:91" ht="49.5" customHeight="1" thickBot="1">
      <c r="B369" s="110" t="s">
        <v>69</v>
      </c>
      <c r="C369" s="111"/>
      <c r="D369" s="111"/>
      <c r="E369" s="117"/>
      <c r="F369" s="118"/>
      <c r="G369" s="119"/>
      <c r="H369" s="119"/>
      <c r="I369" s="119"/>
      <c r="J369" s="160"/>
      <c r="K369" s="160"/>
      <c r="L369" s="160"/>
      <c r="M369" s="160"/>
      <c r="N369" s="160"/>
      <c r="O369" s="160"/>
      <c r="P369" s="160"/>
      <c r="Q369" s="160"/>
      <c r="R369" s="160"/>
      <c r="S369" s="161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62"/>
    </row>
    <row r="370" spans="2:90" ht="15.75" customHeight="1" thickBot="1">
      <c r="B370" s="122"/>
      <c r="C370" s="122"/>
      <c r="D370" s="122"/>
      <c r="E370" s="122"/>
      <c r="F370" s="123"/>
      <c r="G370" s="122"/>
      <c r="H370" s="122"/>
      <c r="I370" s="122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</row>
    <row r="371" spans="1:19" s="122" customFormat="1" ht="19.5" customHeight="1">
      <c r="A371" s="15"/>
      <c r="B371" s="8" t="s">
        <v>1</v>
      </c>
      <c r="C371" s="9"/>
      <c r="D371" s="9"/>
      <c r="E371" s="9"/>
      <c r="F371" s="9"/>
      <c r="G371" s="9"/>
      <c r="H371" s="9"/>
      <c r="I371" s="10"/>
      <c r="J371" s="133"/>
      <c r="K371" s="133"/>
      <c r="L371" s="133"/>
      <c r="M371" s="133"/>
      <c r="N371" s="133"/>
      <c r="O371" s="133"/>
      <c r="P371" s="133"/>
      <c r="Q371" s="133"/>
      <c r="R371" s="133"/>
      <c r="S371" s="134"/>
    </row>
    <row r="372" spans="1:19" s="122" customFormat="1" ht="19.5" customHeight="1">
      <c r="A372" s="15"/>
      <c r="B372" s="16" t="s">
        <v>11</v>
      </c>
      <c r="C372" s="17"/>
      <c r="D372" s="17"/>
      <c r="E372" s="17"/>
      <c r="F372" s="17"/>
      <c r="G372" s="17"/>
      <c r="H372" s="17"/>
      <c r="I372" s="18"/>
      <c r="J372" s="135"/>
      <c r="K372" s="136"/>
      <c r="L372" s="136"/>
      <c r="M372" s="136"/>
      <c r="N372" s="136"/>
      <c r="O372" s="136"/>
      <c r="P372" s="136"/>
      <c r="Q372" s="136"/>
      <c r="R372" s="136"/>
      <c r="S372" s="137"/>
    </row>
    <row r="373" spans="1:19" s="122" customFormat="1" ht="19.5" customHeight="1">
      <c r="A373" s="15"/>
      <c r="B373" s="23" t="s">
        <v>13</v>
      </c>
      <c r="C373" s="24" t="s">
        <v>14</v>
      </c>
      <c r="D373" s="25"/>
      <c r="E373" s="25"/>
      <c r="F373" s="25"/>
      <c r="G373" s="25"/>
      <c r="H373" s="25"/>
      <c r="I373" s="26"/>
      <c r="J373" s="138"/>
      <c r="K373" s="163"/>
      <c r="L373" s="163"/>
      <c r="M373" s="163"/>
      <c r="N373" s="163"/>
      <c r="O373" s="163"/>
      <c r="P373" s="163"/>
      <c r="Q373" s="163"/>
      <c r="R373" s="163"/>
      <c r="S373" s="139"/>
    </row>
    <row r="374" spans="1:19" s="122" customFormat="1" ht="19.5" customHeight="1">
      <c r="A374" s="15"/>
      <c r="B374" s="31"/>
      <c r="C374" s="32" t="s">
        <v>15</v>
      </c>
      <c r="D374" s="33"/>
      <c r="E374" s="33"/>
      <c r="F374" s="33"/>
      <c r="G374" s="33"/>
      <c r="H374" s="33"/>
      <c r="I374" s="34"/>
      <c r="J374" s="140"/>
      <c r="K374" s="164"/>
      <c r="L374" s="164"/>
      <c r="M374" s="164"/>
      <c r="N374" s="164"/>
      <c r="O374" s="164"/>
      <c r="P374" s="164"/>
      <c r="Q374" s="164"/>
      <c r="R374" s="164"/>
      <c r="S374" s="141"/>
    </row>
    <row r="375" spans="1:19" s="122" customFormat="1" ht="12">
      <c r="A375" s="15"/>
      <c r="B375" s="40"/>
      <c r="C375" s="41" t="s">
        <v>17</v>
      </c>
      <c r="D375" s="42"/>
      <c r="E375" s="42"/>
      <c r="F375" s="42"/>
      <c r="G375" s="42"/>
      <c r="H375" s="42"/>
      <c r="I375" s="43"/>
      <c r="J375" s="142"/>
      <c r="K375" s="165"/>
      <c r="L375" s="165"/>
      <c r="M375" s="165"/>
      <c r="N375" s="165"/>
      <c r="O375" s="165"/>
      <c r="P375" s="165"/>
      <c r="Q375" s="165"/>
      <c r="R375" s="165"/>
      <c r="S375" s="143"/>
    </row>
    <row r="376" spans="2:19" ht="12" customHeight="1">
      <c r="B376" s="48"/>
      <c r="C376" s="49" t="s">
        <v>73</v>
      </c>
      <c r="D376" s="50" t="s">
        <v>20</v>
      </c>
      <c r="E376" s="50" t="s">
        <v>21</v>
      </c>
      <c r="F376" s="50" t="s">
        <v>22</v>
      </c>
      <c r="G376" s="50" t="s">
        <v>23</v>
      </c>
      <c r="H376" s="50" t="s">
        <v>24</v>
      </c>
      <c r="I376" s="51" t="s">
        <v>25</v>
      </c>
      <c r="J376" s="53"/>
      <c r="K376" s="53"/>
      <c r="L376" s="53"/>
      <c r="M376" s="53"/>
      <c r="N376" s="53"/>
      <c r="O376" s="53"/>
      <c r="P376" s="53"/>
      <c r="Q376" s="53"/>
      <c r="R376" s="53"/>
      <c r="S376" s="144"/>
    </row>
    <row r="377" spans="2:19" ht="12">
      <c r="B377" s="56"/>
      <c r="C377" s="57"/>
      <c r="D377" s="58"/>
      <c r="E377" s="58"/>
      <c r="F377" s="58"/>
      <c r="G377" s="58"/>
      <c r="H377" s="58"/>
      <c r="I377" s="59"/>
      <c r="J377" s="145"/>
      <c r="K377" s="145"/>
      <c r="L377" s="145"/>
      <c r="M377" s="145"/>
      <c r="N377" s="145"/>
      <c r="O377" s="145"/>
      <c r="P377" s="145"/>
      <c r="Q377" s="145"/>
      <c r="R377" s="145"/>
      <c r="S377" s="146"/>
    </row>
    <row r="378" spans="2:19" ht="19.5" customHeight="1">
      <c r="B378" s="64" t="s">
        <v>33</v>
      </c>
      <c r="C378" s="65"/>
      <c r="D378" s="66" t="s">
        <v>438</v>
      </c>
      <c r="E378" s="66" t="s">
        <v>439</v>
      </c>
      <c r="F378" s="66" t="s">
        <v>440</v>
      </c>
      <c r="G378" s="66" t="s">
        <v>440</v>
      </c>
      <c r="H378" s="66" t="s">
        <v>440</v>
      </c>
      <c r="I378" s="68" t="s">
        <v>440</v>
      </c>
      <c r="J378" s="147"/>
      <c r="K378" s="148"/>
      <c r="L378" s="148"/>
      <c r="M378" s="148"/>
      <c r="N378" s="148"/>
      <c r="O378" s="148"/>
      <c r="P378" s="148"/>
      <c r="Q378" s="148"/>
      <c r="R378" s="148"/>
      <c r="S378" s="149"/>
    </row>
    <row r="379" spans="2:19" ht="19.5" customHeight="1">
      <c r="B379" s="73"/>
      <c r="C379" s="65"/>
      <c r="D379" s="66" t="s">
        <v>441</v>
      </c>
      <c r="E379" s="66" t="s">
        <v>440</v>
      </c>
      <c r="F379" s="66" t="s">
        <v>440</v>
      </c>
      <c r="G379" s="66" t="s">
        <v>440</v>
      </c>
      <c r="H379" s="66" t="s">
        <v>440</v>
      </c>
      <c r="I379" s="68" t="s">
        <v>440</v>
      </c>
      <c r="J379" s="148"/>
      <c r="K379" s="148"/>
      <c r="L379" s="148"/>
      <c r="M379" s="148"/>
      <c r="N379" s="148"/>
      <c r="O379" s="148"/>
      <c r="P379" s="148"/>
      <c r="Q379" s="148"/>
      <c r="R379" s="148"/>
      <c r="S379" s="149"/>
    </row>
    <row r="380" spans="2:19" ht="19.5" customHeight="1">
      <c r="B380" s="73"/>
      <c r="C380" s="65"/>
      <c r="D380" s="66" t="s">
        <v>442</v>
      </c>
      <c r="E380" s="66" t="s">
        <v>440</v>
      </c>
      <c r="F380" s="66" t="s">
        <v>440</v>
      </c>
      <c r="G380" s="66" t="s">
        <v>440</v>
      </c>
      <c r="H380" s="66" t="s">
        <v>440</v>
      </c>
      <c r="I380" s="68" t="s">
        <v>440</v>
      </c>
      <c r="J380" s="148"/>
      <c r="K380" s="148"/>
      <c r="L380" s="148"/>
      <c r="M380" s="148"/>
      <c r="N380" s="148"/>
      <c r="O380" s="148"/>
      <c r="P380" s="148"/>
      <c r="Q380" s="148"/>
      <c r="R380" s="148"/>
      <c r="S380" s="149"/>
    </row>
    <row r="381" spans="2:19" ht="19.5" customHeight="1">
      <c r="B381" s="73"/>
      <c r="C381" s="65"/>
      <c r="D381" s="66" t="s">
        <v>443</v>
      </c>
      <c r="E381" s="66" t="s">
        <v>440</v>
      </c>
      <c r="F381" s="66" t="s">
        <v>440</v>
      </c>
      <c r="G381" s="66" t="s">
        <v>440</v>
      </c>
      <c r="H381" s="66" t="s">
        <v>440</v>
      </c>
      <c r="I381" s="68" t="s">
        <v>440</v>
      </c>
      <c r="J381" s="148"/>
      <c r="K381" s="148"/>
      <c r="L381" s="148"/>
      <c r="M381" s="148"/>
      <c r="N381" s="148"/>
      <c r="O381" s="148"/>
      <c r="P381" s="148"/>
      <c r="Q381" s="148"/>
      <c r="R381" s="148"/>
      <c r="S381" s="149"/>
    </row>
    <row r="382" spans="2:19" ht="19.5" customHeight="1" thickBot="1">
      <c r="B382" s="73"/>
      <c r="C382" s="74"/>
      <c r="D382" s="75" t="s">
        <v>62</v>
      </c>
      <c r="E382" s="75" t="s">
        <v>440</v>
      </c>
      <c r="F382" s="75" t="s">
        <v>440</v>
      </c>
      <c r="G382" s="75" t="s">
        <v>440</v>
      </c>
      <c r="H382" s="75" t="s">
        <v>440</v>
      </c>
      <c r="I382" s="77" t="s">
        <v>440</v>
      </c>
      <c r="J382" s="150"/>
      <c r="K382" s="150"/>
      <c r="L382" s="150"/>
      <c r="M382" s="150"/>
      <c r="N382" s="150"/>
      <c r="O382" s="150"/>
      <c r="P382" s="150"/>
      <c r="Q382" s="150"/>
      <c r="R382" s="150"/>
      <c r="S382" s="151"/>
    </row>
    <row r="383" spans="2:19" ht="19.5" customHeight="1" thickTop="1">
      <c r="B383" s="73"/>
      <c r="C383" s="152" t="s">
        <v>65</v>
      </c>
      <c r="D383" s="153"/>
      <c r="E383" s="153"/>
      <c r="F383" s="153"/>
      <c r="G383" s="153"/>
      <c r="H383" s="153"/>
      <c r="I383" s="154"/>
      <c r="J383" s="155"/>
      <c r="K383" s="155"/>
      <c r="L383" s="155"/>
      <c r="M383" s="155"/>
      <c r="N383" s="155"/>
      <c r="O383" s="155"/>
      <c r="P383" s="155"/>
      <c r="Q383" s="155"/>
      <c r="R383" s="155"/>
      <c r="S383" s="156"/>
    </row>
    <row r="384" spans="2:19" ht="19.5" customHeight="1">
      <c r="B384" s="73"/>
      <c r="C384" s="97" t="s">
        <v>66</v>
      </c>
      <c r="D384" s="42"/>
      <c r="E384" s="42"/>
      <c r="F384" s="42"/>
      <c r="G384" s="42"/>
      <c r="H384" s="42"/>
      <c r="I384" s="43"/>
      <c r="J384" s="99"/>
      <c r="K384" s="99"/>
      <c r="L384" s="99"/>
      <c r="M384" s="99"/>
      <c r="N384" s="99"/>
      <c r="O384" s="99"/>
      <c r="P384" s="99"/>
      <c r="Q384" s="99"/>
      <c r="R384" s="99"/>
      <c r="S384" s="157"/>
    </row>
    <row r="385" spans="2:19" ht="19.5" customHeight="1" thickBot="1">
      <c r="B385" s="102"/>
      <c r="C385" s="103" t="s">
        <v>67</v>
      </c>
      <c r="D385" s="104"/>
      <c r="E385" s="104"/>
      <c r="F385" s="104"/>
      <c r="G385" s="104"/>
      <c r="H385" s="104"/>
      <c r="I385" s="105"/>
      <c r="J385" s="107"/>
      <c r="K385" s="107"/>
      <c r="L385" s="107"/>
      <c r="M385" s="107"/>
      <c r="N385" s="107"/>
      <c r="O385" s="107"/>
      <c r="P385" s="107"/>
      <c r="Q385" s="107"/>
      <c r="R385" s="107"/>
      <c r="S385" s="158"/>
    </row>
    <row r="386" spans="2:19" ht="49.5" customHeight="1" thickBot="1">
      <c r="B386" s="110" t="s">
        <v>10</v>
      </c>
      <c r="C386" s="111"/>
      <c r="D386" s="111"/>
      <c r="E386" s="111"/>
      <c r="F386" s="111"/>
      <c r="G386" s="111"/>
      <c r="H386" s="111"/>
      <c r="I386" s="112"/>
      <c r="J386" s="114"/>
      <c r="K386" s="114"/>
      <c r="L386" s="114"/>
      <c r="M386" s="114"/>
      <c r="N386" s="114"/>
      <c r="O386" s="114"/>
      <c r="P386" s="114"/>
      <c r="Q386" s="114"/>
      <c r="R386" s="114"/>
      <c r="S386" s="159"/>
    </row>
    <row r="387" spans="2:19" ht="49.5" customHeight="1" thickBot="1">
      <c r="B387" s="110" t="s">
        <v>69</v>
      </c>
      <c r="C387" s="111"/>
      <c r="D387" s="111"/>
      <c r="E387" s="117"/>
      <c r="F387" s="118"/>
      <c r="G387" s="119"/>
      <c r="H387" s="119"/>
      <c r="I387" s="119"/>
      <c r="J387" s="160"/>
      <c r="K387" s="160"/>
      <c r="L387" s="160"/>
      <c r="M387" s="160"/>
      <c r="N387" s="160"/>
      <c r="O387" s="160"/>
      <c r="P387" s="160"/>
      <c r="Q387" s="160"/>
      <c r="R387" s="160"/>
      <c r="S387" s="161"/>
    </row>
    <row r="388" ht="15.75" customHeight="1" thickBot="1"/>
    <row r="389" spans="1:19" s="122" customFormat="1" ht="19.5" customHeight="1">
      <c r="A389" s="15"/>
      <c r="B389" s="8" t="s">
        <v>1</v>
      </c>
      <c r="C389" s="9"/>
      <c r="D389" s="9"/>
      <c r="E389" s="9"/>
      <c r="F389" s="9"/>
      <c r="G389" s="9"/>
      <c r="H389" s="9"/>
      <c r="I389" s="10"/>
      <c r="J389" s="133"/>
      <c r="K389" s="133"/>
      <c r="L389" s="133"/>
      <c r="M389" s="133"/>
      <c r="N389" s="133"/>
      <c r="O389" s="133"/>
      <c r="P389" s="133"/>
      <c r="Q389" s="133"/>
      <c r="R389" s="133"/>
      <c r="S389" s="134"/>
    </row>
    <row r="390" spans="1:19" s="122" customFormat="1" ht="19.5" customHeight="1">
      <c r="A390" s="15"/>
      <c r="B390" s="16" t="s">
        <v>11</v>
      </c>
      <c r="C390" s="17"/>
      <c r="D390" s="17"/>
      <c r="E390" s="17"/>
      <c r="F390" s="17"/>
      <c r="G390" s="17"/>
      <c r="H390" s="17"/>
      <c r="I390" s="18"/>
      <c r="J390" s="135"/>
      <c r="K390" s="136"/>
      <c r="L390" s="136"/>
      <c r="M390" s="136"/>
      <c r="N390" s="136"/>
      <c r="O390" s="136"/>
      <c r="P390" s="136"/>
      <c r="Q390" s="136"/>
      <c r="R390" s="136"/>
      <c r="S390" s="137"/>
    </row>
    <row r="391" spans="1:19" s="122" customFormat="1" ht="19.5" customHeight="1">
      <c r="A391" s="15"/>
      <c r="B391" s="23" t="s">
        <v>13</v>
      </c>
      <c r="C391" s="24" t="s">
        <v>14</v>
      </c>
      <c r="D391" s="25"/>
      <c r="E391" s="25"/>
      <c r="F391" s="25"/>
      <c r="G391" s="25"/>
      <c r="H391" s="25"/>
      <c r="I391" s="26"/>
      <c r="J391" s="138"/>
      <c r="K391" s="163"/>
      <c r="L391" s="163"/>
      <c r="M391" s="163"/>
      <c r="N391" s="163"/>
      <c r="O391" s="163"/>
      <c r="P391" s="163"/>
      <c r="Q391" s="163"/>
      <c r="R391" s="163"/>
      <c r="S391" s="139"/>
    </row>
    <row r="392" spans="1:19" s="122" customFormat="1" ht="19.5" customHeight="1">
      <c r="A392" s="15"/>
      <c r="B392" s="31"/>
      <c r="C392" s="32" t="s">
        <v>15</v>
      </c>
      <c r="D392" s="33"/>
      <c r="E392" s="33"/>
      <c r="F392" s="33"/>
      <c r="G392" s="33"/>
      <c r="H392" s="33"/>
      <c r="I392" s="34"/>
      <c r="J392" s="140"/>
      <c r="K392" s="164"/>
      <c r="L392" s="164"/>
      <c r="M392" s="164"/>
      <c r="N392" s="164"/>
      <c r="O392" s="164"/>
      <c r="P392" s="164"/>
      <c r="Q392" s="164"/>
      <c r="R392" s="164"/>
      <c r="S392" s="141"/>
    </row>
    <row r="393" spans="1:19" s="122" customFormat="1" ht="12">
      <c r="A393" s="15"/>
      <c r="B393" s="40"/>
      <c r="C393" s="41" t="s">
        <v>17</v>
      </c>
      <c r="D393" s="42"/>
      <c r="E393" s="42"/>
      <c r="F393" s="42"/>
      <c r="G393" s="42"/>
      <c r="H393" s="42"/>
      <c r="I393" s="43"/>
      <c r="J393" s="142"/>
      <c r="K393" s="165"/>
      <c r="L393" s="165"/>
      <c r="M393" s="165"/>
      <c r="N393" s="165"/>
      <c r="O393" s="165"/>
      <c r="P393" s="165"/>
      <c r="Q393" s="165"/>
      <c r="R393" s="165"/>
      <c r="S393" s="143"/>
    </row>
    <row r="394" spans="2:19" ht="12" customHeight="1">
      <c r="B394" s="48"/>
      <c r="C394" s="49" t="s">
        <v>73</v>
      </c>
      <c r="D394" s="50" t="s">
        <v>20</v>
      </c>
      <c r="E394" s="50" t="s">
        <v>21</v>
      </c>
      <c r="F394" s="50" t="s">
        <v>22</v>
      </c>
      <c r="G394" s="50" t="s">
        <v>23</v>
      </c>
      <c r="H394" s="50" t="s">
        <v>24</v>
      </c>
      <c r="I394" s="51" t="s">
        <v>25</v>
      </c>
      <c r="J394" s="53"/>
      <c r="K394" s="53"/>
      <c r="L394" s="53"/>
      <c r="M394" s="53"/>
      <c r="N394" s="53"/>
      <c r="O394" s="53"/>
      <c r="P394" s="53"/>
      <c r="Q394" s="53"/>
      <c r="R394" s="53"/>
      <c r="S394" s="144"/>
    </row>
    <row r="395" spans="2:19" ht="12">
      <c r="B395" s="56"/>
      <c r="C395" s="57"/>
      <c r="D395" s="58"/>
      <c r="E395" s="58"/>
      <c r="F395" s="58"/>
      <c r="G395" s="58"/>
      <c r="H395" s="58"/>
      <c r="I395" s="59"/>
      <c r="J395" s="145"/>
      <c r="K395" s="145"/>
      <c r="L395" s="145"/>
      <c r="M395" s="145"/>
      <c r="N395" s="145"/>
      <c r="O395" s="145"/>
      <c r="P395" s="145"/>
      <c r="Q395" s="145"/>
      <c r="R395" s="145"/>
      <c r="S395" s="146"/>
    </row>
    <row r="396" spans="2:19" ht="19.5" customHeight="1">
      <c r="B396" s="64" t="s">
        <v>33</v>
      </c>
      <c r="C396" s="65"/>
      <c r="D396" s="66" t="s">
        <v>438</v>
      </c>
      <c r="E396" s="66" t="s">
        <v>439</v>
      </c>
      <c r="F396" s="66" t="s">
        <v>440</v>
      </c>
      <c r="G396" s="66" t="s">
        <v>440</v>
      </c>
      <c r="H396" s="66" t="s">
        <v>440</v>
      </c>
      <c r="I396" s="68" t="s">
        <v>440</v>
      </c>
      <c r="J396" s="147"/>
      <c r="K396" s="148"/>
      <c r="L396" s="148"/>
      <c r="M396" s="148"/>
      <c r="N396" s="148"/>
      <c r="O396" s="148"/>
      <c r="P396" s="148"/>
      <c r="Q396" s="148"/>
      <c r="R396" s="148"/>
      <c r="S396" s="149"/>
    </row>
    <row r="397" spans="2:19" ht="19.5" customHeight="1">
      <c r="B397" s="73"/>
      <c r="C397" s="65"/>
      <c r="D397" s="66" t="s">
        <v>441</v>
      </c>
      <c r="E397" s="66" t="s">
        <v>440</v>
      </c>
      <c r="F397" s="66" t="s">
        <v>440</v>
      </c>
      <c r="G397" s="66" t="s">
        <v>440</v>
      </c>
      <c r="H397" s="66" t="s">
        <v>440</v>
      </c>
      <c r="I397" s="68" t="s">
        <v>440</v>
      </c>
      <c r="J397" s="148"/>
      <c r="K397" s="148"/>
      <c r="L397" s="148"/>
      <c r="M397" s="148"/>
      <c r="N397" s="148"/>
      <c r="O397" s="148"/>
      <c r="P397" s="148"/>
      <c r="Q397" s="148"/>
      <c r="R397" s="148"/>
      <c r="S397" s="149"/>
    </row>
    <row r="398" spans="2:19" ht="19.5" customHeight="1">
      <c r="B398" s="73"/>
      <c r="C398" s="65"/>
      <c r="D398" s="66" t="s">
        <v>442</v>
      </c>
      <c r="E398" s="66" t="s">
        <v>440</v>
      </c>
      <c r="F398" s="66" t="s">
        <v>440</v>
      </c>
      <c r="G398" s="66" t="s">
        <v>440</v>
      </c>
      <c r="H398" s="66" t="s">
        <v>440</v>
      </c>
      <c r="I398" s="68" t="s">
        <v>440</v>
      </c>
      <c r="J398" s="148"/>
      <c r="K398" s="148"/>
      <c r="L398" s="148"/>
      <c r="M398" s="148"/>
      <c r="N398" s="148"/>
      <c r="O398" s="148"/>
      <c r="P398" s="148"/>
      <c r="Q398" s="148"/>
      <c r="R398" s="148"/>
      <c r="S398" s="149"/>
    </row>
    <row r="399" spans="2:19" ht="19.5" customHeight="1">
      <c r="B399" s="73"/>
      <c r="C399" s="65"/>
      <c r="D399" s="66" t="s">
        <v>443</v>
      </c>
      <c r="E399" s="66" t="s">
        <v>440</v>
      </c>
      <c r="F399" s="66" t="s">
        <v>440</v>
      </c>
      <c r="G399" s="66" t="s">
        <v>440</v>
      </c>
      <c r="H399" s="66" t="s">
        <v>440</v>
      </c>
      <c r="I399" s="68" t="s">
        <v>440</v>
      </c>
      <c r="J399" s="148"/>
      <c r="K399" s="148"/>
      <c r="L399" s="148"/>
      <c r="M399" s="148"/>
      <c r="N399" s="148"/>
      <c r="O399" s="148"/>
      <c r="P399" s="148"/>
      <c r="Q399" s="148"/>
      <c r="R399" s="148"/>
      <c r="S399" s="149"/>
    </row>
    <row r="400" spans="2:19" ht="19.5" customHeight="1" thickBot="1">
      <c r="B400" s="73"/>
      <c r="C400" s="74"/>
      <c r="D400" s="75" t="s">
        <v>62</v>
      </c>
      <c r="E400" s="75" t="s">
        <v>440</v>
      </c>
      <c r="F400" s="75" t="s">
        <v>440</v>
      </c>
      <c r="G400" s="75" t="s">
        <v>440</v>
      </c>
      <c r="H400" s="75" t="s">
        <v>440</v>
      </c>
      <c r="I400" s="77" t="s">
        <v>440</v>
      </c>
      <c r="J400" s="150"/>
      <c r="K400" s="150"/>
      <c r="L400" s="150"/>
      <c r="M400" s="150"/>
      <c r="N400" s="150"/>
      <c r="O400" s="150"/>
      <c r="P400" s="150"/>
      <c r="Q400" s="150"/>
      <c r="R400" s="150"/>
      <c r="S400" s="151"/>
    </row>
    <row r="401" spans="2:19" ht="19.5" customHeight="1" thickTop="1">
      <c r="B401" s="73"/>
      <c r="C401" s="152" t="s">
        <v>65</v>
      </c>
      <c r="D401" s="153"/>
      <c r="E401" s="153"/>
      <c r="F401" s="153"/>
      <c r="G401" s="153"/>
      <c r="H401" s="153"/>
      <c r="I401" s="154"/>
      <c r="J401" s="155"/>
      <c r="K401" s="155"/>
      <c r="L401" s="155"/>
      <c r="M401" s="155"/>
      <c r="N401" s="155"/>
      <c r="O401" s="155"/>
      <c r="P401" s="155"/>
      <c r="Q401" s="155"/>
      <c r="R401" s="155"/>
      <c r="S401" s="156"/>
    </row>
    <row r="402" spans="2:19" ht="19.5" customHeight="1">
      <c r="B402" s="73"/>
      <c r="C402" s="97" t="s">
        <v>66</v>
      </c>
      <c r="D402" s="42"/>
      <c r="E402" s="42"/>
      <c r="F402" s="42"/>
      <c r="G402" s="42"/>
      <c r="H402" s="42"/>
      <c r="I402" s="43"/>
      <c r="J402" s="99"/>
      <c r="K402" s="99"/>
      <c r="L402" s="99"/>
      <c r="M402" s="99"/>
      <c r="N402" s="99"/>
      <c r="O402" s="99"/>
      <c r="P402" s="99"/>
      <c r="Q402" s="99"/>
      <c r="R402" s="99"/>
      <c r="S402" s="157"/>
    </row>
    <row r="403" spans="2:19" ht="19.5" customHeight="1" thickBot="1">
      <c r="B403" s="102"/>
      <c r="C403" s="103" t="s">
        <v>67</v>
      </c>
      <c r="D403" s="104"/>
      <c r="E403" s="104"/>
      <c r="F403" s="104"/>
      <c r="G403" s="104"/>
      <c r="H403" s="104"/>
      <c r="I403" s="105"/>
      <c r="J403" s="107"/>
      <c r="K403" s="107"/>
      <c r="L403" s="107"/>
      <c r="M403" s="107"/>
      <c r="N403" s="107"/>
      <c r="O403" s="107"/>
      <c r="P403" s="107"/>
      <c r="Q403" s="107"/>
      <c r="R403" s="107"/>
      <c r="S403" s="158"/>
    </row>
    <row r="404" spans="2:19" ht="49.5" customHeight="1" thickBot="1">
      <c r="B404" s="110" t="s">
        <v>10</v>
      </c>
      <c r="C404" s="111"/>
      <c r="D404" s="111"/>
      <c r="E404" s="111"/>
      <c r="F404" s="111"/>
      <c r="G404" s="111"/>
      <c r="H404" s="111"/>
      <c r="I404" s="112"/>
      <c r="J404" s="114"/>
      <c r="K404" s="114"/>
      <c r="L404" s="114"/>
      <c r="M404" s="114"/>
      <c r="N404" s="114"/>
      <c r="O404" s="114"/>
      <c r="P404" s="114"/>
      <c r="Q404" s="114"/>
      <c r="R404" s="114"/>
      <c r="S404" s="159"/>
    </row>
    <row r="405" spans="2:19" ht="49.5" customHeight="1" thickBot="1">
      <c r="B405" s="110" t="s">
        <v>69</v>
      </c>
      <c r="C405" s="111"/>
      <c r="D405" s="111"/>
      <c r="E405" s="117"/>
      <c r="F405" s="118"/>
      <c r="G405" s="119"/>
      <c r="H405" s="119"/>
      <c r="I405" s="119"/>
      <c r="J405" s="160"/>
      <c r="K405" s="160"/>
      <c r="L405" s="160"/>
      <c r="M405" s="160"/>
      <c r="N405" s="160"/>
      <c r="O405" s="160"/>
      <c r="P405" s="160"/>
      <c r="Q405" s="160"/>
      <c r="R405" s="160"/>
      <c r="S405" s="161"/>
    </row>
    <row r="407" ht="4.5" customHeight="1"/>
    <row r="408" spans="1:91" s="129" customFormat="1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CM408" s="130"/>
    </row>
    <row r="409" spans="1:91" s="129" customFormat="1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AP409" s="131"/>
      <c r="BJ409" s="131"/>
      <c r="BT409" s="131"/>
      <c r="CM409" s="132"/>
    </row>
    <row r="410" spans="2:90" ht="12.75" thickBot="1">
      <c r="B410" s="1" t="s">
        <v>70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</row>
    <row r="411" spans="1:19" s="122" customFormat="1" ht="19.5" customHeight="1">
      <c r="A411" s="15"/>
      <c r="B411" s="8" t="s">
        <v>1</v>
      </c>
      <c r="C411" s="9"/>
      <c r="D411" s="9"/>
      <c r="E411" s="9"/>
      <c r="F411" s="9"/>
      <c r="G411" s="9"/>
      <c r="H411" s="9"/>
      <c r="I411" s="10"/>
      <c r="J411" s="133"/>
      <c r="K411" s="133"/>
      <c r="L411" s="133"/>
      <c r="M411" s="133"/>
      <c r="N411" s="133"/>
      <c r="O411" s="133"/>
      <c r="P411" s="133"/>
      <c r="Q411" s="133"/>
      <c r="R411" s="133"/>
      <c r="S411" s="134"/>
    </row>
    <row r="412" spans="1:19" s="122" customFormat="1" ht="19.5" customHeight="1">
      <c r="A412" s="15"/>
      <c r="B412" s="16" t="s">
        <v>11</v>
      </c>
      <c r="C412" s="17"/>
      <c r="D412" s="17"/>
      <c r="E412" s="17"/>
      <c r="F412" s="17"/>
      <c r="G412" s="17"/>
      <c r="H412" s="17"/>
      <c r="I412" s="18"/>
      <c r="J412" s="135"/>
      <c r="K412" s="136"/>
      <c r="L412" s="136"/>
      <c r="M412" s="136"/>
      <c r="N412" s="136"/>
      <c r="O412" s="136"/>
      <c r="P412" s="136"/>
      <c r="Q412" s="136"/>
      <c r="R412" s="136"/>
      <c r="S412" s="137"/>
    </row>
    <row r="413" spans="1:19" s="122" customFormat="1" ht="19.5" customHeight="1">
      <c r="A413" s="15"/>
      <c r="B413" s="23" t="s">
        <v>13</v>
      </c>
      <c r="C413" s="24" t="s">
        <v>14</v>
      </c>
      <c r="D413" s="25"/>
      <c r="E413" s="25"/>
      <c r="F413" s="25"/>
      <c r="G413" s="25"/>
      <c r="H413" s="25"/>
      <c r="I413" s="26"/>
      <c r="J413" s="138"/>
      <c r="K413" s="138"/>
      <c r="L413" s="138"/>
      <c r="M413" s="138"/>
      <c r="N413" s="138"/>
      <c r="O413" s="138"/>
      <c r="P413" s="138"/>
      <c r="Q413" s="138"/>
      <c r="R413" s="138"/>
      <c r="S413" s="139"/>
    </row>
    <row r="414" spans="1:19" s="122" customFormat="1" ht="19.5" customHeight="1">
      <c r="A414" s="15"/>
      <c r="B414" s="31"/>
      <c r="C414" s="32" t="s">
        <v>15</v>
      </c>
      <c r="D414" s="33"/>
      <c r="E414" s="33"/>
      <c r="F414" s="33"/>
      <c r="G414" s="33"/>
      <c r="H414" s="33"/>
      <c r="I414" s="34"/>
      <c r="J414" s="140"/>
      <c r="K414" s="140"/>
      <c r="L414" s="140"/>
      <c r="M414" s="140"/>
      <c r="N414" s="140"/>
      <c r="O414" s="140"/>
      <c r="P414" s="140"/>
      <c r="Q414" s="140"/>
      <c r="R414" s="140"/>
      <c r="S414" s="141"/>
    </row>
    <row r="415" spans="1:19" s="122" customFormat="1" ht="12">
      <c r="A415" s="15"/>
      <c r="B415" s="40"/>
      <c r="C415" s="41" t="s">
        <v>17</v>
      </c>
      <c r="D415" s="42"/>
      <c r="E415" s="42"/>
      <c r="F415" s="42"/>
      <c r="G415" s="42"/>
      <c r="H415" s="42"/>
      <c r="I415" s="43"/>
      <c r="J415" s="142"/>
      <c r="K415" s="142"/>
      <c r="L415" s="142"/>
      <c r="M415" s="142"/>
      <c r="N415" s="142"/>
      <c r="O415" s="142"/>
      <c r="P415" s="142"/>
      <c r="Q415" s="142"/>
      <c r="R415" s="142"/>
      <c r="S415" s="143"/>
    </row>
    <row r="416" spans="2:19" ht="12" customHeight="1">
      <c r="B416" s="48"/>
      <c r="C416" s="49" t="s">
        <v>73</v>
      </c>
      <c r="D416" s="50" t="s">
        <v>20</v>
      </c>
      <c r="E416" s="50" t="s">
        <v>21</v>
      </c>
      <c r="F416" s="50" t="s">
        <v>22</v>
      </c>
      <c r="G416" s="50" t="s">
        <v>23</v>
      </c>
      <c r="H416" s="50" t="s">
        <v>24</v>
      </c>
      <c r="I416" s="51" t="s">
        <v>25</v>
      </c>
      <c r="J416" s="53"/>
      <c r="K416" s="53"/>
      <c r="L416" s="53"/>
      <c r="M416" s="53"/>
      <c r="N416" s="53"/>
      <c r="O416" s="53"/>
      <c r="P416" s="53"/>
      <c r="Q416" s="53"/>
      <c r="R416" s="53"/>
      <c r="S416" s="144"/>
    </row>
    <row r="417" spans="2:19" ht="12">
      <c r="B417" s="56"/>
      <c r="C417" s="57"/>
      <c r="D417" s="58"/>
      <c r="E417" s="58"/>
      <c r="F417" s="58"/>
      <c r="G417" s="58"/>
      <c r="H417" s="58"/>
      <c r="I417" s="59"/>
      <c r="J417" s="145"/>
      <c r="K417" s="145"/>
      <c r="L417" s="145"/>
      <c r="M417" s="145"/>
      <c r="N417" s="145"/>
      <c r="O417" s="145"/>
      <c r="P417" s="145"/>
      <c r="Q417" s="145"/>
      <c r="R417" s="145"/>
      <c r="S417" s="146"/>
    </row>
    <row r="418" spans="2:19" ht="19.5" customHeight="1">
      <c r="B418" s="64" t="s">
        <v>33</v>
      </c>
      <c r="C418" s="65"/>
      <c r="D418" s="66" t="s">
        <v>438</v>
      </c>
      <c r="E418" s="66" t="s">
        <v>439</v>
      </c>
      <c r="F418" s="66" t="s">
        <v>440</v>
      </c>
      <c r="G418" s="66" t="s">
        <v>440</v>
      </c>
      <c r="H418" s="66" t="s">
        <v>440</v>
      </c>
      <c r="I418" s="68" t="s">
        <v>440</v>
      </c>
      <c r="J418" s="147"/>
      <c r="K418" s="148"/>
      <c r="L418" s="148"/>
      <c r="M418" s="148"/>
      <c r="N418" s="148"/>
      <c r="O418" s="148"/>
      <c r="P418" s="148"/>
      <c r="Q418" s="148"/>
      <c r="R418" s="148"/>
      <c r="S418" s="149"/>
    </row>
    <row r="419" spans="2:19" ht="19.5" customHeight="1">
      <c r="B419" s="73"/>
      <c r="C419" s="65"/>
      <c r="D419" s="66" t="s">
        <v>441</v>
      </c>
      <c r="E419" s="66" t="s">
        <v>440</v>
      </c>
      <c r="F419" s="66" t="s">
        <v>440</v>
      </c>
      <c r="G419" s="66" t="s">
        <v>440</v>
      </c>
      <c r="H419" s="66" t="s">
        <v>440</v>
      </c>
      <c r="I419" s="68" t="s">
        <v>440</v>
      </c>
      <c r="J419" s="148"/>
      <c r="K419" s="148"/>
      <c r="L419" s="148"/>
      <c r="M419" s="148"/>
      <c r="N419" s="148"/>
      <c r="O419" s="148"/>
      <c r="P419" s="148"/>
      <c r="Q419" s="148"/>
      <c r="R419" s="148"/>
      <c r="S419" s="149"/>
    </row>
    <row r="420" spans="2:19" ht="19.5" customHeight="1">
      <c r="B420" s="73"/>
      <c r="C420" s="65"/>
      <c r="D420" s="66" t="s">
        <v>442</v>
      </c>
      <c r="E420" s="66" t="s">
        <v>440</v>
      </c>
      <c r="F420" s="66" t="s">
        <v>440</v>
      </c>
      <c r="G420" s="66" t="s">
        <v>440</v>
      </c>
      <c r="H420" s="66" t="s">
        <v>440</v>
      </c>
      <c r="I420" s="68" t="s">
        <v>440</v>
      </c>
      <c r="J420" s="148"/>
      <c r="K420" s="148"/>
      <c r="L420" s="148"/>
      <c r="M420" s="148"/>
      <c r="N420" s="148"/>
      <c r="O420" s="148"/>
      <c r="P420" s="148"/>
      <c r="Q420" s="148"/>
      <c r="R420" s="148"/>
      <c r="S420" s="149"/>
    </row>
    <row r="421" spans="2:19" ht="19.5" customHeight="1">
      <c r="B421" s="73"/>
      <c r="C421" s="65"/>
      <c r="D421" s="66" t="s">
        <v>443</v>
      </c>
      <c r="E421" s="66" t="s">
        <v>440</v>
      </c>
      <c r="F421" s="66" t="s">
        <v>440</v>
      </c>
      <c r="G421" s="66" t="s">
        <v>440</v>
      </c>
      <c r="H421" s="66" t="s">
        <v>440</v>
      </c>
      <c r="I421" s="68" t="s">
        <v>440</v>
      </c>
      <c r="J421" s="148"/>
      <c r="K421" s="148"/>
      <c r="L421" s="148"/>
      <c r="M421" s="148"/>
      <c r="N421" s="148"/>
      <c r="O421" s="148"/>
      <c r="P421" s="148"/>
      <c r="Q421" s="148"/>
      <c r="R421" s="148"/>
      <c r="S421" s="149"/>
    </row>
    <row r="422" spans="2:19" ht="19.5" customHeight="1" thickBot="1">
      <c r="B422" s="73"/>
      <c r="C422" s="74"/>
      <c r="D422" s="75" t="s">
        <v>62</v>
      </c>
      <c r="E422" s="75" t="s">
        <v>440</v>
      </c>
      <c r="F422" s="75" t="s">
        <v>440</v>
      </c>
      <c r="G422" s="75" t="s">
        <v>440</v>
      </c>
      <c r="H422" s="75" t="s">
        <v>440</v>
      </c>
      <c r="I422" s="77" t="s">
        <v>440</v>
      </c>
      <c r="J422" s="150"/>
      <c r="K422" s="150"/>
      <c r="L422" s="150"/>
      <c r="M422" s="150"/>
      <c r="N422" s="150"/>
      <c r="O422" s="150"/>
      <c r="P422" s="150"/>
      <c r="Q422" s="150"/>
      <c r="R422" s="150"/>
      <c r="S422" s="151"/>
    </row>
    <row r="423" spans="2:19" ht="19.5" customHeight="1" thickTop="1">
      <c r="B423" s="73"/>
      <c r="C423" s="152" t="s">
        <v>65</v>
      </c>
      <c r="D423" s="153"/>
      <c r="E423" s="153"/>
      <c r="F423" s="153"/>
      <c r="G423" s="153"/>
      <c r="H423" s="153"/>
      <c r="I423" s="154"/>
      <c r="J423" s="155"/>
      <c r="K423" s="155"/>
      <c r="L423" s="155"/>
      <c r="M423" s="155"/>
      <c r="N423" s="155"/>
      <c r="O423" s="155"/>
      <c r="P423" s="155"/>
      <c r="Q423" s="155"/>
      <c r="R423" s="155"/>
      <c r="S423" s="156"/>
    </row>
    <row r="424" spans="2:19" ht="19.5" customHeight="1">
      <c r="B424" s="73"/>
      <c r="C424" s="97" t="s">
        <v>66</v>
      </c>
      <c r="D424" s="42"/>
      <c r="E424" s="42"/>
      <c r="F424" s="42"/>
      <c r="G424" s="42"/>
      <c r="H424" s="42"/>
      <c r="I424" s="43"/>
      <c r="J424" s="99"/>
      <c r="K424" s="99"/>
      <c r="L424" s="99"/>
      <c r="M424" s="99"/>
      <c r="N424" s="99"/>
      <c r="O424" s="99"/>
      <c r="P424" s="99"/>
      <c r="Q424" s="99"/>
      <c r="R424" s="99"/>
      <c r="S424" s="157"/>
    </row>
    <row r="425" spans="2:19" ht="19.5" customHeight="1" thickBot="1">
      <c r="B425" s="102"/>
      <c r="C425" s="103" t="s">
        <v>67</v>
      </c>
      <c r="D425" s="104"/>
      <c r="E425" s="104"/>
      <c r="F425" s="104"/>
      <c r="G425" s="104"/>
      <c r="H425" s="104"/>
      <c r="I425" s="105"/>
      <c r="J425" s="107"/>
      <c r="K425" s="107"/>
      <c r="L425" s="107"/>
      <c r="M425" s="107"/>
      <c r="N425" s="107"/>
      <c r="O425" s="107"/>
      <c r="P425" s="107"/>
      <c r="Q425" s="107"/>
      <c r="R425" s="107"/>
      <c r="S425" s="158"/>
    </row>
    <row r="426" spans="2:19" ht="49.5" customHeight="1" thickBot="1">
      <c r="B426" s="110" t="s">
        <v>10</v>
      </c>
      <c r="C426" s="111"/>
      <c r="D426" s="111"/>
      <c r="E426" s="111"/>
      <c r="F426" s="111"/>
      <c r="G426" s="111"/>
      <c r="H426" s="111"/>
      <c r="I426" s="112"/>
      <c r="J426" s="114"/>
      <c r="K426" s="114"/>
      <c r="L426" s="114"/>
      <c r="M426" s="114"/>
      <c r="N426" s="114"/>
      <c r="O426" s="114"/>
      <c r="P426" s="114"/>
      <c r="Q426" s="114"/>
      <c r="R426" s="114"/>
      <c r="S426" s="159"/>
    </row>
    <row r="427" spans="2:91" ht="49.5" customHeight="1" thickBot="1">
      <c r="B427" s="110" t="s">
        <v>69</v>
      </c>
      <c r="C427" s="111"/>
      <c r="D427" s="111"/>
      <c r="E427" s="117"/>
      <c r="F427" s="118"/>
      <c r="G427" s="119"/>
      <c r="H427" s="119"/>
      <c r="I427" s="119"/>
      <c r="J427" s="160"/>
      <c r="K427" s="160"/>
      <c r="L427" s="160"/>
      <c r="M427" s="160"/>
      <c r="N427" s="160"/>
      <c r="O427" s="160"/>
      <c r="P427" s="160"/>
      <c r="Q427" s="160"/>
      <c r="R427" s="160"/>
      <c r="S427" s="161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20"/>
      <c r="BS427" s="120"/>
      <c r="BT427" s="120"/>
      <c r="BU427" s="120"/>
      <c r="BV427" s="120"/>
      <c r="BW427" s="120"/>
      <c r="BX427" s="120"/>
      <c r="BY427" s="120"/>
      <c r="BZ427" s="120"/>
      <c r="CA427" s="120"/>
      <c r="CB427" s="120"/>
      <c r="CC427" s="120"/>
      <c r="CD427" s="120"/>
      <c r="CE427" s="120"/>
      <c r="CF427" s="120"/>
      <c r="CG427" s="120"/>
      <c r="CH427" s="120"/>
      <c r="CI427" s="120"/>
      <c r="CJ427" s="120"/>
      <c r="CK427" s="120"/>
      <c r="CL427" s="120"/>
      <c r="CM427" s="162"/>
    </row>
    <row r="428" spans="2:90" ht="15.75" customHeight="1" thickBot="1">
      <c r="B428" s="122"/>
      <c r="C428" s="122"/>
      <c r="D428" s="122"/>
      <c r="E428" s="122"/>
      <c r="F428" s="123"/>
      <c r="G428" s="122"/>
      <c r="H428" s="122"/>
      <c r="I428" s="122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20"/>
      <c r="BS428" s="120"/>
      <c r="BT428" s="120"/>
      <c r="BU428" s="120"/>
      <c r="BV428" s="120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0"/>
      <c r="CI428" s="120"/>
      <c r="CJ428" s="120"/>
      <c r="CK428" s="120"/>
      <c r="CL428" s="120"/>
    </row>
    <row r="429" spans="1:19" s="122" customFormat="1" ht="19.5" customHeight="1">
      <c r="A429" s="15"/>
      <c r="B429" s="8" t="s">
        <v>1</v>
      </c>
      <c r="C429" s="9"/>
      <c r="D429" s="9"/>
      <c r="E429" s="9"/>
      <c r="F429" s="9"/>
      <c r="G429" s="9"/>
      <c r="H429" s="9"/>
      <c r="I429" s="10"/>
      <c r="J429" s="133"/>
      <c r="K429" s="133"/>
      <c r="L429" s="133"/>
      <c r="M429" s="133"/>
      <c r="N429" s="133"/>
      <c r="O429" s="133"/>
      <c r="P429" s="133"/>
      <c r="Q429" s="133"/>
      <c r="R429" s="133"/>
      <c r="S429" s="134"/>
    </row>
    <row r="430" spans="1:19" s="122" customFormat="1" ht="19.5" customHeight="1">
      <c r="A430" s="15"/>
      <c r="B430" s="16" t="s">
        <v>11</v>
      </c>
      <c r="C430" s="17"/>
      <c r="D430" s="17"/>
      <c r="E430" s="17"/>
      <c r="F430" s="17"/>
      <c r="G430" s="17"/>
      <c r="H430" s="17"/>
      <c r="I430" s="18"/>
      <c r="J430" s="135"/>
      <c r="K430" s="136"/>
      <c r="L430" s="136"/>
      <c r="M430" s="136"/>
      <c r="N430" s="136"/>
      <c r="O430" s="136"/>
      <c r="P430" s="136"/>
      <c r="Q430" s="136"/>
      <c r="R430" s="136"/>
      <c r="S430" s="137"/>
    </row>
    <row r="431" spans="1:19" s="122" customFormat="1" ht="19.5" customHeight="1">
      <c r="A431" s="15"/>
      <c r="B431" s="23" t="s">
        <v>13</v>
      </c>
      <c r="C431" s="24" t="s">
        <v>14</v>
      </c>
      <c r="D431" s="25"/>
      <c r="E431" s="25"/>
      <c r="F431" s="25"/>
      <c r="G431" s="25"/>
      <c r="H431" s="25"/>
      <c r="I431" s="26"/>
      <c r="J431" s="138"/>
      <c r="K431" s="163"/>
      <c r="L431" s="163"/>
      <c r="M431" s="163"/>
      <c r="N431" s="163"/>
      <c r="O431" s="163"/>
      <c r="P431" s="163"/>
      <c r="Q431" s="163"/>
      <c r="R431" s="163"/>
      <c r="S431" s="139"/>
    </row>
    <row r="432" spans="1:19" s="122" customFormat="1" ht="19.5" customHeight="1">
      <c r="A432" s="15"/>
      <c r="B432" s="31"/>
      <c r="C432" s="32" t="s">
        <v>15</v>
      </c>
      <c r="D432" s="33"/>
      <c r="E432" s="33"/>
      <c r="F432" s="33"/>
      <c r="G432" s="33"/>
      <c r="H432" s="33"/>
      <c r="I432" s="34"/>
      <c r="J432" s="140"/>
      <c r="K432" s="164"/>
      <c r="L432" s="164"/>
      <c r="M432" s="164"/>
      <c r="N432" s="164"/>
      <c r="O432" s="164"/>
      <c r="P432" s="164"/>
      <c r="Q432" s="164"/>
      <c r="R432" s="164"/>
      <c r="S432" s="141"/>
    </row>
    <row r="433" spans="1:19" s="122" customFormat="1" ht="12">
      <c r="A433" s="15"/>
      <c r="B433" s="40"/>
      <c r="C433" s="41" t="s">
        <v>17</v>
      </c>
      <c r="D433" s="42"/>
      <c r="E433" s="42"/>
      <c r="F433" s="42"/>
      <c r="G433" s="42"/>
      <c r="H433" s="42"/>
      <c r="I433" s="43"/>
      <c r="J433" s="142"/>
      <c r="K433" s="165"/>
      <c r="L433" s="165"/>
      <c r="M433" s="165"/>
      <c r="N433" s="165"/>
      <c r="O433" s="165"/>
      <c r="P433" s="165"/>
      <c r="Q433" s="165"/>
      <c r="R433" s="165"/>
      <c r="S433" s="143"/>
    </row>
    <row r="434" spans="2:19" ht="12" customHeight="1">
      <c r="B434" s="48"/>
      <c r="C434" s="49" t="s">
        <v>73</v>
      </c>
      <c r="D434" s="50" t="s">
        <v>20</v>
      </c>
      <c r="E434" s="50" t="s">
        <v>21</v>
      </c>
      <c r="F434" s="50" t="s">
        <v>22</v>
      </c>
      <c r="G434" s="50" t="s">
        <v>23</v>
      </c>
      <c r="H434" s="50" t="s">
        <v>24</v>
      </c>
      <c r="I434" s="51" t="s">
        <v>25</v>
      </c>
      <c r="J434" s="53"/>
      <c r="K434" s="53"/>
      <c r="L434" s="53"/>
      <c r="M434" s="53"/>
      <c r="N434" s="53"/>
      <c r="O434" s="53"/>
      <c r="P434" s="53"/>
      <c r="Q434" s="53"/>
      <c r="R434" s="53"/>
      <c r="S434" s="144"/>
    </row>
    <row r="435" spans="2:19" ht="12">
      <c r="B435" s="56"/>
      <c r="C435" s="57"/>
      <c r="D435" s="58"/>
      <c r="E435" s="58"/>
      <c r="F435" s="58"/>
      <c r="G435" s="58"/>
      <c r="H435" s="58"/>
      <c r="I435" s="59"/>
      <c r="J435" s="145"/>
      <c r="K435" s="145"/>
      <c r="L435" s="145"/>
      <c r="M435" s="145"/>
      <c r="N435" s="145"/>
      <c r="O435" s="145"/>
      <c r="P435" s="145"/>
      <c r="Q435" s="145"/>
      <c r="R435" s="145"/>
      <c r="S435" s="146"/>
    </row>
    <row r="436" spans="2:19" ht="19.5" customHeight="1">
      <c r="B436" s="64" t="s">
        <v>33</v>
      </c>
      <c r="C436" s="65"/>
      <c r="D436" s="66" t="s">
        <v>438</v>
      </c>
      <c r="E436" s="66" t="s">
        <v>439</v>
      </c>
      <c r="F436" s="66" t="s">
        <v>440</v>
      </c>
      <c r="G436" s="66" t="s">
        <v>440</v>
      </c>
      <c r="H436" s="66" t="s">
        <v>440</v>
      </c>
      <c r="I436" s="68" t="s">
        <v>440</v>
      </c>
      <c r="J436" s="147"/>
      <c r="K436" s="148"/>
      <c r="L436" s="148"/>
      <c r="M436" s="148"/>
      <c r="N436" s="148"/>
      <c r="O436" s="148"/>
      <c r="P436" s="148"/>
      <c r="Q436" s="148"/>
      <c r="R436" s="148"/>
      <c r="S436" s="149"/>
    </row>
    <row r="437" spans="2:19" ht="19.5" customHeight="1">
      <c r="B437" s="73"/>
      <c r="C437" s="65"/>
      <c r="D437" s="66" t="s">
        <v>441</v>
      </c>
      <c r="E437" s="66" t="s">
        <v>440</v>
      </c>
      <c r="F437" s="66" t="s">
        <v>440</v>
      </c>
      <c r="G437" s="66" t="s">
        <v>440</v>
      </c>
      <c r="H437" s="66" t="s">
        <v>440</v>
      </c>
      <c r="I437" s="68" t="s">
        <v>440</v>
      </c>
      <c r="J437" s="148"/>
      <c r="K437" s="148"/>
      <c r="L437" s="148"/>
      <c r="M437" s="148"/>
      <c r="N437" s="148"/>
      <c r="O437" s="148"/>
      <c r="P437" s="148"/>
      <c r="Q437" s="148"/>
      <c r="R437" s="148"/>
      <c r="S437" s="149"/>
    </row>
    <row r="438" spans="2:19" ht="19.5" customHeight="1">
      <c r="B438" s="73"/>
      <c r="C438" s="65"/>
      <c r="D438" s="66" t="s">
        <v>442</v>
      </c>
      <c r="E438" s="66" t="s">
        <v>440</v>
      </c>
      <c r="F438" s="66" t="s">
        <v>440</v>
      </c>
      <c r="G438" s="66" t="s">
        <v>440</v>
      </c>
      <c r="H438" s="66" t="s">
        <v>440</v>
      </c>
      <c r="I438" s="68" t="s">
        <v>440</v>
      </c>
      <c r="J438" s="148"/>
      <c r="K438" s="148"/>
      <c r="L438" s="148"/>
      <c r="M438" s="148"/>
      <c r="N438" s="148"/>
      <c r="O438" s="148"/>
      <c r="P438" s="148"/>
      <c r="Q438" s="148"/>
      <c r="R438" s="148"/>
      <c r="S438" s="149"/>
    </row>
    <row r="439" spans="2:19" ht="19.5" customHeight="1">
      <c r="B439" s="73"/>
      <c r="C439" s="65"/>
      <c r="D439" s="66" t="s">
        <v>443</v>
      </c>
      <c r="E439" s="66" t="s">
        <v>440</v>
      </c>
      <c r="F439" s="66" t="s">
        <v>440</v>
      </c>
      <c r="G439" s="66" t="s">
        <v>440</v>
      </c>
      <c r="H439" s="66" t="s">
        <v>440</v>
      </c>
      <c r="I439" s="68" t="s">
        <v>440</v>
      </c>
      <c r="J439" s="148"/>
      <c r="K439" s="148"/>
      <c r="L439" s="148"/>
      <c r="M439" s="148"/>
      <c r="N439" s="148"/>
      <c r="O439" s="148"/>
      <c r="P439" s="148"/>
      <c r="Q439" s="148"/>
      <c r="R439" s="148"/>
      <c r="S439" s="149"/>
    </row>
    <row r="440" spans="2:19" ht="19.5" customHeight="1" thickBot="1">
      <c r="B440" s="73"/>
      <c r="C440" s="74"/>
      <c r="D440" s="75" t="s">
        <v>62</v>
      </c>
      <c r="E440" s="75" t="s">
        <v>440</v>
      </c>
      <c r="F440" s="75" t="s">
        <v>440</v>
      </c>
      <c r="G440" s="75" t="s">
        <v>440</v>
      </c>
      <c r="H440" s="75" t="s">
        <v>440</v>
      </c>
      <c r="I440" s="77" t="s">
        <v>440</v>
      </c>
      <c r="J440" s="150"/>
      <c r="K440" s="150"/>
      <c r="L440" s="150"/>
      <c r="M440" s="150"/>
      <c r="N440" s="150"/>
      <c r="O440" s="150"/>
      <c r="P440" s="150"/>
      <c r="Q440" s="150"/>
      <c r="R440" s="150"/>
      <c r="S440" s="151"/>
    </row>
    <row r="441" spans="2:19" ht="19.5" customHeight="1" thickTop="1">
      <c r="B441" s="73"/>
      <c r="C441" s="152" t="s">
        <v>65</v>
      </c>
      <c r="D441" s="153"/>
      <c r="E441" s="153"/>
      <c r="F441" s="153"/>
      <c r="G441" s="153"/>
      <c r="H441" s="153"/>
      <c r="I441" s="154"/>
      <c r="J441" s="155"/>
      <c r="K441" s="155"/>
      <c r="L441" s="155"/>
      <c r="M441" s="155"/>
      <c r="N441" s="155"/>
      <c r="O441" s="155"/>
      <c r="P441" s="155"/>
      <c r="Q441" s="155"/>
      <c r="R441" s="155"/>
      <c r="S441" s="156"/>
    </row>
    <row r="442" spans="2:19" ht="19.5" customHeight="1">
      <c r="B442" s="73"/>
      <c r="C442" s="97" t="s">
        <v>66</v>
      </c>
      <c r="D442" s="42"/>
      <c r="E442" s="42"/>
      <c r="F442" s="42"/>
      <c r="G442" s="42"/>
      <c r="H442" s="42"/>
      <c r="I442" s="43"/>
      <c r="J442" s="99"/>
      <c r="K442" s="99"/>
      <c r="L442" s="99"/>
      <c r="M442" s="99"/>
      <c r="N442" s="99"/>
      <c r="O442" s="99"/>
      <c r="P442" s="99"/>
      <c r="Q442" s="99"/>
      <c r="R442" s="99"/>
      <c r="S442" s="157"/>
    </row>
    <row r="443" spans="2:19" ht="19.5" customHeight="1" thickBot="1">
      <c r="B443" s="102"/>
      <c r="C443" s="103" t="s">
        <v>67</v>
      </c>
      <c r="D443" s="104"/>
      <c r="E443" s="104"/>
      <c r="F443" s="104"/>
      <c r="G443" s="104"/>
      <c r="H443" s="104"/>
      <c r="I443" s="105"/>
      <c r="J443" s="107"/>
      <c r="K443" s="107"/>
      <c r="L443" s="107"/>
      <c r="M443" s="107"/>
      <c r="N443" s="107"/>
      <c r="O443" s="107"/>
      <c r="P443" s="107"/>
      <c r="Q443" s="107"/>
      <c r="R443" s="107"/>
      <c r="S443" s="158"/>
    </row>
    <row r="444" spans="2:19" ht="49.5" customHeight="1" thickBot="1">
      <c r="B444" s="110" t="s">
        <v>10</v>
      </c>
      <c r="C444" s="111"/>
      <c r="D444" s="111"/>
      <c r="E444" s="111"/>
      <c r="F444" s="111"/>
      <c r="G444" s="111"/>
      <c r="H444" s="111"/>
      <c r="I444" s="112"/>
      <c r="J444" s="114"/>
      <c r="K444" s="114"/>
      <c r="L444" s="114"/>
      <c r="M444" s="114"/>
      <c r="N444" s="114"/>
      <c r="O444" s="114"/>
      <c r="P444" s="114"/>
      <c r="Q444" s="114"/>
      <c r="R444" s="114"/>
      <c r="S444" s="159"/>
    </row>
    <row r="445" spans="2:19" ht="49.5" customHeight="1" thickBot="1">
      <c r="B445" s="110" t="s">
        <v>69</v>
      </c>
      <c r="C445" s="111"/>
      <c r="D445" s="111"/>
      <c r="E445" s="117"/>
      <c r="F445" s="118"/>
      <c r="G445" s="119"/>
      <c r="H445" s="119"/>
      <c r="I445" s="119"/>
      <c r="J445" s="160"/>
      <c r="K445" s="160"/>
      <c r="L445" s="160"/>
      <c r="M445" s="160"/>
      <c r="N445" s="160"/>
      <c r="O445" s="160"/>
      <c r="P445" s="160"/>
      <c r="Q445" s="160"/>
      <c r="R445" s="160"/>
      <c r="S445" s="161"/>
    </row>
    <row r="446" ht="15.75" customHeight="1" thickBot="1"/>
    <row r="447" spans="1:19" s="122" customFormat="1" ht="19.5" customHeight="1">
      <c r="A447" s="15"/>
      <c r="B447" s="8" t="s">
        <v>1</v>
      </c>
      <c r="C447" s="9"/>
      <c r="D447" s="9"/>
      <c r="E447" s="9"/>
      <c r="F447" s="9"/>
      <c r="G447" s="9"/>
      <c r="H447" s="9"/>
      <c r="I447" s="10"/>
      <c r="J447" s="133"/>
      <c r="K447" s="133"/>
      <c r="L447" s="133"/>
      <c r="M447" s="133"/>
      <c r="N447" s="133"/>
      <c r="O447" s="133"/>
      <c r="P447" s="133"/>
      <c r="Q447" s="133"/>
      <c r="R447" s="133"/>
      <c r="S447" s="134"/>
    </row>
    <row r="448" spans="1:19" s="122" customFormat="1" ht="19.5" customHeight="1">
      <c r="A448" s="15"/>
      <c r="B448" s="16" t="s">
        <v>11</v>
      </c>
      <c r="C448" s="17"/>
      <c r="D448" s="17"/>
      <c r="E448" s="17"/>
      <c r="F448" s="17"/>
      <c r="G448" s="17"/>
      <c r="H448" s="17"/>
      <c r="I448" s="18"/>
      <c r="J448" s="135"/>
      <c r="K448" s="136"/>
      <c r="L448" s="136"/>
      <c r="M448" s="136"/>
      <c r="N448" s="136"/>
      <c r="O448" s="136"/>
      <c r="P448" s="136"/>
      <c r="Q448" s="136"/>
      <c r="R448" s="136"/>
      <c r="S448" s="137"/>
    </row>
    <row r="449" spans="1:19" s="122" customFormat="1" ht="19.5" customHeight="1">
      <c r="A449" s="15"/>
      <c r="B449" s="23" t="s">
        <v>13</v>
      </c>
      <c r="C449" s="24" t="s">
        <v>14</v>
      </c>
      <c r="D449" s="25"/>
      <c r="E449" s="25"/>
      <c r="F449" s="25"/>
      <c r="G449" s="25"/>
      <c r="H449" s="25"/>
      <c r="I449" s="26"/>
      <c r="J449" s="138"/>
      <c r="K449" s="163"/>
      <c r="L449" s="163"/>
      <c r="M449" s="163"/>
      <c r="N449" s="163"/>
      <c r="O449" s="163"/>
      <c r="P449" s="163"/>
      <c r="Q449" s="163"/>
      <c r="R449" s="163"/>
      <c r="S449" s="139"/>
    </row>
    <row r="450" spans="1:19" s="122" customFormat="1" ht="19.5" customHeight="1">
      <c r="A450" s="15"/>
      <c r="B450" s="31"/>
      <c r="C450" s="32" t="s">
        <v>15</v>
      </c>
      <c r="D450" s="33"/>
      <c r="E450" s="33"/>
      <c r="F450" s="33"/>
      <c r="G450" s="33"/>
      <c r="H450" s="33"/>
      <c r="I450" s="34"/>
      <c r="J450" s="140"/>
      <c r="K450" s="164"/>
      <c r="L450" s="164"/>
      <c r="M450" s="164"/>
      <c r="N450" s="164"/>
      <c r="O450" s="164"/>
      <c r="P450" s="164"/>
      <c r="Q450" s="164"/>
      <c r="R450" s="164"/>
      <c r="S450" s="141"/>
    </row>
    <row r="451" spans="1:19" s="122" customFormat="1" ht="12">
      <c r="A451" s="15"/>
      <c r="B451" s="40"/>
      <c r="C451" s="41" t="s">
        <v>17</v>
      </c>
      <c r="D451" s="42"/>
      <c r="E451" s="42"/>
      <c r="F451" s="42"/>
      <c r="G451" s="42"/>
      <c r="H451" s="42"/>
      <c r="I451" s="43"/>
      <c r="J451" s="142"/>
      <c r="K451" s="165"/>
      <c r="L451" s="165"/>
      <c r="M451" s="165"/>
      <c r="N451" s="165"/>
      <c r="O451" s="165"/>
      <c r="P451" s="165"/>
      <c r="Q451" s="165"/>
      <c r="R451" s="165"/>
      <c r="S451" s="143"/>
    </row>
    <row r="452" spans="2:19" ht="12" customHeight="1">
      <c r="B452" s="48"/>
      <c r="C452" s="49" t="s">
        <v>73</v>
      </c>
      <c r="D452" s="50" t="s">
        <v>20</v>
      </c>
      <c r="E452" s="50" t="s">
        <v>21</v>
      </c>
      <c r="F452" s="50" t="s">
        <v>22</v>
      </c>
      <c r="G452" s="50" t="s">
        <v>23</v>
      </c>
      <c r="H452" s="50" t="s">
        <v>24</v>
      </c>
      <c r="I452" s="51" t="s">
        <v>25</v>
      </c>
      <c r="J452" s="53"/>
      <c r="K452" s="53"/>
      <c r="L452" s="53"/>
      <c r="M452" s="53"/>
      <c r="N452" s="53"/>
      <c r="O452" s="53"/>
      <c r="P452" s="53"/>
      <c r="Q452" s="53"/>
      <c r="R452" s="53"/>
      <c r="S452" s="144"/>
    </row>
    <row r="453" spans="2:19" ht="12">
      <c r="B453" s="56"/>
      <c r="C453" s="57"/>
      <c r="D453" s="58"/>
      <c r="E453" s="58"/>
      <c r="F453" s="58"/>
      <c r="G453" s="58"/>
      <c r="H453" s="58"/>
      <c r="I453" s="59"/>
      <c r="J453" s="145"/>
      <c r="K453" s="145"/>
      <c r="L453" s="145"/>
      <c r="M453" s="145"/>
      <c r="N453" s="145"/>
      <c r="O453" s="145"/>
      <c r="P453" s="145"/>
      <c r="Q453" s="145"/>
      <c r="R453" s="145"/>
      <c r="S453" s="146"/>
    </row>
    <row r="454" spans="2:19" ht="19.5" customHeight="1">
      <c r="B454" s="64" t="s">
        <v>33</v>
      </c>
      <c r="C454" s="65"/>
      <c r="D454" s="66" t="s">
        <v>438</v>
      </c>
      <c r="E454" s="66" t="s">
        <v>439</v>
      </c>
      <c r="F454" s="66" t="s">
        <v>440</v>
      </c>
      <c r="G454" s="66" t="s">
        <v>440</v>
      </c>
      <c r="H454" s="66" t="s">
        <v>440</v>
      </c>
      <c r="I454" s="68" t="s">
        <v>440</v>
      </c>
      <c r="J454" s="147"/>
      <c r="K454" s="148"/>
      <c r="L454" s="148"/>
      <c r="M454" s="148"/>
      <c r="N454" s="148"/>
      <c r="O454" s="148"/>
      <c r="P454" s="148"/>
      <c r="Q454" s="148"/>
      <c r="R454" s="148"/>
      <c r="S454" s="149"/>
    </row>
    <row r="455" spans="2:19" ht="19.5" customHeight="1">
      <c r="B455" s="73"/>
      <c r="C455" s="65"/>
      <c r="D455" s="66" t="s">
        <v>441</v>
      </c>
      <c r="E455" s="66" t="s">
        <v>440</v>
      </c>
      <c r="F455" s="66" t="s">
        <v>440</v>
      </c>
      <c r="G455" s="66" t="s">
        <v>440</v>
      </c>
      <c r="H455" s="66" t="s">
        <v>440</v>
      </c>
      <c r="I455" s="68" t="s">
        <v>440</v>
      </c>
      <c r="J455" s="148"/>
      <c r="K455" s="148"/>
      <c r="L455" s="148"/>
      <c r="M455" s="148"/>
      <c r="N455" s="148"/>
      <c r="O455" s="148"/>
      <c r="P455" s="148"/>
      <c r="Q455" s="148"/>
      <c r="R455" s="148"/>
      <c r="S455" s="149"/>
    </row>
    <row r="456" spans="2:19" ht="19.5" customHeight="1">
      <c r="B456" s="73"/>
      <c r="C456" s="65"/>
      <c r="D456" s="66" t="s">
        <v>442</v>
      </c>
      <c r="E456" s="66" t="s">
        <v>440</v>
      </c>
      <c r="F456" s="66" t="s">
        <v>440</v>
      </c>
      <c r="G456" s="66" t="s">
        <v>440</v>
      </c>
      <c r="H456" s="66" t="s">
        <v>440</v>
      </c>
      <c r="I456" s="68" t="s">
        <v>440</v>
      </c>
      <c r="J456" s="148"/>
      <c r="K456" s="148"/>
      <c r="L456" s="148"/>
      <c r="M456" s="148"/>
      <c r="N456" s="148"/>
      <c r="O456" s="148"/>
      <c r="P456" s="148"/>
      <c r="Q456" s="148"/>
      <c r="R456" s="148"/>
      <c r="S456" s="149"/>
    </row>
    <row r="457" spans="2:19" ht="19.5" customHeight="1">
      <c r="B457" s="73"/>
      <c r="C457" s="65"/>
      <c r="D457" s="66" t="s">
        <v>443</v>
      </c>
      <c r="E457" s="66" t="s">
        <v>440</v>
      </c>
      <c r="F457" s="66" t="s">
        <v>440</v>
      </c>
      <c r="G457" s="66" t="s">
        <v>440</v>
      </c>
      <c r="H457" s="66" t="s">
        <v>440</v>
      </c>
      <c r="I457" s="68" t="s">
        <v>440</v>
      </c>
      <c r="J457" s="148"/>
      <c r="K457" s="148"/>
      <c r="L457" s="148"/>
      <c r="M457" s="148"/>
      <c r="N457" s="148"/>
      <c r="O457" s="148"/>
      <c r="P457" s="148"/>
      <c r="Q457" s="148"/>
      <c r="R457" s="148"/>
      <c r="S457" s="149"/>
    </row>
    <row r="458" spans="2:19" ht="19.5" customHeight="1" thickBot="1">
      <c r="B458" s="73"/>
      <c r="C458" s="74"/>
      <c r="D458" s="75" t="s">
        <v>62</v>
      </c>
      <c r="E458" s="75" t="s">
        <v>440</v>
      </c>
      <c r="F458" s="75" t="s">
        <v>440</v>
      </c>
      <c r="G458" s="75" t="s">
        <v>440</v>
      </c>
      <c r="H458" s="75" t="s">
        <v>440</v>
      </c>
      <c r="I458" s="77" t="s">
        <v>440</v>
      </c>
      <c r="J458" s="150"/>
      <c r="K458" s="150"/>
      <c r="L458" s="150"/>
      <c r="M458" s="150"/>
      <c r="N458" s="150"/>
      <c r="O458" s="150"/>
      <c r="P458" s="150"/>
      <c r="Q458" s="150"/>
      <c r="R458" s="150"/>
      <c r="S458" s="151"/>
    </row>
    <row r="459" spans="2:19" ht="19.5" customHeight="1" thickTop="1">
      <c r="B459" s="73"/>
      <c r="C459" s="152" t="s">
        <v>65</v>
      </c>
      <c r="D459" s="153"/>
      <c r="E459" s="153"/>
      <c r="F459" s="153"/>
      <c r="G459" s="153"/>
      <c r="H459" s="153"/>
      <c r="I459" s="154"/>
      <c r="J459" s="155"/>
      <c r="K459" s="155"/>
      <c r="L459" s="155"/>
      <c r="M459" s="155"/>
      <c r="N459" s="155"/>
      <c r="O459" s="155"/>
      <c r="P459" s="155"/>
      <c r="Q459" s="155"/>
      <c r="R459" s="155"/>
      <c r="S459" s="156"/>
    </row>
    <row r="460" spans="2:19" ht="19.5" customHeight="1">
      <c r="B460" s="73"/>
      <c r="C460" s="97" t="s">
        <v>66</v>
      </c>
      <c r="D460" s="42"/>
      <c r="E460" s="42"/>
      <c r="F460" s="42"/>
      <c r="G460" s="42"/>
      <c r="H460" s="42"/>
      <c r="I460" s="43"/>
      <c r="J460" s="99"/>
      <c r="K460" s="99"/>
      <c r="L460" s="99"/>
      <c r="M460" s="99"/>
      <c r="N460" s="99"/>
      <c r="O460" s="99"/>
      <c r="P460" s="99"/>
      <c r="Q460" s="99"/>
      <c r="R460" s="99"/>
      <c r="S460" s="157"/>
    </row>
    <row r="461" spans="2:19" ht="19.5" customHeight="1" thickBot="1">
      <c r="B461" s="102"/>
      <c r="C461" s="103" t="s">
        <v>67</v>
      </c>
      <c r="D461" s="104"/>
      <c r="E461" s="104"/>
      <c r="F461" s="104"/>
      <c r="G461" s="104"/>
      <c r="H461" s="104"/>
      <c r="I461" s="105"/>
      <c r="J461" s="107"/>
      <c r="K461" s="107"/>
      <c r="L461" s="107"/>
      <c r="M461" s="107"/>
      <c r="N461" s="107"/>
      <c r="O461" s="107"/>
      <c r="P461" s="107"/>
      <c r="Q461" s="107"/>
      <c r="R461" s="107"/>
      <c r="S461" s="158"/>
    </row>
    <row r="462" spans="2:19" ht="49.5" customHeight="1" thickBot="1">
      <c r="B462" s="110" t="s">
        <v>10</v>
      </c>
      <c r="C462" s="111"/>
      <c r="D462" s="111"/>
      <c r="E462" s="111"/>
      <c r="F462" s="111"/>
      <c r="G462" s="111"/>
      <c r="H462" s="111"/>
      <c r="I462" s="112"/>
      <c r="J462" s="114"/>
      <c r="K462" s="114"/>
      <c r="L462" s="114"/>
      <c r="M462" s="114"/>
      <c r="N462" s="114"/>
      <c r="O462" s="114"/>
      <c r="P462" s="114"/>
      <c r="Q462" s="114"/>
      <c r="R462" s="114"/>
      <c r="S462" s="159"/>
    </row>
    <row r="463" spans="2:19" ht="49.5" customHeight="1" thickBot="1">
      <c r="B463" s="110" t="s">
        <v>69</v>
      </c>
      <c r="C463" s="111"/>
      <c r="D463" s="111"/>
      <c r="E463" s="117"/>
      <c r="F463" s="118"/>
      <c r="G463" s="119"/>
      <c r="H463" s="119"/>
      <c r="I463" s="119"/>
      <c r="J463" s="160"/>
      <c r="K463" s="160"/>
      <c r="L463" s="160"/>
      <c r="M463" s="160"/>
      <c r="N463" s="160"/>
      <c r="O463" s="160"/>
      <c r="P463" s="160"/>
      <c r="Q463" s="160"/>
      <c r="R463" s="160"/>
      <c r="S463" s="161"/>
    </row>
    <row r="465" ht="4.5" customHeight="1"/>
    <row r="466" spans="1:91" s="129" customFormat="1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CM466" s="130"/>
    </row>
    <row r="467" spans="1:91" s="129" customFormat="1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AP467" s="131"/>
      <c r="BJ467" s="131"/>
      <c r="BT467" s="131"/>
      <c r="CM467" s="132"/>
    </row>
    <row r="468" spans="2:90" ht="12.75" thickBot="1">
      <c r="B468" s="1" t="s">
        <v>70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</row>
    <row r="469" spans="1:19" s="122" customFormat="1" ht="19.5" customHeight="1">
      <c r="A469" s="15"/>
      <c r="B469" s="8" t="s">
        <v>1</v>
      </c>
      <c r="C469" s="9"/>
      <c r="D469" s="9"/>
      <c r="E469" s="9"/>
      <c r="F469" s="9"/>
      <c r="G469" s="9"/>
      <c r="H469" s="9"/>
      <c r="I469" s="10"/>
      <c r="J469" s="133"/>
      <c r="K469" s="133"/>
      <c r="L469" s="133"/>
      <c r="M469" s="133"/>
      <c r="N469" s="133"/>
      <c r="O469" s="133"/>
      <c r="P469" s="133"/>
      <c r="Q469" s="133"/>
      <c r="R469" s="133"/>
      <c r="S469" s="134"/>
    </row>
    <row r="470" spans="1:19" s="122" customFormat="1" ht="19.5" customHeight="1">
      <c r="A470" s="15"/>
      <c r="B470" s="16" t="s">
        <v>11</v>
      </c>
      <c r="C470" s="17"/>
      <c r="D470" s="17"/>
      <c r="E470" s="17"/>
      <c r="F470" s="17"/>
      <c r="G470" s="17"/>
      <c r="H470" s="17"/>
      <c r="I470" s="18"/>
      <c r="J470" s="135"/>
      <c r="K470" s="136"/>
      <c r="L470" s="136"/>
      <c r="M470" s="136"/>
      <c r="N470" s="136"/>
      <c r="O470" s="136"/>
      <c r="P470" s="136"/>
      <c r="Q470" s="136"/>
      <c r="R470" s="136"/>
      <c r="S470" s="137"/>
    </row>
    <row r="471" spans="1:19" s="122" customFormat="1" ht="19.5" customHeight="1">
      <c r="A471" s="15"/>
      <c r="B471" s="23" t="s">
        <v>13</v>
      </c>
      <c r="C471" s="24" t="s">
        <v>14</v>
      </c>
      <c r="D471" s="25"/>
      <c r="E471" s="25"/>
      <c r="F471" s="25"/>
      <c r="G471" s="25"/>
      <c r="H471" s="25"/>
      <c r="I471" s="26"/>
      <c r="J471" s="138"/>
      <c r="K471" s="138"/>
      <c r="L471" s="138"/>
      <c r="M471" s="138"/>
      <c r="N471" s="138"/>
      <c r="O471" s="138"/>
      <c r="P471" s="138"/>
      <c r="Q471" s="138"/>
      <c r="R471" s="138"/>
      <c r="S471" s="139"/>
    </row>
    <row r="472" spans="1:19" s="122" customFormat="1" ht="19.5" customHeight="1">
      <c r="A472" s="15"/>
      <c r="B472" s="31"/>
      <c r="C472" s="32" t="s">
        <v>15</v>
      </c>
      <c r="D472" s="33"/>
      <c r="E472" s="33"/>
      <c r="F472" s="33"/>
      <c r="G472" s="33"/>
      <c r="H472" s="33"/>
      <c r="I472" s="34"/>
      <c r="J472" s="140"/>
      <c r="K472" s="140"/>
      <c r="L472" s="140"/>
      <c r="M472" s="140"/>
      <c r="N472" s="140"/>
      <c r="O472" s="140"/>
      <c r="P472" s="140"/>
      <c r="Q472" s="140"/>
      <c r="R472" s="140"/>
      <c r="S472" s="141"/>
    </row>
    <row r="473" spans="1:19" s="122" customFormat="1" ht="12">
      <c r="A473" s="15"/>
      <c r="B473" s="40"/>
      <c r="C473" s="41" t="s">
        <v>17</v>
      </c>
      <c r="D473" s="42"/>
      <c r="E473" s="42"/>
      <c r="F473" s="42"/>
      <c r="G473" s="42"/>
      <c r="H473" s="42"/>
      <c r="I473" s="43"/>
      <c r="J473" s="142"/>
      <c r="K473" s="142"/>
      <c r="L473" s="142"/>
      <c r="M473" s="142"/>
      <c r="N473" s="142"/>
      <c r="O473" s="142"/>
      <c r="P473" s="142"/>
      <c r="Q473" s="142"/>
      <c r="R473" s="142"/>
      <c r="S473" s="143"/>
    </row>
    <row r="474" spans="2:19" ht="12" customHeight="1">
      <c r="B474" s="48"/>
      <c r="C474" s="49" t="s">
        <v>73</v>
      </c>
      <c r="D474" s="50" t="s">
        <v>20</v>
      </c>
      <c r="E474" s="50" t="s">
        <v>21</v>
      </c>
      <c r="F474" s="50" t="s">
        <v>22</v>
      </c>
      <c r="G474" s="50" t="s">
        <v>23</v>
      </c>
      <c r="H474" s="50" t="s">
        <v>24</v>
      </c>
      <c r="I474" s="51" t="s">
        <v>25</v>
      </c>
      <c r="J474" s="53"/>
      <c r="K474" s="53"/>
      <c r="L474" s="53"/>
      <c r="M474" s="53"/>
      <c r="N474" s="53"/>
      <c r="O474" s="53"/>
      <c r="P474" s="53"/>
      <c r="Q474" s="53"/>
      <c r="R474" s="53"/>
      <c r="S474" s="144"/>
    </row>
    <row r="475" spans="2:19" ht="12">
      <c r="B475" s="56"/>
      <c r="C475" s="57"/>
      <c r="D475" s="58"/>
      <c r="E475" s="58"/>
      <c r="F475" s="58"/>
      <c r="G475" s="58"/>
      <c r="H475" s="58"/>
      <c r="I475" s="59"/>
      <c r="J475" s="145"/>
      <c r="K475" s="145"/>
      <c r="L475" s="145"/>
      <c r="M475" s="145"/>
      <c r="N475" s="145"/>
      <c r="O475" s="145"/>
      <c r="P475" s="145"/>
      <c r="Q475" s="145"/>
      <c r="R475" s="145"/>
      <c r="S475" s="146"/>
    </row>
    <row r="476" spans="2:19" ht="19.5" customHeight="1">
      <c r="B476" s="64" t="s">
        <v>33</v>
      </c>
      <c r="C476" s="65"/>
      <c r="D476" s="66" t="s">
        <v>438</v>
      </c>
      <c r="E476" s="66" t="s">
        <v>439</v>
      </c>
      <c r="F476" s="66" t="s">
        <v>440</v>
      </c>
      <c r="G476" s="66" t="s">
        <v>440</v>
      </c>
      <c r="H476" s="66" t="s">
        <v>440</v>
      </c>
      <c r="I476" s="68" t="s">
        <v>440</v>
      </c>
      <c r="J476" s="147"/>
      <c r="K476" s="148"/>
      <c r="L476" s="148"/>
      <c r="M476" s="148"/>
      <c r="N476" s="148"/>
      <c r="O476" s="148"/>
      <c r="P476" s="148"/>
      <c r="Q476" s="148"/>
      <c r="R476" s="148"/>
      <c r="S476" s="149"/>
    </row>
    <row r="477" spans="2:19" ht="19.5" customHeight="1">
      <c r="B477" s="73"/>
      <c r="C477" s="65"/>
      <c r="D477" s="66" t="s">
        <v>441</v>
      </c>
      <c r="E477" s="66" t="s">
        <v>440</v>
      </c>
      <c r="F477" s="66" t="s">
        <v>440</v>
      </c>
      <c r="G477" s="66" t="s">
        <v>440</v>
      </c>
      <c r="H477" s="66" t="s">
        <v>440</v>
      </c>
      <c r="I477" s="68" t="s">
        <v>440</v>
      </c>
      <c r="J477" s="148"/>
      <c r="K477" s="148"/>
      <c r="L477" s="148"/>
      <c r="M477" s="148"/>
      <c r="N477" s="148"/>
      <c r="O477" s="148"/>
      <c r="P477" s="148"/>
      <c r="Q477" s="148"/>
      <c r="R477" s="148"/>
      <c r="S477" s="149"/>
    </row>
    <row r="478" spans="2:19" ht="19.5" customHeight="1">
      <c r="B478" s="73"/>
      <c r="C478" s="65"/>
      <c r="D478" s="66" t="s">
        <v>442</v>
      </c>
      <c r="E478" s="66" t="s">
        <v>440</v>
      </c>
      <c r="F478" s="66" t="s">
        <v>440</v>
      </c>
      <c r="G478" s="66" t="s">
        <v>440</v>
      </c>
      <c r="H478" s="66" t="s">
        <v>440</v>
      </c>
      <c r="I478" s="68" t="s">
        <v>440</v>
      </c>
      <c r="J478" s="148"/>
      <c r="K478" s="148"/>
      <c r="L478" s="148"/>
      <c r="M478" s="148"/>
      <c r="N478" s="148"/>
      <c r="O478" s="148"/>
      <c r="P478" s="148"/>
      <c r="Q478" s="148"/>
      <c r="R478" s="148"/>
      <c r="S478" s="149"/>
    </row>
    <row r="479" spans="2:19" ht="19.5" customHeight="1">
      <c r="B479" s="73"/>
      <c r="C479" s="65"/>
      <c r="D479" s="66" t="s">
        <v>443</v>
      </c>
      <c r="E479" s="66" t="s">
        <v>440</v>
      </c>
      <c r="F479" s="66" t="s">
        <v>440</v>
      </c>
      <c r="G479" s="66" t="s">
        <v>440</v>
      </c>
      <c r="H479" s="66" t="s">
        <v>440</v>
      </c>
      <c r="I479" s="68" t="s">
        <v>440</v>
      </c>
      <c r="J479" s="148"/>
      <c r="K479" s="148"/>
      <c r="L479" s="148"/>
      <c r="M479" s="148"/>
      <c r="N479" s="148"/>
      <c r="O479" s="148"/>
      <c r="P479" s="148"/>
      <c r="Q479" s="148"/>
      <c r="R479" s="148"/>
      <c r="S479" s="149"/>
    </row>
    <row r="480" spans="2:19" ht="19.5" customHeight="1" thickBot="1">
      <c r="B480" s="73"/>
      <c r="C480" s="74"/>
      <c r="D480" s="75" t="s">
        <v>62</v>
      </c>
      <c r="E480" s="75" t="s">
        <v>440</v>
      </c>
      <c r="F480" s="75" t="s">
        <v>440</v>
      </c>
      <c r="G480" s="75" t="s">
        <v>440</v>
      </c>
      <c r="H480" s="75" t="s">
        <v>440</v>
      </c>
      <c r="I480" s="77" t="s">
        <v>440</v>
      </c>
      <c r="J480" s="150"/>
      <c r="K480" s="150"/>
      <c r="L480" s="150"/>
      <c r="M480" s="150"/>
      <c r="N480" s="150"/>
      <c r="O480" s="150"/>
      <c r="P480" s="150"/>
      <c r="Q480" s="150"/>
      <c r="R480" s="150"/>
      <c r="S480" s="151"/>
    </row>
    <row r="481" spans="2:19" ht="19.5" customHeight="1" thickTop="1">
      <c r="B481" s="73"/>
      <c r="C481" s="152" t="s">
        <v>65</v>
      </c>
      <c r="D481" s="153"/>
      <c r="E481" s="153"/>
      <c r="F481" s="153"/>
      <c r="G481" s="153"/>
      <c r="H481" s="153"/>
      <c r="I481" s="154"/>
      <c r="J481" s="155"/>
      <c r="K481" s="155"/>
      <c r="L481" s="155"/>
      <c r="M481" s="155"/>
      <c r="N481" s="155"/>
      <c r="O481" s="155"/>
      <c r="P481" s="155"/>
      <c r="Q481" s="155"/>
      <c r="R481" s="155"/>
      <c r="S481" s="156"/>
    </row>
    <row r="482" spans="2:19" ht="19.5" customHeight="1">
      <c r="B482" s="73"/>
      <c r="C482" s="97" t="s">
        <v>66</v>
      </c>
      <c r="D482" s="42"/>
      <c r="E482" s="42"/>
      <c r="F482" s="42"/>
      <c r="G482" s="42"/>
      <c r="H482" s="42"/>
      <c r="I482" s="43"/>
      <c r="J482" s="99"/>
      <c r="K482" s="99"/>
      <c r="L482" s="99"/>
      <c r="M482" s="99"/>
      <c r="N482" s="99"/>
      <c r="O482" s="99"/>
      <c r="P482" s="99"/>
      <c r="Q482" s="99"/>
      <c r="R482" s="99"/>
      <c r="S482" s="157"/>
    </row>
    <row r="483" spans="2:19" ht="19.5" customHeight="1" thickBot="1">
      <c r="B483" s="102"/>
      <c r="C483" s="103" t="s">
        <v>67</v>
      </c>
      <c r="D483" s="104"/>
      <c r="E483" s="104"/>
      <c r="F483" s="104"/>
      <c r="G483" s="104"/>
      <c r="H483" s="104"/>
      <c r="I483" s="105"/>
      <c r="J483" s="107"/>
      <c r="K483" s="107"/>
      <c r="L483" s="107"/>
      <c r="M483" s="107"/>
      <c r="N483" s="107"/>
      <c r="O483" s="107"/>
      <c r="P483" s="107"/>
      <c r="Q483" s="107"/>
      <c r="R483" s="107"/>
      <c r="S483" s="158"/>
    </row>
    <row r="484" spans="2:19" ht="49.5" customHeight="1" thickBot="1">
      <c r="B484" s="110" t="s">
        <v>10</v>
      </c>
      <c r="C484" s="111"/>
      <c r="D484" s="111"/>
      <c r="E484" s="111"/>
      <c r="F484" s="111"/>
      <c r="G484" s="111"/>
      <c r="H484" s="111"/>
      <c r="I484" s="112"/>
      <c r="J484" s="114"/>
      <c r="K484" s="114"/>
      <c r="L484" s="114"/>
      <c r="M484" s="114"/>
      <c r="N484" s="114"/>
      <c r="O484" s="114"/>
      <c r="P484" s="114"/>
      <c r="Q484" s="114"/>
      <c r="R484" s="114"/>
      <c r="S484" s="159"/>
    </row>
    <row r="485" spans="2:91" ht="49.5" customHeight="1" thickBot="1">
      <c r="B485" s="110" t="s">
        <v>69</v>
      </c>
      <c r="C485" s="111"/>
      <c r="D485" s="111"/>
      <c r="E485" s="117"/>
      <c r="F485" s="118"/>
      <c r="G485" s="119"/>
      <c r="H485" s="119"/>
      <c r="I485" s="119"/>
      <c r="J485" s="160"/>
      <c r="K485" s="160"/>
      <c r="L485" s="160"/>
      <c r="M485" s="160"/>
      <c r="N485" s="160"/>
      <c r="O485" s="160"/>
      <c r="P485" s="160"/>
      <c r="Q485" s="160"/>
      <c r="R485" s="160"/>
      <c r="S485" s="161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20"/>
      <c r="BS485" s="120"/>
      <c r="BT485" s="120"/>
      <c r="BU485" s="120"/>
      <c r="BV485" s="120"/>
      <c r="BW485" s="120"/>
      <c r="BX485" s="120"/>
      <c r="BY485" s="120"/>
      <c r="BZ485" s="120"/>
      <c r="CA485" s="120"/>
      <c r="CB485" s="120"/>
      <c r="CC485" s="120"/>
      <c r="CD485" s="120"/>
      <c r="CE485" s="120"/>
      <c r="CF485" s="120"/>
      <c r="CG485" s="120"/>
      <c r="CH485" s="120"/>
      <c r="CI485" s="120"/>
      <c r="CJ485" s="120"/>
      <c r="CK485" s="120"/>
      <c r="CL485" s="120"/>
      <c r="CM485" s="162"/>
    </row>
    <row r="486" spans="2:90" ht="15.75" customHeight="1" thickBot="1">
      <c r="B486" s="122"/>
      <c r="C486" s="122"/>
      <c r="D486" s="122"/>
      <c r="E486" s="122"/>
      <c r="F486" s="123"/>
      <c r="G486" s="122"/>
      <c r="H486" s="122"/>
      <c r="I486" s="122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20"/>
      <c r="AV486" s="120"/>
      <c r="AW486" s="120"/>
      <c r="AX486" s="120"/>
      <c r="AY486" s="120"/>
      <c r="AZ486" s="120"/>
      <c r="BA486" s="120"/>
      <c r="BB486" s="120"/>
      <c r="BC486" s="120"/>
      <c r="BD486" s="120"/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20"/>
      <c r="BS486" s="120"/>
      <c r="BT486" s="120"/>
      <c r="BU486" s="120"/>
      <c r="BV486" s="120"/>
      <c r="BW486" s="120"/>
      <c r="BX486" s="120"/>
      <c r="BY486" s="120"/>
      <c r="BZ486" s="120"/>
      <c r="CA486" s="120"/>
      <c r="CB486" s="120"/>
      <c r="CC486" s="120"/>
      <c r="CD486" s="120"/>
      <c r="CE486" s="120"/>
      <c r="CF486" s="120"/>
      <c r="CG486" s="120"/>
      <c r="CH486" s="120"/>
      <c r="CI486" s="120"/>
      <c r="CJ486" s="120"/>
      <c r="CK486" s="120"/>
      <c r="CL486" s="120"/>
    </row>
    <row r="487" spans="1:19" s="122" customFormat="1" ht="19.5" customHeight="1">
      <c r="A487" s="15"/>
      <c r="B487" s="8" t="s">
        <v>1</v>
      </c>
      <c r="C487" s="9"/>
      <c r="D487" s="9"/>
      <c r="E487" s="9"/>
      <c r="F487" s="9"/>
      <c r="G487" s="9"/>
      <c r="H487" s="9"/>
      <c r="I487" s="10"/>
      <c r="J487" s="133"/>
      <c r="K487" s="133"/>
      <c r="L487" s="133"/>
      <c r="M487" s="133"/>
      <c r="N487" s="133"/>
      <c r="O487" s="133"/>
      <c r="P487" s="133"/>
      <c r="Q487" s="133"/>
      <c r="R487" s="133"/>
      <c r="S487" s="134"/>
    </row>
    <row r="488" spans="1:19" s="122" customFormat="1" ht="19.5" customHeight="1">
      <c r="A488" s="15"/>
      <c r="B488" s="16" t="s">
        <v>11</v>
      </c>
      <c r="C488" s="17"/>
      <c r="D488" s="17"/>
      <c r="E488" s="17"/>
      <c r="F488" s="17"/>
      <c r="G488" s="17"/>
      <c r="H488" s="17"/>
      <c r="I488" s="18"/>
      <c r="J488" s="135"/>
      <c r="K488" s="136"/>
      <c r="L488" s="136"/>
      <c r="M488" s="136"/>
      <c r="N488" s="136"/>
      <c r="O488" s="136"/>
      <c r="P488" s="136"/>
      <c r="Q488" s="136"/>
      <c r="R488" s="136"/>
      <c r="S488" s="137"/>
    </row>
    <row r="489" spans="1:19" s="122" customFormat="1" ht="19.5" customHeight="1">
      <c r="A489" s="15"/>
      <c r="B489" s="23" t="s">
        <v>13</v>
      </c>
      <c r="C489" s="24" t="s">
        <v>14</v>
      </c>
      <c r="D489" s="25"/>
      <c r="E489" s="25"/>
      <c r="F489" s="25"/>
      <c r="G489" s="25"/>
      <c r="H489" s="25"/>
      <c r="I489" s="26"/>
      <c r="J489" s="138"/>
      <c r="K489" s="163"/>
      <c r="L489" s="163"/>
      <c r="M489" s="163"/>
      <c r="N489" s="163"/>
      <c r="O489" s="163"/>
      <c r="P489" s="163"/>
      <c r="Q489" s="163"/>
      <c r="R489" s="163"/>
      <c r="S489" s="139"/>
    </row>
    <row r="490" spans="1:19" s="122" customFormat="1" ht="19.5" customHeight="1">
      <c r="A490" s="15"/>
      <c r="B490" s="31"/>
      <c r="C490" s="32" t="s">
        <v>15</v>
      </c>
      <c r="D490" s="33"/>
      <c r="E490" s="33"/>
      <c r="F490" s="33"/>
      <c r="G490" s="33"/>
      <c r="H490" s="33"/>
      <c r="I490" s="34"/>
      <c r="J490" s="140"/>
      <c r="K490" s="164"/>
      <c r="L490" s="164"/>
      <c r="M490" s="164"/>
      <c r="N490" s="164"/>
      <c r="O490" s="164"/>
      <c r="P490" s="164"/>
      <c r="Q490" s="164"/>
      <c r="R490" s="164"/>
      <c r="S490" s="141"/>
    </row>
    <row r="491" spans="1:19" s="122" customFormat="1" ht="12">
      <c r="A491" s="15"/>
      <c r="B491" s="40"/>
      <c r="C491" s="41" t="s">
        <v>17</v>
      </c>
      <c r="D491" s="42"/>
      <c r="E491" s="42"/>
      <c r="F491" s="42"/>
      <c r="G491" s="42"/>
      <c r="H491" s="42"/>
      <c r="I491" s="43"/>
      <c r="J491" s="142"/>
      <c r="K491" s="165"/>
      <c r="L491" s="165"/>
      <c r="M491" s="165"/>
      <c r="N491" s="165"/>
      <c r="O491" s="165"/>
      <c r="P491" s="165"/>
      <c r="Q491" s="165"/>
      <c r="R491" s="165"/>
      <c r="S491" s="143"/>
    </row>
    <row r="492" spans="2:19" ht="12" customHeight="1">
      <c r="B492" s="48"/>
      <c r="C492" s="49" t="s">
        <v>73</v>
      </c>
      <c r="D492" s="50" t="s">
        <v>20</v>
      </c>
      <c r="E492" s="50" t="s">
        <v>21</v>
      </c>
      <c r="F492" s="50" t="s">
        <v>22</v>
      </c>
      <c r="G492" s="50" t="s">
        <v>23</v>
      </c>
      <c r="H492" s="50" t="s">
        <v>24</v>
      </c>
      <c r="I492" s="51" t="s">
        <v>25</v>
      </c>
      <c r="J492" s="53"/>
      <c r="K492" s="53"/>
      <c r="L492" s="53"/>
      <c r="M492" s="53"/>
      <c r="N492" s="53"/>
      <c r="O492" s="53"/>
      <c r="P492" s="53"/>
      <c r="Q492" s="53"/>
      <c r="R492" s="53"/>
      <c r="S492" s="144"/>
    </row>
    <row r="493" spans="2:19" ht="12">
      <c r="B493" s="56"/>
      <c r="C493" s="57"/>
      <c r="D493" s="58"/>
      <c r="E493" s="58"/>
      <c r="F493" s="58"/>
      <c r="G493" s="58"/>
      <c r="H493" s="58"/>
      <c r="I493" s="59"/>
      <c r="J493" s="145"/>
      <c r="K493" s="145"/>
      <c r="L493" s="145"/>
      <c r="M493" s="145"/>
      <c r="N493" s="145"/>
      <c r="O493" s="145"/>
      <c r="P493" s="145"/>
      <c r="Q493" s="145"/>
      <c r="R493" s="145"/>
      <c r="S493" s="146"/>
    </row>
    <row r="494" spans="2:19" ht="19.5" customHeight="1">
      <c r="B494" s="64" t="s">
        <v>33</v>
      </c>
      <c r="C494" s="65"/>
      <c r="D494" s="66" t="s">
        <v>438</v>
      </c>
      <c r="E494" s="66" t="s">
        <v>439</v>
      </c>
      <c r="F494" s="66" t="s">
        <v>440</v>
      </c>
      <c r="G494" s="66" t="s">
        <v>440</v>
      </c>
      <c r="H494" s="66" t="s">
        <v>440</v>
      </c>
      <c r="I494" s="68" t="s">
        <v>440</v>
      </c>
      <c r="J494" s="147"/>
      <c r="K494" s="148"/>
      <c r="L494" s="148"/>
      <c r="M494" s="148"/>
      <c r="N494" s="148"/>
      <c r="O494" s="148"/>
      <c r="P494" s="148"/>
      <c r="Q494" s="148"/>
      <c r="R494" s="148"/>
      <c r="S494" s="149"/>
    </row>
    <row r="495" spans="2:19" ht="19.5" customHeight="1">
      <c r="B495" s="73"/>
      <c r="C495" s="65"/>
      <c r="D495" s="66" t="s">
        <v>441</v>
      </c>
      <c r="E495" s="66" t="s">
        <v>440</v>
      </c>
      <c r="F495" s="66" t="s">
        <v>440</v>
      </c>
      <c r="G495" s="66" t="s">
        <v>440</v>
      </c>
      <c r="H495" s="66" t="s">
        <v>440</v>
      </c>
      <c r="I495" s="68" t="s">
        <v>440</v>
      </c>
      <c r="J495" s="148"/>
      <c r="K495" s="148"/>
      <c r="L495" s="148"/>
      <c r="M495" s="148"/>
      <c r="N495" s="148"/>
      <c r="O495" s="148"/>
      <c r="P495" s="148"/>
      <c r="Q495" s="148"/>
      <c r="R495" s="148"/>
      <c r="S495" s="149"/>
    </row>
    <row r="496" spans="2:19" ht="19.5" customHeight="1">
      <c r="B496" s="73"/>
      <c r="C496" s="65"/>
      <c r="D496" s="66" t="s">
        <v>442</v>
      </c>
      <c r="E496" s="66" t="s">
        <v>440</v>
      </c>
      <c r="F496" s="66" t="s">
        <v>440</v>
      </c>
      <c r="G496" s="66" t="s">
        <v>440</v>
      </c>
      <c r="H496" s="66" t="s">
        <v>440</v>
      </c>
      <c r="I496" s="68" t="s">
        <v>440</v>
      </c>
      <c r="J496" s="148"/>
      <c r="K496" s="148"/>
      <c r="L496" s="148"/>
      <c r="M496" s="148"/>
      <c r="N496" s="148"/>
      <c r="O496" s="148"/>
      <c r="P496" s="148"/>
      <c r="Q496" s="148"/>
      <c r="R496" s="148"/>
      <c r="S496" s="149"/>
    </row>
    <row r="497" spans="2:19" ht="19.5" customHeight="1">
      <c r="B497" s="73"/>
      <c r="C497" s="65"/>
      <c r="D497" s="66" t="s">
        <v>443</v>
      </c>
      <c r="E497" s="66" t="s">
        <v>440</v>
      </c>
      <c r="F497" s="66" t="s">
        <v>440</v>
      </c>
      <c r="G497" s="66" t="s">
        <v>440</v>
      </c>
      <c r="H497" s="66" t="s">
        <v>440</v>
      </c>
      <c r="I497" s="68" t="s">
        <v>440</v>
      </c>
      <c r="J497" s="148"/>
      <c r="K497" s="148"/>
      <c r="L497" s="148"/>
      <c r="M497" s="148"/>
      <c r="N497" s="148"/>
      <c r="O497" s="148"/>
      <c r="P497" s="148"/>
      <c r="Q497" s="148"/>
      <c r="R497" s="148"/>
      <c r="S497" s="149"/>
    </row>
    <row r="498" spans="2:19" ht="19.5" customHeight="1" thickBot="1">
      <c r="B498" s="73"/>
      <c r="C498" s="74"/>
      <c r="D498" s="75" t="s">
        <v>62</v>
      </c>
      <c r="E498" s="75" t="s">
        <v>440</v>
      </c>
      <c r="F498" s="75" t="s">
        <v>440</v>
      </c>
      <c r="G498" s="75" t="s">
        <v>440</v>
      </c>
      <c r="H498" s="75" t="s">
        <v>440</v>
      </c>
      <c r="I498" s="77" t="s">
        <v>440</v>
      </c>
      <c r="J498" s="150"/>
      <c r="K498" s="150"/>
      <c r="L498" s="150"/>
      <c r="M498" s="150"/>
      <c r="N498" s="150"/>
      <c r="O498" s="150"/>
      <c r="P498" s="150"/>
      <c r="Q498" s="150"/>
      <c r="R498" s="150"/>
      <c r="S498" s="151"/>
    </row>
    <row r="499" spans="2:19" ht="19.5" customHeight="1" thickTop="1">
      <c r="B499" s="73"/>
      <c r="C499" s="152" t="s">
        <v>65</v>
      </c>
      <c r="D499" s="153"/>
      <c r="E499" s="153"/>
      <c r="F499" s="153"/>
      <c r="G499" s="153"/>
      <c r="H499" s="153"/>
      <c r="I499" s="154"/>
      <c r="J499" s="155"/>
      <c r="K499" s="155"/>
      <c r="L499" s="155"/>
      <c r="M499" s="155"/>
      <c r="N499" s="155"/>
      <c r="O499" s="155"/>
      <c r="P499" s="155"/>
      <c r="Q499" s="155"/>
      <c r="R499" s="155"/>
      <c r="S499" s="156"/>
    </row>
    <row r="500" spans="2:19" ht="19.5" customHeight="1">
      <c r="B500" s="73"/>
      <c r="C500" s="97" t="s">
        <v>66</v>
      </c>
      <c r="D500" s="42"/>
      <c r="E500" s="42"/>
      <c r="F500" s="42"/>
      <c r="G500" s="42"/>
      <c r="H500" s="42"/>
      <c r="I500" s="43"/>
      <c r="J500" s="99"/>
      <c r="K500" s="99"/>
      <c r="L500" s="99"/>
      <c r="M500" s="99"/>
      <c r="N500" s="99"/>
      <c r="O500" s="99"/>
      <c r="P500" s="99"/>
      <c r="Q500" s="99"/>
      <c r="R500" s="99"/>
      <c r="S500" s="157"/>
    </row>
    <row r="501" spans="2:19" ht="19.5" customHeight="1" thickBot="1">
      <c r="B501" s="102"/>
      <c r="C501" s="103" t="s">
        <v>67</v>
      </c>
      <c r="D501" s="104"/>
      <c r="E501" s="104"/>
      <c r="F501" s="104"/>
      <c r="G501" s="104"/>
      <c r="H501" s="104"/>
      <c r="I501" s="105"/>
      <c r="J501" s="107"/>
      <c r="K501" s="107"/>
      <c r="L501" s="107"/>
      <c r="M501" s="107"/>
      <c r="N501" s="107"/>
      <c r="O501" s="107"/>
      <c r="P501" s="107"/>
      <c r="Q501" s="107"/>
      <c r="R501" s="107"/>
      <c r="S501" s="158"/>
    </row>
    <row r="502" spans="2:19" ht="49.5" customHeight="1" thickBot="1">
      <c r="B502" s="110" t="s">
        <v>10</v>
      </c>
      <c r="C502" s="111"/>
      <c r="D502" s="111"/>
      <c r="E502" s="111"/>
      <c r="F502" s="111"/>
      <c r="G502" s="111"/>
      <c r="H502" s="111"/>
      <c r="I502" s="112"/>
      <c r="J502" s="114"/>
      <c r="K502" s="114"/>
      <c r="L502" s="114"/>
      <c r="M502" s="114"/>
      <c r="N502" s="114"/>
      <c r="O502" s="114"/>
      <c r="P502" s="114"/>
      <c r="Q502" s="114"/>
      <c r="R502" s="114"/>
      <c r="S502" s="159"/>
    </row>
    <row r="503" spans="2:19" ht="49.5" customHeight="1" thickBot="1">
      <c r="B503" s="110" t="s">
        <v>69</v>
      </c>
      <c r="C503" s="111"/>
      <c r="D503" s="111"/>
      <c r="E503" s="117"/>
      <c r="F503" s="118"/>
      <c r="G503" s="119"/>
      <c r="H503" s="119"/>
      <c r="I503" s="119"/>
      <c r="J503" s="160"/>
      <c r="K503" s="160"/>
      <c r="L503" s="160"/>
      <c r="M503" s="160"/>
      <c r="N503" s="160"/>
      <c r="O503" s="160"/>
      <c r="P503" s="160"/>
      <c r="Q503" s="160"/>
      <c r="R503" s="160"/>
      <c r="S503" s="161"/>
    </row>
    <row r="504" ht="15.75" customHeight="1" thickBot="1"/>
    <row r="505" spans="1:19" s="122" customFormat="1" ht="19.5" customHeight="1">
      <c r="A505" s="15"/>
      <c r="B505" s="8" t="s">
        <v>1</v>
      </c>
      <c r="C505" s="9"/>
      <c r="D505" s="9"/>
      <c r="E505" s="9"/>
      <c r="F505" s="9"/>
      <c r="G505" s="9"/>
      <c r="H505" s="9"/>
      <c r="I505" s="10"/>
      <c r="J505" s="133"/>
      <c r="K505" s="133"/>
      <c r="L505" s="133"/>
      <c r="M505" s="133"/>
      <c r="N505" s="133"/>
      <c r="O505" s="133"/>
      <c r="P505" s="133"/>
      <c r="Q505" s="133"/>
      <c r="R505" s="133"/>
      <c r="S505" s="134"/>
    </row>
    <row r="506" spans="1:19" s="122" customFormat="1" ht="19.5" customHeight="1">
      <c r="A506" s="15"/>
      <c r="B506" s="16" t="s">
        <v>11</v>
      </c>
      <c r="C506" s="17"/>
      <c r="D506" s="17"/>
      <c r="E506" s="17"/>
      <c r="F506" s="17"/>
      <c r="G506" s="17"/>
      <c r="H506" s="17"/>
      <c r="I506" s="18"/>
      <c r="J506" s="135"/>
      <c r="K506" s="136"/>
      <c r="L506" s="136"/>
      <c r="M506" s="136"/>
      <c r="N506" s="136"/>
      <c r="O506" s="136"/>
      <c r="P506" s="136"/>
      <c r="Q506" s="136"/>
      <c r="R506" s="136"/>
      <c r="S506" s="137"/>
    </row>
    <row r="507" spans="1:19" s="122" customFormat="1" ht="19.5" customHeight="1">
      <c r="A507" s="15"/>
      <c r="B507" s="23" t="s">
        <v>13</v>
      </c>
      <c r="C507" s="24" t="s">
        <v>14</v>
      </c>
      <c r="D507" s="25"/>
      <c r="E507" s="25"/>
      <c r="F507" s="25"/>
      <c r="G507" s="25"/>
      <c r="H507" s="25"/>
      <c r="I507" s="26"/>
      <c r="J507" s="138"/>
      <c r="K507" s="163"/>
      <c r="L507" s="163"/>
      <c r="M507" s="163"/>
      <c r="N507" s="163"/>
      <c r="O507" s="163"/>
      <c r="P507" s="163"/>
      <c r="Q507" s="163"/>
      <c r="R507" s="163"/>
      <c r="S507" s="139"/>
    </row>
    <row r="508" spans="1:19" s="122" customFormat="1" ht="19.5" customHeight="1">
      <c r="A508" s="15"/>
      <c r="B508" s="31"/>
      <c r="C508" s="32" t="s">
        <v>15</v>
      </c>
      <c r="D508" s="33"/>
      <c r="E508" s="33"/>
      <c r="F508" s="33"/>
      <c r="G508" s="33"/>
      <c r="H508" s="33"/>
      <c r="I508" s="34"/>
      <c r="J508" s="140"/>
      <c r="K508" s="164"/>
      <c r="L508" s="164"/>
      <c r="M508" s="164"/>
      <c r="N508" s="164"/>
      <c r="O508" s="164"/>
      <c r="P508" s="164"/>
      <c r="Q508" s="164"/>
      <c r="R508" s="164"/>
      <c r="S508" s="141"/>
    </row>
    <row r="509" spans="1:19" s="122" customFormat="1" ht="12">
      <c r="A509" s="15"/>
      <c r="B509" s="40"/>
      <c r="C509" s="41" t="s">
        <v>17</v>
      </c>
      <c r="D509" s="42"/>
      <c r="E509" s="42"/>
      <c r="F509" s="42"/>
      <c r="G509" s="42"/>
      <c r="H509" s="42"/>
      <c r="I509" s="43"/>
      <c r="J509" s="142"/>
      <c r="K509" s="165"/>
      <c r="L509" s="165"/>
      <c r="M509" s="165"/>
      <c r="N509" s="165"/>
      <c r="O509" s="165"/>
      <c r="P509" s="165"/>
      <c r="Q509" s="165"/>
      <c r="R509" s="165"/>
      <c r="S509" s="143"/>
    </row>
    <row r="510" spans="2:19" ht="12" customHeight="1">
      <c r="B510" s="48"/>
      <c r="C510" s="49" t="s">
        <v>73</v>
      </c>
      <c r="D510" s="50" t="s">
        <v>20</v>
      </c>
      <c r="E510" s="50" t="s">
        <v>21</v>
      </c>
      <c r="F510" s="50" t="s">
        <v>22</v>
      </c>
      <c r="G510" s="50" t="s">
        <v>23</v>
      </c>
      <c r="H510" s="50" t="s">
        <v>24</v>
      </c>
      <c r="I510" s="51" t="s">
        <v>25</v>
      </c>
      <c r="J510" s="53"/>
      <c r="K510" s="53"/>
      <c r="L510" s="53"/>
      <c r="M510" s="53"/>
      <c r="N510" s="53"/>
      <c r="O510" s="53"/>
      <c r="P510" s="53"/>
      <c r="Q510" s="53"/>
      <c r="R510" s="53"/>
      <c r="S510" s="144"/>
    </row>
    <row r="511" spans="2:19" ht="12">
      <c r="B511" s="56"/>
      <c r="C511" s="57"/>
      <c r="D511" s="58"/>
      <c r="E511" s="58"/>
      <c r="F511" s="58"/>
      <c r="G511" s="58"/>
      <c r="H511" s="58"/>
      <c r="I511" s="59"/>
      <c r="J511" s="145"/>
      <c r="K511" s="145"/>
      <c r="L511" s="145"/>
      <c r="M511" s="145"/>
      <c r="N511" s="145"/>
      <c r="O511" s="145"/>
      <c r="P511" s="145"/>
      <c r="Q511" s="145"/>
      <c r="R511" s="145"/>
      <c r="S511" s="146"/>
    </row>
    <row r="512" spans="2:19" ht="19.5" customHeight="1">
      <c r="B512" s="64" t="s">
        <v>33</v>
      </c>
      <c r="C512" s="65"/>
      <c r="D512" s="66" t="s">
        <v>438</v>
      </c>
      <c r="E512" s="66" t="s">
        <v>439</v>
      </c>
      <c r="F512" s="66" t="s">
        <v>440</v>
      </c>
      <c r="G512" s="66" t="s">
        <v>440</v>
      </c>
      <c r="H512" s="66" t="s">
        <v>440</v>
      </c>
      <c r="I512" s="68" t="s">
        <v>440</v>
      </c>
      <c r="J512" s="147"/>
      <c r="K512" s="148"/>
      <c r="L512" s="148"/>
      <c r="M512" s="148"/>
      <c r="N512" s="148"/>
      <c r="O512" s="148"/>
      <c r="P512" s="148"/>
      <c r="Q512" s="148"/>
      <c r="R512" s="148"/>
      <c r="S512" s="149"/>
    </row>
    <row r="513" spans="2:19" ht="19.5" customHeight="1">
      <c r="B513" s="73"/>
      <c r="C513" s="65"/>
      <c r="D513" s="66" t="s">
        <v>441</v>
      </c>
      <c r="E513" s="66" t="s">
        <v>440</v>
      </c>
      <c r="F513" s="66" t="s">
        <v>440</v>
      </c>
      <c r="G513" s="66" t="s">
        <v>440</v>
      </c>
      <c r="H513" s="66" t="s">
        <v>440</v>
      </c>
      <c r="I513" s="68" t="s">
        <v>440</v>
      </c>
      <c r="J513" s="148"/>
      <c r="K513" s="148"/>
      <c r="L513" s="148"/>
      <c r="M513" s="148"/>
      <c r="N513" s="148"/>
      <c r="O513" s="148"/>
      <c r="P513" s="148"/>
      <c r="Q513" s="148"/>
      <c r="R513" s="148"/>
      <c r="S513" s="149"/>
    </row>
    <row r="514" spans="2:19" ht="19.5" customHeight="1">
      <c r="B514" s="73"/>
      <c r="C514" s="65"/>
      <c r="D514" s="66" t="s">
        <v>442</v>
      </c>
      <c r="E514" s="66" t="s">
        <v>440</v>
      </c>
      <c r="F514" s="66" t="s">
        <v>440</v>
      </c>
      <c r="G514" s="66" t="s">
        <v>440</v>
      </c>
      <c r="H514" s="66" t="s">
        <v>440</v>
      </c>
      <c r="I514" s="68" t="s">
        <v>440</v>
      </c>
      <c r="J514" s="148"/>
      <c r="K514" s="148"/>
      <c r="L514" s="148"/>
      <c r="M514" s="148"/>
      <c r="N514" s="148"/>
      <c r="O514" s="148"/>
      <c r="P514" s="148"/>
      <c r="Q514" s="148"/>
      <c r="R514" s="148"/>
      <c r="S514" s="149"/>
    </row>
    <row r="515" spans="2:19" ht="19.5" customHeight="1">
      <c r="B515" s="73"/>
      <c r="C515" s="65"/>
      <c r="D515" s="66" t="s">
        <v>443</v>
      </c>
      <c r="E515" s="66" t="s">
        <v>440</v>
      </c>
      <c r="F515" s="66" t="s">
        <v>440</v>
      </c>
      <c r="G515" s="66" t="s">
        <v>440</v>
      </c>
      <c r="H515" s="66" t="s">
        <v>440</v>
      </c>
      <c r="I515" s="68" t="s">
        <v>440</v>
      </c>
      <c r="J515" s="148"/>
      <c r="K515" s="148"/>
      <c r="L515" s="148"/>
      <c r="M515" s="148"/>
      <c r="N515" s="148"/>
      <c r="O515" s="148"/>
      <c r="P515" s="148"/>
      <c r="Q515" s="148"/>
      <c r="R515" s="148"/>
      <c r="S515" s="149"/>
    </row>
    <row r="516" spans="2:19" ht="19.5" customHeight="1" thickBot="1">
      <c r="B516" s="73"/>
      <c r="C516" s="74"/>
      <c r="D516" s="75" t="s">
        <v>62</v>
      </c>
      <c r="E516" s="75" t="s">
        <v>440</v>
      </c>
      <c r="F516" s="75" t="s">
        <v>440</v>
      </c>
      <c r="G516" s="75" t="s">
        <v>440</v>
      </c>
      <c r="H516" s="75" t="s">
        <v>440</v>
      </c>
      <c r="I516" s="77" t="s">
        <v>440</v>
      </c>
      <c r="J516" s="150"/>
      <c r="K516" s="150"/>
      <c r="L516" s="150"/>
      <c r="M516" s="150"/>
      <c r="N516" s="150"/>
      <c r="O516" s="150"/>
      <c r="P516" s="150"/>
      <c r="Q516" s="150"/>
      <c r="R516" s="150"/>
      <c r="S516" s="151"/>
    </row>
    <row r="517" spans="2:19" ht="19.5" customHeight="1" thickTop="1">
      <c r="B517" s="73"/>
      <c r="C517" s="152" t="s">
        <v>65</v>
      </c>
      <c r="D517" s="153"/>
      <c r="E517" s="153"/>
      <c r="F517" s="153"/>
      <c r="G517" s="153"/>
      <c r="H517" s="153"/>
      <c r="I517" s="154"/>
      <c r="J517" s="155"/>
      <c r="K517" s="155"/>
      <c r="L517" s="155"/>
      <c r="M517" s="155"/>
      <c r="N517" s="155"/>
      <c r="O517" s="155"/>
      <c r="P517" s="155"/>
      <c r="Q517" s="155"/>
      <c r="R517" s="155"/>
      <c r="S517" s="156"/>
    </row>
    <row r="518" spans="2:19" ht="19.5" customHeight="1">
      <c r="B518" s="73"/>
      <c r="C518" s="97" t="s">
        <v>66</v>
      </c>
      <c r="D518" s="42"/>
      <c r="E518" s="42"/>
      <c r="F518" s="42"/>
      <c r="G518" s="42"/>
      <c r="H518" s="42"/>
      <c r="I518" s="43"/>
      <c r="J518" s="99"/>
      <c r="K518" s="99"/>
      <c r="L518" s="99"/>
      <c r="M518" s="99"/>
      <c r="N518" s="99"/>
      <c r="O518" s="99"/>
      <c r="P518" s="99"/>
      <c r="Q518" s="99"/>
      <c r="R518" s="99"/>
      <c r="S518" s="157"/>
    </row>
    <row r="519" spans="2:19" ht="19.5" customHeight="1" thickBot="1">
      <c r="B519" s="102"/>
      <c r="C519" s="103" t="s">
        <v>67</v>
      </c>
      <c r="D519" s="104"/>
      <c r="E519" s="104"/>
      <c r="F519" s="104"/>
      <c r="G519" s="104"/>
      <c r="H519" s="104"/>
      <c r="I519" s="105"/>
      <c r="J519" s="107"/>
      <c r="K519" s="107"/>
      <c r="L519" s="107"/>
      <c r="M519" s="107"/>
      <c r="N519" s="107"/>
      <c r="O519" s="107"/>
      <c r="P519" s="107"/>
      <c r="Q519" s="107"/>
      <c r="R519" s="107"/>
      <c r="S519" s="158"/>
    </row>
    <row r="520" spans="2:19" ht="49.5" customHeight="1" thickBot="1">
      <c r="B520" s="110" t="s">
        <v>10</v>
      </c>
      <c r="C520" s="111"/>
      <c r="D520" s="111"/>
      <c r="E520" s="111"/>
      <c r="F520" s="111"/>
      <c r="G520" s="111"/>
      <c r="H520" s="111"/>
      <c r="I520" s="112"/>
      <c r="J520" s="114"/>
      <c r="K520" s="114"/>
      <c r="L520" s="114"/>
      <c r="M520" s="114"/>
      <c r="N520" s="114"/>
      <c r="O520" s="114"/>
      <c r="P520" s="114"/>
      <c r="Q520" s="114"/>
      <c r="R520" s="114"/>
      <c r="S520" s="159"/>
    </row>
    <row r="521" spans="2:19" ht="49.5" customHeight="1" thickBot="1">
      <c r="B521" s="110" t="s">
        <v>69</v>
      </c>
      <c r="C521" s="111"/>
      <c r="D521" s="111"/>
      <c r="E521" s="117"/>
      <c r="F521" s="118"/>
      <c r="G521" s="119"/>
      <c r="H521" s="119"/>
      <c r="I521" s="119"/>
      <c r="J521" s="160"/>
      <c r="K521" s="160"/>
      <c r="L521" s="160"/>
      <c r="M521" s="160"/>
      <c r="N521" s="160"/>
      <c r="O521" s="160"/>
      <c r="P521" s="160"/>
      <c r="Q521" s="160"/>
      <c r="R521" s="160"/>
      <c r="S521" s="161"/>
    </row>
    <row r="523" ht="4.5" customHeight="1"/>
    <row r="524" spans="1:91" s="129" customFormat="1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CM524" s="130"/>
    </row>
    <row r="525" spans="1:91" s="129" customFormat="1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AP525" s="131"/>
      <c r="BJ525" s="131"/>
      <c r="BT525" s="131"/>
      <c r="CM525" s="132"/>
    </row>
    <row r="526" spans="2:90" ht="12.75" thickBot="1">
      <c r="B526" s="1" t="s">
        <v>70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</row>
    <row r="527" spans="1:19" s="122" customFormat="1" ht="19.5" customHeight="1">
      <c r="A527" s="15"/>
      <c r="B527" s="8" t="s">
        <v>1</v>
      </c>
      <c r="C527" s="9"/>
      <c r="D527" s="9"/>
      <c r="E527" s="9"/>
      <c r="F527" s="9"/>
      <c r="G527" s="9"/>
      <c r="H527" s="9"/>
      <c r="I527" s="10"/>
      <c r="J527" s="133"/>
      <c r="K527" s="133"/>
      <c r="L527" s="133"/>
      <c r="M527" s="133"/>
      <c r="N527" s="133"/>
      <c r="O527" s="133"/>
      <c r="P527" s="133"/>
      <c r="Q527" s="133"/>
      <c r="R527" s="133"/>
      <c r="S527" s="134"/>
    </row>
    <row r="528" spans="1:19" s="122" customFormat="1" ht="19.5" customHeight="1">
      <c r="A528" s="15"/>
      <c r="B528" s="16" t="s">
        <v>11</v>
      </c>
      <c r="C528" s="17"/>
      <c r="D528" s="17"/>
      <c r="E528" s="17"/>
      <c r="F528" s="17"/>
      <c r="G528" s="17"/>
      <c r="H528" s="17"/>
      <c r="I528" s="18"/>
      <c r="J528" s="135"/>
      <c r="K528" s="136"/>
      <c r="L528" s="136"/>
      <c r="M528" s="136"/>
      <c r="N528" s="136"/>
      <c r="O528" s="136"/>
      <c r="P528" s="136"/>
      <c r="Q528" s="136"/>
      <c r="R528" s="136"/>
      <c r="S528" s="137"/>
    </row>
    <row r="529" spans="1:19" s="122" customFormat="1" ht="19.5" customHeight="1">
      <c r="A529" s="15"/>
      <c r="B529" s="23" t="s">
        <v>13</v>
      </c>
      <c r="C529" s="24" t="s">
        <v>14</v>
      </c>
      <c r="D529" s="25"/>
      <c r="E529" s="25"/>
      <c r="F529" s="25"/>
      <c r="G529" s="25"/>
      <c r="H529" s="25"/>
      <c r="I529" s="26"/>
      <c r="J529" s="138"/>
      <c r="K529" s="138"/>
      <c r="L529" s="138"/>
      <c r="M529" s="138"/>
      <c r="N529" s="138"/>
      <c r="O529" s="138"/>
      <c r="P529" s="138"/>
      <c r="Q529" s="138"/>
      <c r="R529" s="138"/>
      <c r="S529" s="139"/>
    </row>
    <row r="530" spans="1:19" s="122" customFormat="1" ht="19.5" customHeight="1">
      <c r="A530" s="15"/>
      <c r="B530" s="31"/>
      <c r="C530" s="32" t="s">
        <v>15</v>
      </c>
      <c r="D530" s="33"/>
      <c r="E530" s="33"/>
      <c r="F530" s="33"/>
      <c r="G530" s="33"/>
      <c r="H530" s="33"/>
      <c r="I530" s="34"/>
      <c r="J530" s="140"/>
      <c r="K530" s="140"/>
      <c r="L530" s="140"/>
      <c r="M530" s="140"/>
      <c r="N530" s="140"/>
      <c r="O530" s="140"/>
      <c r="P530" s="140"/>
      <c r="Q530" s="140"/>
      <c r="R530" s="140"/>
      <c r="S530" s="141"/>
    </row>
    <row r="531" spans="1:19" s="122" customFormat="1" ht="12">
      <c r="A531" s="15"/>
      <c r="B531" s="40"/>
      <c r="C531" s="41" t="s">
        <v>17</v>
      </c>
      <c r="D531" s="42"/>
      <c r="E531" s="42"/>
      <c r="F531" s="42"/>
      <c r="G531" s="42"/>
      <c r="H531" s="42"/>
      <c r="I531" s="43"/>
      <c r="J531" s="142"/>
      <c r="K531" s="142"/>
      <c r="L531" s="142"/>
      <c r="M531" s="142"/>
      <c r="N531" s="142"/>
      <c r="O531" s="142"/>
      <c r="P531" s="142"/>
      <c r="Q531" s="142"/>
      <c r="R531" s="142"/>
      <c r="S531" s="143"/>
    </row>
    <row r="532" spans="2:19" ht="12" customHeight="1">
      <c r="B532" s="48"/>
      <c r="C532" s="49" t="s">
        <v>73</v>
      </c>
      <c r="D532" s="50" t="s">
        <v>20</v>
      </c>
      <c r="E532" s="50" t="s">
        <v>21</v>
      </c>
      <c r="F532" s="50" t="s">
        <v>22</v>
      </c>
      <c r="G532" s="50" t="s">
        <v>23</v>
      </c>
      <c r="H532" s="50" t="s">
        <v>24</v>
      </c>
      <c r="I532" s="51" t="s">
        <v>25</v>
      </c>
      <c r="J532" s="53"/>
      <c r="K532" s="53"/>
      <c r="L532" s="53"/>
      <c r="M532" s="53"/>
      <c r="N532" s="53"/>
      <c r="O532" s="53"/>
      <c r="P532" s="53"/>
      <c r="Q532" s="53"/>
      <c r="R532" s="53"/>
      <c r="S532" s="144"/>
    </row>
    <row r="533" spans="2:19" ht="12">
      <c r="B533" s="56"/>
      <c r="C533" s="57"/>
      <c r="D533" s="58"/>
      <c r="E533" s="58"/>
      <c r="F533" s="58"/>
      <c r="G533" s="58"/>
      <c r="H533" s="58"/>
      <c r="I533" s="59"/>
      <c r="J533" s="145"/>
      <c r="K533" s="145"/>
      <c r="L533" s="145"/>
      <c r="M533" s="145"/>
      <c r="N533" s="145"/>
      <c r="O533" s="145"/>
      <c r="P533" s="145"/>
      <c r="Q533" s="145"/>
      <c r="R533" s="145"/>
      <c r="S533" s="146"/>
    </row>
    <row r="534" spans="2:19" ht="19.5" customHeight="1">
      <c r="B534" s="64" t="s">
        <v>33</v>
      </c>
      <c r="C534" s="65"/>
      <c r="D534" s="66" t="s">
        <v>438</v>
      </c>
      <c r="E534" s="66" t="s">
        <v>439</v>
      </c>
      <c r="F534" s="66" t="s">
        <v>440</v>
      </c>
      <c r="G534" s="66" t="s">
        <v>440</v>
      </c>
      <c r="H534" s="66" t="s">
        <v>440</v>
      </c>
      <c r="I534" s="68" t="s">
        <v>440</v>
      </c>
      <c r="J534" s="147"/>
      <c r="K534" s="148"/>
      <c r="L534" s="148"/>
      <c r="M534" s="148"/>
      <c r="N534" s="148"/>
      <c r="O534" s="148"/>
      <c r="P534" s="148"/>
      <c r="Q534" s="148"/>
      <c r="R534" s="148"/>
      <c r="S534" s="149"/>
    </row>
    <row r="535" spans="2:19" ht="19.5" customHeight="1">
      <c r="B535" s="73"/>
      <c r="C535" s="65"/>
      <c r="D535" s="66" t="s">
        <v>441</v>
      </c>
      <c r="E535" s="66" t="s">
        <v>440</v>
      </c>
      <c r="F535" s="66" t="s">
        <v>440</v>
      </c>
      <c r="G535" s="66" t="s">
        <v>440</v>
      </c>
      <c r="H535" s="66" t="s">
        <v>440</v>
      </c>
      <c r="I535" s="68" t="s">
        <v>440</v>
      </c>
      <c r="J535" s="148"/>
      <c r="K535" s="148"/>
      <c r="L535" s="148"/>
      <c r="M535" s="148"/>
      <c r="N535" s="148"/>
      <c r="O535" s="148"/>
      <c r="P535" s="148"/>
      <c r="Q535" s="148"/>
      <c r="R535" s="148"/>
      <c r="S535" s="149"/>
    </row>
    <row r="536" spans="2:19" ht="19.5" customHeight="1">
      <c r="B536" s="73"/>
      <c r="C536" s="65"/>
      <c r="D536" s="66" t="s">
        <v>442</v>
      </c>
      <c r="E536" s="66" t="s">
        <v>440</v>
      </c>
      <c r="F536" s="66" t="s">
        <v>440</v>
      </c>
      <c r="G536" s="66" t="s">
        <v>440</v>
      </c>
      <c r="H536" s="66" t="s">
        <v>440</v>
      </c>
      <c r="I536" s="68" t="s">
        <v>440</v>
      </c>
      <c r="J536" s="148"/>
      <c r="K536" s="148"/>
      <c r="L536" s="148"/>
      <c r="M536" s="148"/>
      <c r="N536" s="148"/>
      <c r="O536" s="148"/>
      <c r="P536" s="148"/>
      <c r="Q536" s="148"/>
      <c r="R536" s="148"/>
      <c r="S536" s="149"/>
    </row>
    <row r="537" spans="2:19" ht="19.5" customHeight="1">
      <c r="B537" s="73"/>
      <c r="C537" s="65"/>
      <c r="D537" s="66" t="s">
        <v>443</v>
      </c>
      <c r="E537" s="66" t="s">
        <v>440</v>
      </c>
      <c r="F537" s="66" t="s">
        <v>440</v>
      </c>
      <c r="G537" s="66" t="s">
        <v>440</v>
      </c>
      <c r="H537" s="66" t="s">
        <v>440</v>
      </c>
      <c r="I537" s="68" t="s">
        <v>440</v>
      </c>
      <c r="J537" s="148"/>
      <c r="K537" s="148"/>
      <c r="L537" s="148"/>
      <c r="M537" s="148"/>
      <c r="N537" s="148"/>
      <c r="O537" s="148"/>
      <c r="P537" s="148"/>
      <c r="Q537" s="148"/>
      <c r="R537" s="148"/>
      <c r="S537" s="149"/>
    </row>
    <row r="538" spans="2:19" ht="19.5" customHeight="1" thickBot="1">
      <c r="B538" s="73"/>
      <c r="C538" s="74"/>
      <c r="D538" s="75" t="s">
        <v>62</v>
      </c>
      <c r="E538" s="75" t="s">
        <v>440</v>
      </c>
      <c r="F538" s="75" t="s">
        <v>440</v>
      </c>
      <c r="G538" s="75" t="s">
        <v>440</v>
      </c>
      <c r="H538" s="75" t="s">
        <v>440</v>
      </c>
      <c r="I538" s="77" t="s">
        <v>440</v>
      </c>
      <c r="J538" s="150"/>
      <c r="K538" s="150"/>
      <c r="L538" s="150"/>
      <c r="M538" s="150"/>
      <c r="N538" s="150"/>
      <c r="O538" s="150"/>
      <c r="P538" s="150"/>
      <c r="Q538" s="150"/>
      <c r="R538" s="150"/>
      <c r="S538" s="151"/>
    </row>
    <row r="539" spans="2:19" ht="19.5" customHeight="1" thickTop="1">
      <c r="B539" s="73"/>
      <c r="C539" s="152" t="s">
        <v>65</v>
      </c>
      <c r="D539" s="153"/>
      <c r="E539" s="153"/>
      <c r="F539" s="153"/>
      <c r="G539" s="153"/>
      <c r="H539" s="153"/>
      <c r="I539" s="154"/>
      <c r="J539" s="155"/>
      <c r="K539" s="155"/>
      <c r="L539" s="155"/>
      <c r="M539" s="155"/>
      <c r="N539" s="155"/>
      <c r="O539" s="155"/>
      <c r="P539" s="155"/>
      <c r="Q539" s="155"/>
      <c r="R539" s="155"/>
      <c r="S539" s="156"/>
    </row>
    <row r="540" spans="2:19" ht="19.5" customHeight="1">
      <c r="B540" s="73"/>
      <c r="C540" s="97" t="s">
        <v>66</v>
      </c>
      <c r="D540" s="42"/>
      <c r="E540" s="42"/>
      <c r="F540" s="42"/>
      <c r="G540" s="42"/>
      <c r="H540" s="42"/>
      <c r="I540" s="43"/>
      <c r="J540" s="99"/>
      <c r="K540" s="99"/>
      <c r="L540" s="99"/>
      <c r="M540" s="99"/>
      <c r="N540" s="99"/>
      <c r="O540" s="99"/>
      <c r="P540" s="99"/>
      <c r="Q540" s="99"/>
      <c r="R540" s="99"/>
      <c r="S540" s="157"/>
    </row>
    <row r="541" spans="2:19" ht="19.5" customHeight="1" thickBot="1">
      <c r="B541" s="102"/>
      <c r="C541" s="103" t="s">
        <v>67</v>
      </c>
      <c r="D541" s="104"/>
      <c r="E541" s="104"/>
      <c r="F541" s="104"/>
      <c r="G541" s="104"/>
      <c r="H541" s="104"/>
      <c r="I541" s="105"/>
      <c r="J541" s="107"/>
      <c r="K541" s="107"/>
      <c r="L541" s="107"/>
      <c r="M541" s="107"/>
      <c r="N541" s="107"/>
      <c r="O541" s="107"/>
      <c r="P541" s="107"/>
      <c r="Q541" s="107"/>
      <c r="R541" s="107"/>
      <c r="S541" s="158"/>
    </row>
    <row r="542" spans="2:19" ht="49.5" customHeight="1" thickBot="1">
      <c r="B542" s="110" t="s">
        <v>10</v>
      </c>
      <c r="C542" s="111"/>
      <c r="D542" s="111"/>
      <c r="E542" s="111"/>
      <c r="F542" s="111"/>
      <c r="G542" s="111"/>
      <c r="H542" s="111"/>
      <c r="I542" s="112"/>
      <c r="J542" s="114"/>
      <c r="K542" s="114"/>
      <c r="L542" s="114"/>
      <c r="M542" s="114"/>
      <c r="N542" s="114"/>
      <c r="O542" s="114"/>
      <c r="P542" s="114"/>
      <c r="Q542" s="114"/>
      <c r="R542" s="114"/>
      <c r="S542" s="159"/>
    </row>
    <row r="543" spans="2:91" ht="49.5" customHeight="1" thickBot="1">
      <c r="B543" s="110" t="s">
        <v>69</v>
      </c>
      <c r="C543" s="111"/>
      <c r="D543" s="111"/>
      <c r="E543" s="117"/>
      <c r="F543" s="118"/>
      <c r="G543" s="119"/>
      <c r="H543" s="119"/>
      <c r="I543" s="119"/>
      <c r="J543" s="160"/>
      <c r="K543" s="160"/>
      <c r="L543" s="160"/>
      <c r="M543" s="160"/>
      <c r="N543" s="160"/>
      <c r="O543" s="160"/>
      <c r="P543" s="160"/>
      <c r="Q543" s="160"/>
      <c r="R543" s="160"/>
      <c r="S543" s="161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20"/>
      <c r="AV543" s="120"/>
      <c r="AW543" s="120"/>
      <c r="AX543" s="120"/>
      <c r="AY543" s="120"/>
      <c r="AZ543" s="120"/>
      <c r="BA543" s="120"/>
      <c r="BB543" s="120"/>
      <c r="BC543" s="120"/>
      <c r="BD543" s="120"/>
      <c r="BE543" s="120"/>
      <c r="BF543" s="120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20"/>
      <c r="BS543" s="120"/>
      <c r="BT543" s="120"/>
      <c r="BU543" s="120"/>
      <c r="BV543" s="120"/>
      <c r="BW543" s="120"/>
      <c r="BX543" s="120"/>
      <c r="BY543" s="120"/>
      <c r="BZ543" s="120"/>
      <c r="CA543" s="120"/>
      <c r="CB543" s="120"/>
      <c r="CC543" s="120"/>
      <c r="CD543" s="120"/>
      <c r="CE543" s="120"/>
      <c r="CF543" s="120"/>
      <c r="CG543" s="120"/>
      <c r="CH543" s="120"/>
      <c r="CI543" s="120"/>
      <c r="CJ543" s="120"/>
      <c r="CK543" s="120"/>
      <c r="CL543" s="120"/>
      <c r="CM543" s="162"/>
    </row>
    <row r="544" spans="2:90" ht="15.75" customHeight="1" thickBot="1">
      <c r="B544" s="122"/>
      <c r="C544" s="122"/>
      <c r="D544" s="122"/>
      <c r="E544" s="122"/>
      <c r="F544" s="123"/>
      <c r="G544" s="122"/>
      <c r="H544" s="122"/>
      <c r="I544" s="122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20"/>
      <c r="BS544" s="120"/>
      <c r="BT544" s="120"/>
      <c r="BU544" s="120"/>
      <c r="BV544" s="120"/>
      <c r="BW544" s="120"/>
      <c r="BX544" s="120"/>
      <c r="BY544" s="120"/>
      <c r="BZ544" s="120"/>
      <c r="CA544" s="120"/>
      <c r="CB544" s="120"/>
      <c r="CC544" s="120"/>
      <c r="CD544" s="120"/>
      <c r="CE544" s="120"/>
      <c r="CF544" s="120"/>
      <c r="CG544" s="120"/>
      <c r="CH544" s="120"/>
      <c r="CI544" s="120"/>
      <c r="CJ544" s="120"/>
      <c r="CK544" s="120"/>
      <c r="CL544" s="120"/>
    </row>
    <row r="545" spans="1:19" s="122" customFormat="1" ht="19.5" customHeight="1">
      <c r="A545" s="15"/>
      <c r="B545" s="8" t="s">
        <v>1</v>
      </c>
      <c r="C545" s="9"/>
      <c r="D545" s="9"/>
      <c r="E545" s="9"/>
      <c r="F545" s="9"/>
      <c r="G545" s="9"/>
      <c r="H545" s="9"/>
      <c r="I545" s="10"/>
      <c r="J545" s="133"/>
      <c r="K545" s="133"/>
      <c r="L545" s="133"/>
      <c r="M545" s="133"/>
      <c r="N545" s="133"/>
      <c r="O545" s="133"/>
      <c r="P545" s="133"/>
      <c r="Q545" s="133"/>
      <c r="R545" s="133"/>
      <c r="S545" s="134"/>
    </row>
    <row r="546" spans="1:19" s="122" customFormat="1" ht="19.5" customHeight="1">
      <c r="A546" s="15"/>
      <c r="B546" s="16" t="s">
        <v>11</v>
      </c>
      <c r="C546" s="17"/>
      <c r="D546" s="17"/>
      <c r="E546" s="17"/>
      <c r="F546" s="17"/>
      <c r="G546" s="17"/>
      <c r="H546" s="17"/>
      <c r="I546" s="18"/>
      <c r="J546" s="135"/>
      <c r="K546" s="136"/>
      <c r="L546" s="136"/>
      <c r="M546" s="136"/>
      <c r="N546" s="136"/>
      <c r="O546" s="136"/>
      <c r="P546" s="136"/>
      <c r="Q546" s="136"/>
      <c r="R546" s="136"/>
      <c r="S546" s="137"/>
    </row>
    <row r="547" spans="1:19" s="122" customFormat="1" ht="19.5" customHeight="1">
      <c r="A547" s="15"/>
      <c r="B547" s="23" t="s">
        <v>13</v>
      </c>
      <c r="C547" s="24" t="s">
        <v>14</v>
      </c>
      <c r="D547" s="25"/>
      <c r="E547" s="25"/>
      <c r="F547" s="25"/>
      <c r="G547" s="25"/>
      <c r="H547" s="25"/>
      <c r="I547" s="26"/>
      <c r="J547" s="138"/>
      <c r="K547" s="163"/>
      <c r="L547" s="163"/>
      <c r="M547" s="163"/>
      <c r="N547" s="163"/>
      <c r="O547" s="163"/>
      <c r="P547" s="163"/>
      <c r="Q547" s="163"/>
      <c r="R547" s="163"/>
      <c r="S547" s="139"/>
    </row>
    <row r="548" spans="1:19" s="122" customFormat="1" ht="19.5" customHeight="1">
      <c r="A548" s="15"/>
      <c r="B548" s="31"/>
      <c r="C548" s="32" t="s">
        <v>15</v>
      </c>
      <c r="D548" s="33"/>
      <c r="E548" s="33"/>
      <c r="F548" s="33"/>
      <c r="G548" s="33"/>
      <c r="H548" s="33"/>
      <c r="I548" s="34"/>
      <c r="J548" s="140"/>
      <c r="K548" s="164"/>
      <c r="L548" s="164"/>
      <c r="M548" s="164"/>
      <c r="N548" s="164"/>
      <c r="O548" s="164"/>
      <c r="P548" s="164"/>
      <c r="Q548" s="164"/>
      <c r="R548" s="164"/>
      <c r="S548" s="141"/>
    </row>
    <row r="549" spans="1:19" s="122" customFormat="1" ht="12">
      <c r="A549" s="15"/>
      <c r="B549" s="40"/>
      <c r="C549" s="41" t="s">
        <v>17</v>
      </c>
      <c r="D549" s="42"/>
      <c r="E549" s="42"/>
      <c r="F549" s="42"/>
      <c r="G549" s="42"/>
      <c r="H549" s="42"/>
      <c r="I549" s="43"/>
      <c r="J549" s="142"/>
      <c r="K549" s="165"/>
      <c r="L549" s="165"/>
      <c r="M549" s="165"/>
      <c r="N549" s="165"/>
      <c r="O549" s="165"/>
      <c r="P549" s="165"/>
      <c r="Q549" s="165"/>
      <c r="R549" s="165"/>
      <c r="S549" s="143"/>
    </row>
    <row r="550" spans="2:19" ht="12" customHeight="1">
      <c r="B550" s="48"/>
      <c r="C550" s="49" t="s">
        <v>73</v>
      </c>
      <c r="D550" s="50" t="s">
        <v>20</v>
      </c>
      <c r="E550" s="50" t="s">
        <v>21</v>
      </c>
      <c r="F550" s="50" t="s">
        <v>22</v>
      </c>
      <c r="G550" s="50" t="s">
        <v>23</v>
      </c>
      <c r="H550" s="50" t="s">
        <v>24</v>
      </c>
      <c r="I550" s="51" t="s">
        <v>25</v>
      </c>
      <c r="J550" s="53"/>
      <c r="K550" s="53"/>
      <c r="L550" s="53"/>
      <c r="M550" s="53"/>
      <c r="N550" s="53"/>
      <c r="O550" s="53"/>
      <c r="P550" s="53"/>
      <c r="Q550" s="53"/>
      <c r="R550" s="53"/>
      <c r="S550" s="144"/>
    </row>
    <row r="551" spans="2:19" ht="12">
      <c r="B551" s="56"/>
      <c r="C551" s="57"/>
      <c r="D551" s="58"/>
      <c r="E551" s="58"/>
      <c r="F551" s="58"/>
      <c r="G551" s="58"/>
      <c r="H551" s="58"/>
      <c r="I551" s="59"/>
      <c r="J551" s="145"/>
      <c r="K551" s="145"/>
      <c r="L551" s="145"/>
      <c r="M551" s="145"/>
      <c r="N551" s="145"/>
      <c r="O551" s="145"/>
      <c r="P551" s="145"/>
      <c r="Q551" s="145"/>
      <c r="R551" s="145"/>
      <c r="S551" s="146"/>
    </row>
    <row r="552" spans="2:19" ht="19.5" customHeight="1">
      <c r="B552" s="64" t="s">
        <v>33</v>
      </c>
      <c r="C552" s="65"/>
      <c r="D552" s="66" t="s">
        <v>438</v>
      </c>
      <c r="E552" s="66" t="s">
        <v>439</v>
      </c>
      <c r="F552" s="66" t="s">
        <v>440</v>
      </c>
      <c r="G552" s="66" t="s">
        <v>440</v>
      </c>
      <c r="H552" s="66" t="s">
        <v>440</v>
      </c>
      <c r="I552" s="68" t="s">
        <v>440</v>
      </c>
      <c r="J552" s="147"/>
      <c r="K552" s="148"/>
      <c r="L552" s="148"/>
      <c r="M552" s="148"/>
      <c r="N552" s="148"/>
      <c r="O552" s="148"/>
      <c r="P552" s="148"/>
      <c r="Q552" s="148"/>
      <c r="R552" s="148"/>
      <c r="S552" s="149"/>
    </row>
    <row r="553" spans="2:19" ht="19.5" customHeight="1">
      <c r="B553" s="73"/>
      <c r="C553" s="65"/>
      <c r="D553" s="66" t="s">
        <v>441</v>
      </c>
      <c r="E553" s="66" t="s">
        <v>440</v>
      </c>
      <c r="F553" s="66" t="s">
        <v>440</v>
      </c>
      <c r="G553" s="66" t="s">
        <v>440</v>
      </c>
      <c r="H553" s="66" t="s">
        <v>440</v>
      </c>
      <c r="I553" s="68" t="s">
        <v>440</v>
      </c>
      <c r="J553" s="148"/>
      <c r="K553" s="148"/>
      <c r="L553" s="148"/>
      <c r="M553" s="148"/>
      <c r="N553" s="148"/>
      <c r="O553" s="148"/>
      <c r="P553" s="148"/>
      <c r="Q553" s="148"/>
      <c r="R553" s="148"/>
      <c r="S553" s="149"/>
    </row>
    <row r="554" spans="2:19" ht="19.5" customHeight="1">
      <c r="B554" s="73"/>
      <c r="C554" s="65"/>
      <c r="D554" s="66" t="s">
        <v>442</v>
      </c>
      <c r="E554" s="66" t="s">
        <v>440</v>
      </c>
      <c r="F554" s="66" t="s">
        <v>440</v>
      </c>
      <c r="G554" s="66" t="s">
        <v>440</v>
      </c>
      <c r="H554" s="66" t="s">
        <v>440</v>
      </c>
      <c r="I554" s="68" t="s">
        <v>440</v>
      </c>
      <c r="J554" s="148"/>
      <c r="K554" s="148"/>
      <c r="L554" s="148"/>
      <c r="M554" s="148"/>
      <c r="N554" s="148"/>
      <c r="O554" s="148"/>
      <c r="P554" s="148"/>
      <c r="Q554" s="148"/>
      <c r="R554" s="148"/>
      <c r="S554" s="149"/>
    </row>
    <row r="555" spans="2:19" ht="19.5" customHeight="1">
      <c r="B555" s="73"/>
      <c r="C555" s="65"/>
      <c r="D555" s="66" t="s">
        <v>443</v>
      </c>
      <c r="E555" s="66" t="s">
        <v>440</v>
      </c>
      <c r="F555" s="66" t="s">
        <v>440</v>
      </c>
      <c r="G555" s="66" t="s">
        <v>440</v>
      </c>
      <c r="H555" s="66" t="s">
        <v>440</v>
      </c>
      <c r="I555" s="68" t="s">
        <v>440</v>
      </c>
      <c r="J555" s="148"/>
      <c r="K555" s="148"/>
      <c r="L555" s="148"/>
      <c r="M555" s="148"/>
      <c r="N555" s="148"/>
      <c r="O555" s="148"/>
      <c r="P555" s="148"/>
      <c r="Q555" s="148"/>
      <c r="R555" s="148"/>
      <c r="S555" s="149"/>
    </row>
    <row r="556" spans="2:19" ht="19.5" customHeight="1" thickBot="1">
      <c r="B556" s="73"/>
      <c r="C556" s="74"/>
      <c r="D556" s="75" t="s">
        <v>62</v>
      </c>
      <c r="E556" s="75" t="s">
        <v>440</v>
      </c>
      <c r="F556" s="75" t="s">
        <v>440</v>
      </c>
      <c r="G556" s="75" t="s">
        <v>440</v>
      </c>
      <c r="H556" s="75" t="s">
        <v>440</v>
      </c>
      <c r="I556" s="77" t="s">
        <v>440</v>
      </c>
      <c r="J556" s="150"/>
      <c r="K556" s="150"/>
      <c r="L556" s="150"/>
      <c r="M556" s="150"/>
      <c r="N556" s="150"/>
      <c r="O556" s="150"/>
      <c r="P556" s="150"/>
      <c r="Q556" s="150"/>
      <c r="R556" s="150"/>
      <c r="S556" s="151"/>
    </row>
    <row r="557" spans="2:19" ht="19.5" customHeight="1" thickTop="1">
      <c r="B557" s="73"/>
      <c r="C557" s="152" t="s">
        <v>65</v>
      </c>
      <c r="D557" s="153"/>
      <c r="E557" s="153"/>
      <c r="F557" s="153"/>
      <c r="G557" s="153"/>
      <c r="H557" s="153"/>
      <c r="I557" s="154"/>
      <c r="J557" s="155"/>
      <c r="K557" s="155"/>
      <c r="L557" s="155"/>
      <c r="M557" s="155"/>
      <c r="N557" s="155"/>
      <c r="O557" s="155"/>
      <c r="P557" s="155"/>
      <c r="Q557" s="155"/>
      <c r="R557" s="155"/>
      <c r="S557" s="156"/>
    </row>
    <row r="558" spans="2:19" ht="19.5" customHeight="1">
      <c r="B558" s="73"/>
      <c r="C558" s="97" t="s">
        <v>66</v>
      </c>
      <c r="D558" s="42"/>
      <c r="E558" s="42"/>
      <c r="F558" s="42"/>
      <c r="G558" s="42"/>
      <c r="H558" s="42"/>
      <c r="I558" s="43"/>
      <c r="J558" s="99"/>
      <c r="K558" s="99"/>
      <c r="L558" s="99"/>
      <c r="M558" s="99"/>
      <c r="N558" s="99"/>
      <c r="O558" s="99"/>
      <c r="P558" s="99"/>
      <c r="Q558" s="99"/>
      <c r="R558" s="99"/>
      <c r="S558" s="157"/>
    </row>
    <row r="559" spans="2:19" ht="19.5" customHeight="1" thickBot="1">
      <c r="B559" s="102"/>
      <c r="C559" s="103" t="s">
        <v>67</v>
      </c>
      <c r="D559" s="104"/>
      <c r="E559" s="104"/>
      <c r="F559" s="104"/>
      <c r="G559" s="104"/>
      <c r="H559" s="104"/>
      <c r="I559" s="105"/>
      <c r="J559" s="107"/>
      <c r="K559" s="107"/>
      <c r="L559" s="107"/>
      <c r="M559" s="107"/>
      <c r="N559" s="107"/>
      <c r="O559" s="107"/>
      <c r="P559" s="107"/>
      <c r="Q559" s="107"/>
      <c r="R559" s="107"/>
      <c r="S559" s="158"/>
    </row>
    <row r="560" spans="2:19" ht="49.5" customHeight="1" thickBot="1">
      <c r="B560" s="110" t="s">
        <v>10</v>
      </c>
      <c r="C560" s="111"/>
      <c r="D560" s="111"/>
      <c r="E560" s="111"/>
      <c r="F560" s="111"/>
      <c r="G560" s="111"/>
      <c r="H560" s="111"/>
      <c r="I560" s="112"/>
      <c r="J560" s="114"/>
      <c r="K560" s="114"/>
      <c r="L560" s="114"/>
      <c r="M560" s="114"/>
      <c r="N560" s="114"/>
      <c r="O560" s="114"/>
      <c r="P560" s="114"/>
      <c r="Q560" s="114"/>
      <c r="R560" s="114"/>
      <c r="S560" s="159"/>
    </row>
    <row r="561" spans="2:19" ht="49.5" customHeight="1" thickBot="1">
      <c r="B561" s="110" t="s">
        <v>69</v>
      </c>
      <c r="C561" s="111"/>
      <c r="D561" s="111"/>
      <c r="E561" s="117"/>
      <c r="F561" s="118"/>
      <c r="G561" s="119"/>
      <c r="H561" s="119"/>
      <c r="I561" s="119"/>
      <c r="J561" s="160"/>
      <c r="K561" s="160"/>
      <c r="L561" s="160"/>
      <c r="M561" s="160"/>
      <c r="N561" s="160"/>
      <c r="O561" s="160"/>
      <c r="P561" s="160"/>
      <c r="Q561" s="160"/>
      <c r="R561" s="160"/>
      <c r="S561" s="161"/>
    </row>
    <row r="562" ht="15.75" customHeight="1" thickBot="1"/>
    <row r="563" spans="1:19" s="122" customFormat="1" ht="19.5" customHeight="1">
      <c r="A563" s="15"/>
      <c r="B563" s="8" t="s">
        <v>1</v>
      </c>
      <c r="C563" s="9"/>
      <c r="D563" s="9"/>
      <c r="E563" s="9"/>
      <c r="F563" s="9"/>
      <c r="G563" s="9"/>
      <c r="H563" s="9"/>
      <c r="I563" s="10"/>
      <c r="J563" s="133"/>
      <c r="K563" s="133"/>
      <c r="L563" s="133"/>
      <c r="M563" s="133"/>
      <c r="N563" s="133"/>
      <c r="O563" s="133"/>
      <c r="P563" s="133"/>
      <c r="Q563" s="133"/>
      <c r="R563" s="133"/>
      <c r="S563" s="134"/>
    </row>
    <row r="564" spans="1:19" s="122" customFormat="1" ht="19.5" customHeight="1">
      <c r="A564" s="15"/>
      <c r="B564" s="16" t="s">
        <v>11</v>
      </c>
      <c r="C564" s="17"/>
      <c r="D564" s="17"/>
      <c r="E564" s="17"/>
      <c r="F564" s="17"/>
      <c r="G564" s="17"/>
      <c r="H564" s="17"/>
      <c r="I564" s="18"/>
      <c r="J564" s="135"/>
      <c r="K564" s="136"/>
      <c r="L564" s="136"/>
      <c r="M564" s="136"/>
      <c r="N564" s="136"/>
      <c r="O564" s="136"/>
      <c r="P564" s="136"/>
      <c r="Q564" s="136"/>
      <c r="R564" s="136"/>
      <c r="S564" s="137"/>
    </row>
    <row r="565" spans="1:19" s="122" customFormat="1" ht="19.5" customHeight="1">
      <c r="A565" s="15"/>
      <c r="B565" s="23" t="s">
        <v>13</v>
      </c>
      <c r="C565" s="24" t="s">
        <v>14</v>
      </c>
      <c r="D565" s="25"/>
      <c r="E565" s="25"/>
      <c r="F565" s="25"/>
      <c r="G565" s="25"/>
      <c r="H565" s="25"/>
      <c r="I565" s="26"/>
      <c r="J565" s="138"/>
      <c r="K565" s="163"/>
      <c r="L565" s="163"/>
      <c r="M565" s="163"/>
      <c r="N565" s="163"/>
      <c r="O565" s="163"/>
      <c r="P565" s="163"/>
      <c r="Q565" s="163"/>
      <c r="R565" s="163"/>
      <c r="S565" s="139"/>
    </row>
    <row r="566" spans="1:19" s="122" customFormat="1" ht="19.5" customHeight="1">
      <c r="A566" s="15"/>
      <c r="B566" s="31"/>
      <c r="C566" s="32" t="s">
        <v>15</v>
      </c>
      <c r="D566" s="33"/>
      <c r="E566" s="33"/>
      <c r="F566" s="33"/>
      <c r="G566" s="33"/>
      <c r="H566" s="33"/>
      <c r="I566" s="34"/>
      <c r="J566" s="140"/>
      <c r="K566" s="164"/>
      <c r="L566" s="164"/>
      <c r="M566" s="164"/>
      <c r="N566" s="164"/>
      <c r="O566" s="164"/>
      <c r="P566" s="164"/>
      <c r="Q566" s="164"/>
      <c r="R566" s="164"/>
      <c r="S566" s="141"/>
    </row>
    <row r="567" spans="1:19" s="122" customFormat="1" ht="12">
      <c r="A567" s="15"/>
      <c r="B567" s="40"/>
      <c r="C567" s="41" t="s">
        <v>17</v>
      </c>
      <c r="D567" s="42"/>
      <c r="E567" s="42"/>
      <c r="F567" s="42"/>
      <c r="G567" s="42"/>
      <c r="H567" s="42"/>
      <c r="I567" s="43"/>
      <c r="J567" s="142"/>
      <c r="K567" s="165"/>
      <c r="L567" s="165"/>
      <c r="M567" s="165"/>
      <c r="N567" s="165"/>
      <c r="O567" s="165"/>
      <c r="P567" s="165"/>
      <c r="Q567" s="165"/>
      <c r="R567" s="165"/>
      <c r="S567" s="143"/>
    </row>
    <row r="568" spans="2:19" ht="12" customHeight="1">
      <c r="B568" s="48"/>
      <c r="C568" s="49" t="s">
        <v>73</v>
      </c>
      <c r="D568" s="50" t="s">
        <v>20</v>
      </c>
      <c r="E568" s="50" t="s">
        <v>21</v>
      </c>
      <c r="F568" s="50" t="s">
        <v>22</v>
      </c>
      <c r="G568" s="50" t="s">
        <v>23</v>
      </c>
      <c r="H568" s="50" t="s">
        <v>24</v>
      </c>
      <c r="I568" s="51" t="s">
        <v>25</v>
      </c>
      <c r="J568" s="53"/>
      <c r="K568" s="53"/>
      <c r="L568" s="53"/>
      <c r="M568" s="53"/>
      <c r="N568" s="53"/>
      <c r="O568" s="53"/>
      <c r="P568" s="53"/>
      <c r="Q568" s="53"/>
      <c r="R568" s="53"/>
      <c r="S568" s="144"/>
    </row>
    <row r="569" spans="2:19" ht="12">
      <c r="B569" s="56"/>
      <c r="C569" s="57"/>
      <c r="D569" s="58"/>
      <c r="E569" s="58"/>
      <c r="F569" s="58"/>
      <c r="G569" s="58"/>
      <c r="H569" s="58"/>
      <c r="I569" s="59"/>
      <c r="J569" s="145"/>
      <c r="K569" s="145"/>
      <c r="L569" s="145"/>
      <c r="M569" s="145"/>
      <c r="N569" s="145"/>
      <c r="O569" s="145"/>
      <c r="P569" s="145"/>
      <c r="Q569" s="145"/>
      <c r="R569" s="145"/>
      <c r="S569" s="146"/>
    </row>
    <row r="570" spans="2:19" ht="19.5" customHeight="1">
      <c r="B570" s="64" t="s">
        <v>33</v>
      </c>
      <c r="C570" s="65"/>
      <c r="D570" s="66" t="s">
        <v>438</v>
      </c>
      <c r="E570" s="66" t="s">
        <v>439</v>
      </c>
      <c r="F570" s="66" t="s">
        <v>440</v>
      </c>
      <c r="G570" s="66" t="s">
        <v>440</v>
      </c>
      <c r="H570" s="66" t="s">
        <v>440</v>
      </c>
      <c r="I570" s="68" t="s">
        <v>440</v>
      </c>
      <c r="J570" s="147"/>
      <c r="K570" s="148"/>
      <c r="L570" s="148"/>
      <c r="M570" s="148"/>
      <c r="N570" s="148"/>
      <c r="O570" s="148"/>
      <c r="P570" s="148"/>
      <c r="Q570" s="148"/>
      <c r="R570" s="148"/>
      <c r="S570" s="149"/>
    </row>
    <row r="571" spans="2:19" ht="19.5" customHeight="1">
      <c r="B571" s="73"/>
      <c r="C571" s="65"/>
      <c r="D571" s="66" t="s">
        <v>441</v>
      </c>
      <c r="E571" s="66" t="s">
        <v>440</v>
      </c>
      <c r="F571" s="66" t="s">
        <v>440</v>
      </c>
      <c r="G571" s="66" t="s">
        <v>440</v>
      </c>
      <c r="H571" s="66" t="s">
        <v>440</v>
      </c>
      <c r="I571" s="68" t="s">
        <v>440</v>
      </c>
      <c r="J571" s="148"/>
      <c r="K571" s="148"/>
      <c r="L571" s="148"/>
      <c r="M571" s="148"/>
      <c r="N571" s="148"/>
      <c r="O571" s="148"/>
      <c r="P571" s="148"/>
      <c r="Q571" s="148"/>
      <c r="R571" s="148"/>
      <c r="S571" s="149"/>
    </row>
    <row r="572" spans="2:19" ht="19.5" customHeight="1">
      <c r="B572" s="73"/>
      <c r="C572" s="65"/>
      <c r="D572" s="66" t="s">
        <v>442</v>
      </c>
      <c r="E572" s="66" t="s">
        <v>440</v>
      </c>
      <c r="F572" s="66" t="s">
        <v>440</v>
      </c>
      <c r="G572" s="66" t="s">
        <v>440</v>
      </c>
      <c r="H572" s="66" t="s">
        <v>440</v>
      </c>
      <c r="I572" s="68" t="s">
        <v>440</v>
      </c>
      <c r="J572" s="148"/>
      <c r="K572" s="148"/>
      <c r="L572" s="148"/>
      <c r="M572" s="148"/>
      <c r="N572" s="148"/>
      <c r="O572" s="148"/>
      <c r="P572" s="148"/>
      <c r="Q572" s="148"/>
      <c r="R572" s="148"/>
      <c r="S572" s="149"/>
    </row>
    <row r="573" spans="2:19" ht="19.5" customHeight="1">
      <c r="B573" s="73"/>
      <c r="C573" s="65"/>
      <c r="D573" s="66" t="s">
        <v>443</v>
      </c>
      <c r="E573" s="66" t="s">
        <v>440</v>
      </c>
      <c r="F573" s="66" t="s">
        <v>440</v>
      </c>
      <c r="G573" s="66" t="s">
        <v>440</v>
      </c>
      <c r="H573" s="66" t="s">
        <v>440</v>
      </c>
      <c r="I573" s="68" t="s">
        <v>440</v>
      </c>
      <c r="J573" s="148"/>
      <c r="K573" s="148"/>
      <c r="L573" s="148"/>
      <c r="M573" s="148"/>
      <c r="N573" s="148"/>
      <c r="O573" s="148"/>
      <c r="P573" s="148"/>
      <c r="Q573" s="148"/>
      <c r="R573" s="148"/>
      <c r="S573" s="149"/>
    </row>
    <row r="574" spans="2:19" ht="19.5" customHeight="1" thickBot="1">
      <c r="B574" s="73"/>
      <c r="C574" s="74"/>
      <c r="D574" s="75" t="s">
        <v>62</v>
      </c>
      <c r="E574" s="75" t="s">
        <v>440</v>
      </c>
      <c r="F574" s="75" t="s">
        <v>440</v>
      </c>
      <c r="G574" s="75" t="s">
        <v>440</v>
      </c>
      <c r="H574" s="75" t="s">
        <v>440</v>
      </c>
      <c r="I574" s="77" t="s">
        <v>440</v>
      </c>
      <c r="J574" s="150"/>
      <c r="K574" s="150"/>
      <c r="L574" s="150"/>
      <c r="M574" s="150"/>
      <c r="N574" s="150"/>
      <c r="O574" s="150"/>
      <c r="P574" s="150"/>
      <c r="Q574" s="150"/>
      <c r="R574" s="150"/>
      <c r="S574" s="151"/>
    </row>
    <row r="575" spans="2:19" ht="19.5" customHeight="1" thickTop="1">
      <c r="B575" s="73"/>
      <c r="C575" s="152" t="s">
        <v>65</v>
      </c>
      <c r="D575" s="153"/>
      <c r="E575" s="153"/>
      <c r="F575" s="153"/>
      <c r="G575" s="153"/>
      <c r="H575" s="153"/>
      <c r="I575" s="154"/>
      <c r="J575" s="155"/>
      <c r="K575" s="155"/>
      <c r="L575" s="155"/>
      <c r="M575" s="155"/>
      <c r="N575" s="155"/>
      <c r="O575" s="155"/>
      <c r="P575" s="155"/>
      <c r="Q575" s="155"/>
      <c r="R575" s="155"/>
      <c r="S575" s="156"/>
    </row>
    <row r="576" spans="2:19" ht="19.5" customHeight="1">
      <c r="B576" s="73"/>
      <c r="C576" s="97" t="s">
        <v>66</v>
      </c>
      <c r="D576" s="42"/>
      <c r="E576" s="42"/>
      <c r="F576" s="42"/>
      <c r="G576" s="42"/>
      <c r="H576" s="42"/>
      <c r="I576" s="43"/>
      <c r="J576" s="99"/>
      <c r="K576" s="99"/>
      <c r="L576" s="99"/>
      <c r="M576" s="99"/>
      <c r="N576" s="99"/>
      <c r="O576" s="99"/>
      <c r="P576" s="99"/>
      <c r="Q576" s="99"/>
      <c r="R576" s="99"/>
      <c r="S576" s="157"/>
    </row>
    <row r="577" spans="2:19" ht="19.5" customHeight="1" thickBot="1">
      <c r="B577" s="102"/>
      <c r="C577" s="103" t="s">
        <v>67</v>
      </c>
      <c r="D577" s="104"/>
      <c r="E577" s="104"/>
      <c r="F577" s="104"/>
      <c r="G577" s="104"/>
      <c r="H577" s="104"/>
      <c r="I577" s="105"/>
      <c r="J577" s="107"/>
      <c r="K577" s="107"/>
      <c r="L577" s="107"/>
      <c r="M577" s="107"/>
      <c r="N577" s="107"/>
      <c r="O577" s="107"/>
      <c r="P577" s="107"/>
      <c r="Q577" s="107"/>
      <c r="R577" s="107"/>
      <c r="S577" s="158"/>
    </row>
    <row r="578" spans="2:19" ht="49.5" customHeight="1" thickBot="1">
      <c r="B578" s="110" t="s">
        <v>10</v>
      </c>
      <c r="C578" s="111"/>
      <c r="D578" s="111"/>
      <c r="E578" s="111"/>
      <c r="F578" s="111"/>
      <c r="G578" s="111"/>
      <c r="H578" s="111"/>
      <c r="I578" s="112"/>
      <c r="J578" s="114"/>
      <c r="K578" s="114"/>
      <c r="L578" s="114"/>
      <c r="M578" s="114"/>
      <c r="N578" s="114"/>
      <c r="O578" s="114"/>
      <c r="P578" s="114"/>
      <c r="Q578" s="114"/>
      <c r="R578" s="114"/>
      <c r="S578" s="159"/>
    </row>
    <row r="579" spans="2:19" ht="49.5" customHeight="1" thickBot="1">
      <c r="B579" s="110" t="s">
        <v>69</v>
      </c>
      <c r="C579" s="111"/>
      <c r="D579" s="111"/>
      <c r="E579" s="117"/>
      <c r="F579" s="118"/>
      <c r="G579" s="119"/>
      <c r="H579" s="119"/>
      <c r="I579" s="119"/>
      <c r="J579" s="160"/>
      <c r="K579" s="160"/>
      <c r="L579" s="160"/>
      <c r="M579" s="160"/>
      <c r="N579" s="160"/>
      <c r="O579" s="160"/>
      <c r="P579" s="160"/>
      <c r="Q579" s="160"/>
      <c r="R579" s="160"/>
      <c r="S579" s="161"/>
    </row>
    <row r="581" ht="4.5" customHeight="1"/>
    <row r="582" spans="1:91" s="129" customFormat="1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CM582" s="130"/>
    </row>
    <row r="583" spans="1:91" s="129" customFormat="1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AP583" s="131"/>
      <c r="BJ583" s="131"/>
      <c r="BT583" s="131"/>
      <c r="CM583" s="132"/>
    </row>
    <row r="584" spans="2:90" ht="12.75" thickBot="1">
      <c r="B584" s="1" t="s">
        <v>70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</row>
    <row r="585" spans="1:19" s="122" customFormat="1" ht="19.5" customHeight="1">
      <c r="A585" s="15"/>
      <c r="B585" s="8" t="s">
        <v>1</v>
      </c>
      <c r="C585" s="9"/>
      <c r="D585" s="9"/>
      <c r="E585" s="9"/>
      <c r="F585" s="9"/>
      <c r="G585" s="9"/>
      <c r="H585" s="9"/>
      <c r="I585" s="10"/>
      <c r="J585" s="133"/>
      <c r="K585" s="133"/>
      <c r="L585" s="133"/>
      <c r="M585" s="133"/>
      <c r="N585" s="133"/>
      <c r="O585" s="133"/>
      <c r="P585" s="133"/>
      <c r="Q585" s="133"/>
      <c r="R585" s="133"/>
      <c r="S585" s="134"/>
    </row>
    <row r="586" spans="1:19" s="122" customFormat="1" ht="19.5" customHeight="1">
      <c r="A586" s="15"/>
      <c r="B586" s="16" t="s">
        <v>11</v>
      </c>
      <c r="C586" s="17"/>
      <c r="D586" s="17"/>
      <c r="E586" s="17"/>
      <c r="F586" s="17"/>
      <c r="G586" s="17"/>
      <c r="H586" s="17"/>
      <c r="I586" s="18"/>
      <c r="J586" s="135"/>
      <c r="K586" s="136"/>
      <c r="L586" s="136"/>
      <c r="M586" s="136"/>
      <c r="N586" s="136"/>
      <c r="O586" s="136"/>
      <c r="P586" s="136"/>
      <c r="Q586" s="136"/>
      <c r="R586" s="136"/>
      <c r="S586" s="137"/>
    </row>
    <row r="587" spans="1:19" s="122" customFormat="1" ht="19.5" customHeight="1">
      <c r="A587" s="15"/>
      <c r="B587" s="23" t="s">
        <v>13</v>
      </c>
      <c r="C587" s="24" t="s">
        <v>14</v>
      </c>
      <c r="D587" s="25"/>
      <c r="E587" s="25"/>
      <c r="F587" s="25"/>
      <c r="G587" s="25"/>
      <c r="H587" s="25"/>
      <c r="I587" s="26"/>
      <c r="J587" s="138"/>
      <c r="K587" s="138"/>
      <c r="L587" s="138"/>
      <c r="M587" s="138"/>
      <c r="N587" s="138"/>
      <c r="O587" s="138"/>
      <c r="P587" s="138"/>
      <c r="Q587" s="138"/>
      <c r="R587" s="138"/>
      <c r="S587" s="139"/>
    </row>
    <row r="588" spans="1:19" s="122" customFormat="1" ht="19.5" customHeight="1">
      <c r="A588" s="15"/>
      <c r="B588" s="31"/>
      <c r="C588" s="32" t="s">
        <v>15</v>
      </c>
      <c r="D588" s="33"/>
      <c r="E588" s="33"/>
      <c r="F588" s="33"/>
      <c r="G588" s="33"/>
      <c r="H588" s="33"/>
      <c r="I588" s="34"/>
      <c r="J588" s="140"/>
      <c r="K588" s="140"/>
      <c r="L588" s="140"/>
      <c r="M588" s="140"/>
      <c r="N588" s="140"/>
      <c r="O588" s="140"/>
      <c r="P588" s="140"/>
      <c r="Q588" s="140"/>
      <c r="R588" s="140"/>
      <c r="S588" s="141"/>
    </row>
    <row r="589" spans="1:19" s="122" customFormat="1" ht="12">
      <c r="A589" s="15"/>
      <c r="B589" s="40"/>
      <c r="C589" s="41" t="s">
        <v>17</v>
      </c>
      <c r="D589" s="42"/>
      <c r="E589" s="42"/>
      <c r="F589" s="42"/>
      <c r="G589" s="42"/>
      <c r="H589" s="42"/>
      <c r="I589" s="43"/>
      <c r="J589" s="142"/>
      <c r="K589" s="142"/>
      <c r="L589" s="142"/>
      <c r="M589" s="142"/>
      <c r="N589" s="142"/>
      <c r="O589" s="142"/>
      <c r="P589" s="142"/>
      <c r="Q589" s="142"/>
      <c r="R589" s="142"/>
      <c r="S589" s="143"/>
    </row>
    <row r="590" spans="2:19" ht="12" customHeight="1">
      <c r="B590" s="48"/>
      <c r="C590" s="49" t="s">
        <v>73</v>
      </c>
      <c r="D590" s="50" t="s">
        <v>20</v>
      </c>
      <c r="E590" s="50" t="s">
        <v>21</v>
      </c>
      <c r="F590" s="50" t="s">
        <v>22</v>
      </c>
      <c r="G590" s="50" t="s">
        <v>23</v>
      </c>
      <c r="H590" s="50" t="s">
        <v>24</v>
      </c>
      <c r="I590" s="51" t="s">
        <v>25</v>
      </c>
      <c r="J590" s="53"/>
      <c r="K590" s="53"/>
      <c r="L590" s="53"/>
      <c r="M590" s="53"/>
      <c r="N590" s="53"/>
      <c r="O590" s="53"/>
      <c r="P590" s="53"/>
      <c r="Q590" s="53"/>
      <c r="R590" s="53"/>
      <c r="S590" s="144"/>
    </row>
    <row r="591" spans="2:19" ht="12">
      <c r="B591" s="56"/>
      <c r="C591" s="57"/>
      <c r="D591" s="58"/>
      <c r="E591" s="58"/>
      <c r="F591" s="58"/>
      <c r="G591" s="58"/>
      <c r="H591" s="58"/>
      <c r="I591" s="59"/>
      <c r="J591" s="145"/>
      <c r="K591" s="145"/>
      <c r="L591" s="145"/>
      <c r="M591" s="145"/>
      <c r="N591" s="145"/>
      <c r="O591" s="145"/>
      <c r="P591" s="145"/>
      <c r="Q591" s="145"/>
      <c r="R591" s="145"/>
      <c r="S591" s="146"/>
    </row>
    <row r="592" spans="2:19" ht="19.5" customHeight="1">
      <c r="B592" s="64" t="s">
        <v>33</v>
      </c>
      <c r="C592" s="65"/>
      <c r="D592" s="66" t="s">
        <v>438</v>
      </c>
      <c r="E592" s="66" t="s">
        <v>439</v>
      </c>
      <c r="F592" s="66" t="s">
        <v>440</v>
      </c>
      <c r="G592" s="66" t="s">
        <v>440</v>
      </c>
      <c r="H592" s="66" t="s">
        <v>440</v>
      </c>
      <c r="I592" s="68" t="s">
        <v>440</v>
      </c>
      <c r="J592" s="147"/>
      <c r="K592" s="148"/>
      <c r="L592" s="148"/>
      <c r="M592" s="148"/>
      <c r="N592" s="148"/>
      <c r="O592" s="148"/>
      <c r="P592" s="148"/>
      <c r="Q592" s="148"/>
      <c r="R592" s="148"/>
      <c r="S592" s="149"/>
    </row>
    <row r="593" spans="2:19" ht="19.5" customHeight="1">
      <c r="B593" s="73"/>
      <c r="C593" s="65"/>
      <c r="D593" s="66" t="s">
        <v>441</v>
      </c>
      <c r="E593" s="66" t="s">
        <v>440</v>
      </c>
      <c r="F593" s="66" t="s">
        <v>440</v>
      </c>
      <c r="G593" s="66" t="s">
        <v>440</v>
      </c>
      <c r="H593" s="66" t="s">
        <v>440</v>
      </c>
      <c r="I593" s="68" t="s">
        <v>440</v>
      </c>
      <c r="J593" s="148"/>
      <c r="K593" s="148"/>
      <c r="L593" s="148"/>
      <c r="M593" s="148"/>
      <c r="N593" s="148"/>
      <c r="O593" s="148"/>
      <c r="P593" s="148"/>
      <c r="Q593" s="148"/>
      <c r="R593" s="148"/>
      <c r="S593" s="149"/>
    </row>
    <row r="594" spans="2:19" ht="19.5" customHeight="1">
      <c r="B594" s="73"/>
      <c r="C594" s="65"/>
      <c r="D594" s="66" t="s">
        <v>442</v>
      </c>
      <c r="E594" s="66" t="s">
        <v>440</v>
      </c>
      <c r="F594" s="66" t="s">
        <v>440</v>
      </c>
      <c r="G594" s="66" t="s">
        <v>440</v>
      </c>
      <c r="H594" s="66" t="s">
        <v>440</v>
      </c>
      <c r="I594" s="68" t="s">
        <v>440</v>
      </c>
      <c r="J594" s="148"/>
      <c r="K594" s="148"/>
      <c r="L594" s="148"/>
      <c r="M594" s="148"/>
      <c r="N594" s="148"/>
      <c r="O594" s="148"/>
      <c r="P594" s="148"/>
      <c r="Q594" s="148"/>
      <c r="R594" s="148"/>
      <c r="S594" s="149"/>
    </row>
    <row r="595" spans="2:19" ht="19.5" customHeight="1">
      <c r="B595" s="73"/>
      <c r="C595" s="65"/>
      <c r="D595" s="66" t="s">
        <v>443</v>
      </c>
      <c r="E595" s="66" t="s">
        <v>440</v>
      </c>
      <c r="F595" s="66" t="s">
        <v>440</v>
      </c>
      <c r="G595" s="66" t="s">
        <v>440</v>
      </c>
      <c r="H595" s="66" t="s">
        <v>440</v>
      </c>
      <c r="I595" s="68" t="s">
        <v>440</v>
      </c>
      <c r="J595" s="148"/>
      <c r="K595" s="148"/>
      <c r="L595" s="148"/>
      <c r="M595" s="148"/>
      <c r="N595" s="148"/>
      <c r="O595" s="148"/>
      <c r="P595" s="148"/>
      <c r="Q595" s="148"/>
      <c r="R595" s="148"/>
      <c r="S595" s="149"/>
    </row>
    <row r="596" spans="2:19" ht="19.5" customHeight="1" thickBot="1">
      <c r="B596" s="73"/>
      <c r="C596" s="74"/>
      <c r="D596" s="75" t="s">
        <v>62</v>
      </c>
      <c r="E596" s="75" t="s">
        <v>440</v>
      </c>
      <c r="F596" s="75" t="s">
        <v>440</v>
      </c>
      <c r="G596" s="75" t="s">
        <v>440</v>
      </c>
      <c r="H596" s="75" t="s">
        <v>440</v>
      </c>
      <c r="I596" s="77" t="s">
        <v>440</v>
      </c>
      <c r="J596" s="150"/>
      <c r="K596" s="150"/>
      <c r="L596" s="150"/>
      <c r="M596" s="150"/>
      <c r="N596" s="150"/>
      <c r="O596" s="150"/>
      <c r="P596" s="150"/>
      <c r="Q596" s="150"/>
      <c r="R596" s="150"/>
      <c r="S596" s="151"/>
    </row>
    <row r="597" spans="2:19" ht="19.5" customHeight="1" thickTop="1">
      <c r="B597" s="73"/>
      <c r="C597" s="152" t="s">
        <v>65</v>
      </c>
      <c r="D597" s="153"/>
      <c r="E597" s="153"/>
      <c r="F597" s="153"/>
      <c r="G597" s="153"/>
      <c r="H597" s="153"/>
      <c r="I597" s="154"/>
      <c r="J597" s="155"/>
      <c r="K597" s="155"/>
      <c r="L597" s="155"/>
      <c r="M597" s="155"/>
      <c r="N597" s="155"/>
      <c r="O597" s="155"/>
      <c r="P597" s="155"/>
      <c r="Q597" s="155"/>
      <c r="R597" s="155"/>
      <c r="S597" s="156"/>
    </row>
    <row r="598" spans="2:19" ht="19.5" customHeight="1">
      <c r="B598" s="73"/>
      <c r="C598" s="97" t="s">
        <v>66</v>
      </c>
      <c r="D598" s="42"/>
      <c r="E598" s="42"/>
      <c r="F598" s="42"/>
      <c r="G598" s="42"/>
      <c r="H598" s="42"/>
      <c r="I598" s="43"/>
      <c r="J598" s="99"/>
      <c r="K598" s="99"/>
      <c r="L598" s="99"/>
      <c r="M598" s="99"/>
      <c r="N598" s="99"/>
      <c r="O598" s="99"/>
      <c r="P598" s="99"/>
      <c r="Q598" s="99"/>
      <c r="R598" s="99"/>
      <c r="S598" s="157"/>
    </row>
    <row r="599" spans="2:19" ht="19.5" customHeight="1" thickBot="1">
      <c r="B599" s="102"/>
      <c r="C599" s="103" t="s">
        <v>67</v>
      </c>
      <c r="D599" s="104"/>
      <c r="E599" s="104"/>
      <c r="F599" s="104"/>
      <c r="G599" s="104"/>
      <c r="H599" s="104"/>
      <c r="I599" s="105"/>
      <c r="J599" s="107"/>
      <c r="K599" s="107"/>
      <c r="L599" s="107"/>
      <c r="M599" s="107"/>
      <c r="N599" s="107"/>
      <c r="O599" s="107"/>
      <c r="P599" s="107"/>
      <c r="Q599" s="107"/>
      <c r="R599" s="107"/>
      <c r="S599" s="158"/>
    </row>
    <row r="600" spans="2:19" ht="49.5" customHeight="1" thickBot="1">
      <c r="B600" s="110" t="s">
        <v>10</v>
      </c>
      <c r="C600" s="111"/>
      <c r="D600" s="111"/>
      <c r="E600" s="111"/>
      <c r="F600" s="111"/>
      <c r="G600" s="111"/>
      <c r="H600" s="111"/>
      <c r="I600" s="112"/>
      <c r="J600" s="114"/>
      <c r="K600" s="114"/>
      <c r="L600" s="114"/>
      <c r="M600" s="114"/>
      <c r="N600" s="114"/>
      <c r="O600" s="114"/>
      <c r="P600" s="114"/>
      <c r="Q600" s="114"/>
      <c r="R600" s="114"/>
      <c r="S600" s="159"/>
    </row>
    <row r="601" spans="2:91" ht="49.5" customHeight="1" thickBot="1">
      <c r="B601" s="110" t="s">
        <v>69</v>
      </c>
      <c r="C601" s="111"/>
      <c r="D601" s="111"/>
      <c r="E601" s="117"/>
      <c r="F601" s="118"/>
      <c r="G601" s="119"/>
      <c r="H601" s="119"/>
      <c r="I601" s="119"/>
      <c r="J601" s="160"/>
      <c r="K601" s="160"/>
      <c r="L601" s="160"/>
      <c r="M601" s="160"/>
      <c r="N601" s="160"/>
      <c r="O601" s="160"/>
      <c r="P601" s="160"/>
      <c r="Q601" s="160"/>
      <c r="R601" s="160"/>
      <c r="S601" s="161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20"/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20"/>
      <c r="BS601" s="120"/>
      <c r="BT601" s="120"/>
      <c r="BU601" s="120"/>
      <c r="BV601" s="120"/>
      <c r="BW601" s="120"/>
      <c r="BX601" s="120"/>
      <c r="BY601" s="120"/>
      <c r="BZ601" s="120"/>
      <c r="CA601" s="120"/>
      <c r="CB601" s="120"/>
      <c r="CC601" s="120"/>
      <c r="CD601" s="120"/>
      <c r="CE601" s="120"/>
      <c r="CF601" s="120"/>
      <c r="CG601" s="120"/>
      <c r="CH601" s="120"/>
      <c r="CI601" s="120"/>
      <c r="CJ601" s="120"/>
      <c r="CK601" s="120"/>
      <c r="CL601" s="120"/>
      <c r="CM601" s="162"/>
    </row>
    <row r="602" spans="2:90" ht="15.75" customHeight="1" thickBot="1">
      <c r="B602" s="122"/>
      <c r="C602" s="122"/>
      <c r="D602" s="122"/>
      <c r="E602" s="122"/>
      <c r="F602" s="123"/>
      <c r="G602" s="122"/>
      <c r="H602" s="122"/>
      <c r="I602" s="122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20"/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20"/>
      <c r="BS602" s="120"/>
      <c r="BT602" s="120"/>
      <c r="BU602" s="120"/>
      <c r="BV602" s="120"/>
      <c r="BW602" s="120"/>
      <c r="BX602" s="120"/>
      <c r="BY602" s="120"/>
      <c r="BZ602" s="120"/>
      <c r="CA602" s="120"/>
      <c r="CB602" s="120"/>
      <c r="CC602" s="120"/>
      <c r="CD602" s="120"/>
      <c r="CE602" s="120"/>
      <c r="CF602" s="120"/>
      <c r="CG602" s="120"/>
      <c r="CH602" s="120"/>
      <c r="CI602" s="120"/>
      <c r="CJ602" s="120"/>
      <c r="CK602" s="120"/>
      <c r="CL602" s="120"/>
    </row>
    <row r="603" spans="1:19" s="122" customFormat="1" ht="19.5" customHeight="1">
      <c r="A603" s="15"/>
      <c r="B603" s="8" t="s">
        <v>1</v>
      </c>
      <c r="C603" s="9"/>
      <c r="D603" s="9"/>
      <c r="E603" s="9"/>
      <c r="F603" s="9"/>
      <c r="G603" s="9"/>
      <c r="H603" s="9"/>
      <c r="I603" s="10"/>
      <c r="J603" s="133"/>
      <c r="K603" s="133"/>
      <c r="L603" s="133"/>
      <c r="M603" s="133"/>
      <c r="N603" s="133"/>
      <c r="O603" s="133"/>
      <c r="P603" s="133"/>
      <c r="Q603" s="133"/>
      <c r="R603" s="133"/>
      <c r="S603" s="134"/>
    </row>
    <row r="604" spans="1:19" s="122" customFormat="1" ht="19.5" customHeight="1">
      <c r="A604" s="15"/>
      <c r="B604" s="16" t="s">
        <v>11</v>
      </c>
      <c r="C604" s="17"/>
      <c r="D604" s="17"/>
      <c r="E604" s="17"/>
      <c r="F604" s="17"/>
      <c r="G604" s="17"/>
      <c r="H604" s="17"/>
      <c r="I604" s="18"/>
      <c r="J604" s="135"/>
      <c r="K604" s="136"/>
      <c r="L604" s="136"/>
      <c r="M604" s="136"/>
      <c r="N604" s="136"/>
      <c r="O604" s="136"/>
      <c r="P604" s="136"/>
      <c r="Q604" s="136"/>
      <c r="R604" s="136"/>
      <c r="S604" s="137"/>
    </row>
    <row r="605" spans="1:19" s="122" customFormat="1" ht="19.5" customHeight="1">
      <c r="A605" s="15"/>
      <c r="B605" s="23" t="s">
        <v>13</v>
      </c>
      <c r="C605" s="24" t="s">
        <v>14</v>
      </c>
      <c r="D605" s="25"/>
      <c r="E605" s="25"/>
      <c r="F605" s="25"/>
      <c r="G605" s="25"/>
      <c r="H605" s="25"/>
      <c r="I605" s="26"/>
      <c r="J605" s="138"/>
      <c r="K605" s="163"/>
      <c r="L605" s="163"/>
      <c r="M605" s="163"/>
      <c r="N605" s="163"/>
      <c r="O605" s="163"/>
      <c r="P605" s="163"/>
      <c r="Q605" s="163"/>
      <c r="R605" s="163"/>
      <c r="S605" s="139"/>
    </row>
    <row r="606" spans="1:19" s="122" customFormat="1" ht="19.5" customHeight="1">
      <c r="A606" s="15"/>
      <c r="B606" s="31"/>
      <c r="C606" s="32" t="s">
        <v>15</v>
      </c>
      <c r="D606" s="33"/>
      <c r="E606" s="33"/>
      <c r="F606" s="33"/>
      <c r="G606" s="33"/>
      <c r="H606" s="33"/>
      <c r="I606" s="34"/>
      <c r="J606" s="140"/>
      <c r="K606" s="164"/>
      <c r="L606" s="164"/>
      <c r="M606" s="164"/>
      <c r="N606" s="164"/>
      <c r="O606" s="164"/>
      <c r="P606" s="164"/>
      <c r="Q606" s="164"/>
      <c r="R606" s="164"/>
      <c r="S606" s="141"/>
    </row>
    <row r="607" spans="1:19" s="122" customFormat="1" ht="12">
      <c r="A607" s="15"/>
      <c r="B607" s="40"/>
      <c r="C607" s="41" t="s">
        <v>17</v>
      </c>
      <c r="D607" s="42"/>
      <c r="E607" s="42"/>
      <c r="F607" s="42"/>
      <c r="G607" s="42"/>
      <c r="H607" s="42"/>
      <c r="I607" s="43"/>
      <c r="J607" s="142"/>
      <c r="K607" s="165"/>
      <c r="L607" s="165"/>
      <c r="M607" s="165"/>
      <c r="N607" s="165"/>
      <c r="O607" s="165"/>
      <c r="P607" s="165"/>
      <c r="Q607" s="165"/>
      <c r="R607" s="165"/>
      <c r="S607" s="143"/>
    </row>
    <row r="608" spans="2:19" ht="12" customHeight="1">
      <c r="B608" s="48"/>
      <c r="C608" s="49" t="s">
        <v>73</v>
      </c>
      <c r="D608" s="50" t="s">
        <v>20</v>
      </c>
      <c r="E608" s="50" t="s">
        <v>21</v>
      </c>
      <c r="F608" s="50" t="s">
        <v>22</v>
      </c>
      <c r="G608" s="50" t="s">
        <v>23</v>
      </c>
      <c r="H608" s="50" t="s">
        <v>24</v>
      </c>
      <c r="I608" s="51" t="s">
        <v>25</v>
      </c>
      <c r="J608" s="53"/>
      <c r="K608" s="53"/>
      <c r="L608" s="53"/>
      <c r="M608" s="53"/>
      <c r="N608" s="53"/>
      <c r="O608" s="53"/>
      <c r="P608" s="53"/>
      <c r="Q608" s="53"/>
      <c r="R608" s="53"/>
      <c r="S608" s="144"/>
    </row>
    <row r="609" spans="2:19" ht="12">
      <c r="B609" s="56"/>
      <c r="C609" s="57"/>
      <c r="D609" s="58"/>
      <c r="E609" s="58"/>
      <c r="F609" s="58"/>
      <c r="G609" s="58"/>
      <c r="H609" s="58"/>
      <c r="I609" s="59"/>
      <c r="J609" s="145"/>
      <c r="K609" s="145"/>
      <c r="L609" s="145"/>
      <c r="M609" s="145"/>
      <c r="N609" s="145"/>
      <c r="O609" s="145"/>
      <c r="P609" s="145"/>
      <c r="Q609" s="145"/>
      <c r="R609" s="145"/>
      <c r="S609" s="146"/>
    </row>
    <row r="610" spans="2:19" ht="19.5" customHeight="1">
      <c r="B610" s="64" t="s">
        <v>33</v>
      </c>
      <c r="C610" s="65"/>
      <c r="D610" s="66" t="s">
        <v>438</v>
      </c>
      <c r="E610" s="66" t="s">
        <v>439</v>
      </c>
      <c r="F610" s="66" t="s">
        <v>440</v>
      </c>
      <c r="G610" s="66" t="s">
        <v>440</v>
      </c>
      <c r="H610" s="66" t="s">
        <v>440</v>
      </c>
      <c r="I610" s="68" t="s">
        <v>440</v>
      </c>
      <c r="J610" s="147"/>
      <c r="K610" s="148"/>
      <c r="L610" s="148"/>
      <c r="M610" s="148"/>
      <c r="N610" s="148"/>
      <c r="O610" s="148"/>
      <c r="P610" s="148"/>
      <c r="Q610" s="148"/>
      <c r="R610" s="148"/>
      <c r="S610" s="149"/>
    </row>
    <row r="611" spans="2:19" ht="19.5" customHeight="1">
      <c r="B611" s="73"/>
      <c r="C611" s="65"/>
      <c r="D611" s="66" t="s">
        <v>441</v>
      </c>
      <c r="E611" s="66" t="s">
        <v>440</v>
      </c>
      <c r="F611" s="66" t="s">
        <v>440</v>
      </c>
      <c r="G611" s="66" t="s">
        <v>440</v>
      </c>
      <c r="H611" s="66" t="s">
        <v>440</v>
      </c>
      <c r="I611" s="68" t="s">
        <v>440</v>
      </c>
      <c r="J611" s="148"/>
      <c r="K611" s="148"/>
      <c r="L611" s="148"/>
      <c r="M611" s="148"/>
      <c r="N611" s="148"/>
      <c r="O611" s="148"/>
      <c r="P611" s="148"/>
      <c r="Q611" s="148"/>
      <c r="R611" s="148"/>
      <c r="S611" s="149"/>
    </row>
    <row r="612" spans="2:19" ht="19.5" customHeight="1">
      <c r="B612" s="73"/>
      <c r="C612" s="65"/>
      <c r="D612" s="66" t="s">
        <v>442</v>
      </c>
      <c r="E612" s="66" t="s">
        <v>440</v>
      </c>
      <c r="F612" s="66" t="s">
        <v>440</v>
      </c>
      <c r="G612" s="66" t="s">
        <v>440</v>
      </c>
      <c r="H612" s="66" t="s">
        <v>440</v>
      </c>
      <c r="I612" s="68" t="s">
        <v>440</v>
      </c>
      <c r="J612" s="148"/>
      <c r="K612" s="148"/>
      <c r="L612" s="148"/>
      <c r="M612" s="148"/>
      <c r="N612" s="148"/>
      <c r="O612" s="148"/>
      <c r="P612" s="148"/>
      <c r="Q612" s="148"/>
      <c r="R612" s="148"/>
      <c r="S612" s="149"/>
    </row>
    <row r="613" spans="2:19" ht="19.5" customHeight="1">
      <c r="B613" s="73"/>
      <c r="C613" s="65"/>
      <c r="D613" s="66" t="s">
        <v>443</v>
      </c>
      <c r="E613" s="66" t="s">
        <v>440</v>
      </c>
      <c r="F613" s="66" t="s">
        <v>440</v>
      </c>
      <c r="G613" s="66" t="s">
        <v>440</v>
      </c>
      <c r="H613" s="66" t="s">
        <v>440</v>
      </c>
      <c r="I613" s="68" t="s">
        <v>440</v>
      </c>
      <c r="J613" s="148"/>
      <c r="K613" s="148"/>
      <c r="L613" s="148"/>
      <c r="M613" s="148"/>
      <c r="N613" s="148"/>
      <c r="O613" s="148"/>
      <c r="P613" s="148"/>
      <c r="Q613" s="148"/>
      <c r="R613" s="148"/>
      <c r="S613" s="149"/>
    </row>
    <row r="614" spans="2:19" ht="19.5" customHeight="1" thickBot="1">
      <c r="B614" s="73"/>
      <c r="C614" s="74"/>
      <c r="D614" s="75" t="s">
        <v>62</v>
      </c>
      <c r="E614" s="75" t="s">
        <v>440</v>
      </c>
      <c r="F614" s="75" t="s">
        <v>440</v>
      </c>
      <c r="G614" s="75" t="s">
        <v>440</v>
      </c>
      <c r="H614" s="75" t="s">
        <v>440</v>
      </c>
      <c r="I614" s="77" t="s">
        <v>440</v>
      </c>
      <c r="J614" s="150"/>
      <c r="K614" s="150"/>
      <c r="L614" s="150"/>
      <c r="M614" s="150"/>
      <c r="N614" s="150"/>
      <c r="O614" s="150"/>
      <c r="P614" s="150"/>
      <c r="Q614" s="150"/>
      <c r="R614" s="150"/>
      <c r="S614" s="151"/>
    </row>
    <row r="615" spans="2:19" ht="19.5" customHeight="1" thickTop="1">
      <c r="B615" s="73"/>
      <c r="C615" s="152" t="s">
        <v>65</v>
      </c>
      <c r="D615" s="153"/>
      <c r="E615" s="153"/>
      <c r="F615" s="153"/>
      <c r="G615" s="153"/>
      <c r="H615" s="153"/>
      <c r="I615" s="154"/>
      <c r="J615" s="155"/>
      <c r="K615" s="155"/>
      <c r="L615" s="155"/>
      <c r="M615" s="155"/>
      <c r="N615" s="155"/>
      <c r="O615" s="155"/>
      <c r="P615" s="155"/>
      <c r="Q615" s="155"/>
      <c r="R615" s="155"/>
      <c r="S615" s="156"/>
    </row>
    <row r="616" spans="2:19" ht="19.5" customHeight="1">
      <c r="B616" s="73"/>
      <c r="C616" s="97" t="s">
        <v>66</v>
      </c>
      <c r="D616" s="42"/>
      <c r="E616" s="42"/>
      <c r="F616" s="42"/>
      <c r="G616" s="42"/>
      <c r="H616" s="42"/>
      <c r="I616" s="43"/>
      <c r="J616" s="99"/>
      <c r="K616" s="99"/>
      <c r="L616" s="99"/>
      <c r="M616" s="99"/>
      <c r="N616" s="99"/>
      <c r="O616" s="99"/>
      <c r="P616" s="99"/>
      <c r="Q616" s="99"/>
      <c r="R616" s="99"/>
      <c r="S616" s="157"/>
    </row>
    <row r="617" spans="2:19" ht="19.5" customHeight="1" thickBot="1">
      <c r="B617" s="102"/>
      <c r="C617" s="103" t="s">
        <v>67</v>
      </c>
      <c r="D617" s="104"/>
      <c r="E617" s="104"/>
      <c r="F617" s="104"/>
      <c r="G617" s="104"/>
      <c r="H617" s="104"/>
      <c r="I617" s="105"/>
      <c r="J617" s="107"/>
      <c r="K617" s="107"/>
      <c r="L617" s="107"/>
      <c r="M617" s="107"/>
      <c r="N617" s="107"/>
      <c r="O617" s="107"/>
      <c r="P617" s="107"/>
      <c r="Q617" s="107"/>
      <c r="R617" s="107"/>
      <c r="S617" s="158"/>
    </row>
    <row r="618" spans="2:19" ht="49.5" customHeight="1" thickBot="1">
      <c r="B618" s="110" t="s">
        <v>10</v>
      </c>
      <c r="C618" s="111"/>
      <c r="D618" s="111"/>
      <c r="E618" s="111"/>
      <c r="F618" s="111"/>
      <c r="G618" s="111"/>
      <c r="H618" s="111"/>
      <c r="I618" s="112"/>
      <c r="J618" s="114"/>
      <c r="K618" s="114"/>
      <c r="L618" s="114"/>
      <c r="M618" s="114"/>
      <c r="N618" s="114"/>
      <c r="O618" s="114"/>
      <c r="P618" s="114"/>
      <c r="Q618" s="114"/>
      <c r="R618" s="114"/>
      <c r="S618" s="159"/>
    </row>
    <row r="619" spans="2:19" ht="49.5" customHeight="1" thickBot="1">
      <c r="B619" s="110" t="s">
        <v>69</v>
      </c>
      <c r="C619" s="111"/>
      <c r="D619" s="111"/>
      <c r="E619" s="117"/>
      <c r="F619" s="118"/>
      <c r="G619" s="119"/>
      <c r="H619" s="119"/>
      <c r="I619" s="119"/>
      <c r="J619" s="160"/>
      <c r="K619" s="160"/>
      <c r="L619" s="160"/>
      <c r="M619" s="160"/>
      <c r="N619" s="160"/>
      <c r="O619" s="160"/>
      <c r="P619" s="160"/>
      <c r="Q619" s="160"/>
      <c r="R619" s="160"/>
      <c r="S619" s="161"/>
    </row>
    <row r="620" ht="15.75" customHeight="1" thickBot="1"/>
    <row r="621" spans="1:19" s="122" customFormat="1" ht="19.5" customHeight="1">
      <c r="A621" s="15"/>
      <c r="B621" s="8" t="s">
        <v>1</v>
      </c>
      <c r="C621" s="9"/>
      <c r="D621" s="9"/>
      <c r="E621" s="9"/>
      <c r="F621" s="9"/>
      <c r="G621" s="9"/>
      <c r="H621" s="9"/>
      <c r="I621" s="10"/>
      <c r="J621" s="133"/>
      <c r="K621" s="133"/>
      <c r="L621" s="133"/>
      <c r="M621" s="133"/>
      <c r="N621" s="133"/>
      <c r="O621" s="133"/>
      <c r="P621" s="133"/>
      <c r="Q621" s="133"/>
      <c r="R621" s="133"/>
      <c r="S621" s="134"/>
    </row>
    <row r="622" spans="1:19" s="122" customFormat="1" ht="19.5" customHeight="1">
      <c r="A622" s="15"/>
      <c r="B622" s="16" t="s">
        <v>11</v>
      </c>
      <c r="C622" s="17"/>
      <c r="D622" s="17"/>
      <c r="E622" s="17"/>
      <c r="F622" s="17"/>
      <c r="G622" s="17"/>
      <c r="H622" s="17"/>
      <c r="I622" s="18"/>
      <c r="J622" s="135"/>
      <c r="K622" s="136"/>
      <c r="L622" s="136"/>
      <c r="M622" s="136"/>
      <c r="N622" s="136"/>
      <c r="O622" s="136"/>
      <c r="P622" s="136"/>
      <c r="Q622" s="136"/>
      <c r="R622" s="136"/>
      <c r="S622" s="137"/>
    </row>
    <row r="623" spans="1:19" s="122" customFormat="1" ht="19.5" customHeight="1">
      <c r="A623" s="15"/>
      <c r="B623" s="23" t="s">
        <v>13</v>
      </c>
      <c r="C623" s="24" t="s">
        <v>14</v>
      </c>
      <c r="D623" s="25"/>
      <c r="E623" s="25"/>
      <c r="F623" s="25"/>
      <c r="G623" s="25"/>
      <c r="H623" s="25"/>
      <c r="I623" s="26"/>
      <c r="J623" s="138"/>
      <c r="K623" s="163"/>
      <c r="L623" s="163"/>
      <c r="M623" s="163"/>
      <c r="N623" s="163"/>
      <c r="O623" s="163"/>
      <c r="P623" s="163"/>
      <c r="Q623" s="163"/>
      <c r="R623" s="163"/>
      <c r="S623" s="139"/>
    </row>
    <row r="624" spans="1:19" s="122" customFormat="1" ht="19.5" customHeight="1">
      <c r="A624" s="15"/>
      <c r="B624" s="31"/>
      <c r="C624" s="32" t="s">
        <v>15</v>
      </c>
      <c r="D624" s="33"/>
      <c r="E624" s="33"/>
      <c r="F624" s="33"/>
      <c r="G624" s="33"/>
      <c r="H624" s="33"/>
      <c r="I624" s="34"/>
      <c r="J624" s="140"/>
      <c r="K624" s="164"/>
      <c r="L624" s="164"/>
      <c r="M624" s="164"/>
      <c r="N624" s="164"/>
      <c r="O624" s="164"/>
      <c r="P624" s="164"/>
      <c r="Q624" s="164"/>
      <c r="R624" s="164"/>
      <c r="S624" s="141"/>
    </row>
    <row r="625" spans="1:19" s="122" customFormat="1" ht="12">
      <c r="A625" s="15"/>
      <c r="B625" s="40"/>
      <c r="C625" s="41" t="s">
        <v>17</v>
      </c>
      <c r="D625" s="42"/>
      <c r="E625" s="42"/>
      <c r="F625" s="42"/>
      <c r="G625" s="42"/>
      <c r="H625" s="42"/>
      <c r="I625" s="43"/>
      <c r="J625" s="142"/>
      <c r="K625" s="165"/>
      <c r="L625" s="165"/>
      <c r="M625" s="165"/>
      <c r="N625" s="165"/>
      <c r="O625" s="165"/>
      <c r="P625" s="165"/>
      <c r="Q625" s="165"/>
      <c r="R625" s="165"/>
      <c r="S625" s="143"/>
    </row>
    <row r="626" spans="2:19" ht="12" customHeight="1">
      <c r="B626" s="48"/>
      <c r="C626" s="49" t="s">
        <v>73</v>
      </c>
      <c r="D626" s="50" t="s">
        <v>20</v>
      </c>
      <c r="E626" s="50" t="s">
        <v>21</v>
      </c>
      <c r="F626" s="50" t="s">
        <v>22</v>
      </c>
      <c r="G626" s="50" t="s">
        <v>23</v>
      </c>
      <c r="H626" s="50" t="s">
        <v>24</v>
      </c>
      <c r="I626" s="51" t="s">
        <v>25</v>
      </c>
      <c r="J626" s="53"/>
      <c r="K626" s="53"/>
      <c r="L626" s="53"/>
      <c r="M626" s="53"/>
      <c r="N626" s="53"/>
      <c r="O626" s="53"/>
      <c r="P626" s="53"/>
      <c r="Q626" s="53"/>
      <c r="R626" s="53"/>
      <c r="S626" s="144"/>
    </row>
    <row r="627" spans="2:19" ht="12">
      <c r="B627" s="56"/>
      <c r="C627" s="57"/>
      <c r="D627" s="58"/>
      <c r="E627" s="58"/>
      <c r="F627" s="58"/>
      <c r="G627" s="58"/>
      <c r="H627" s="58"/>
      <c r="I627" s="59"/>
      <c r="J627" s="145"/>
      <c r="K627" s="145"/>
      <c r="L627" s="145"/>
      <c r="M627" s="145"/>
      <c r="N627" s="145"/>
      <c r="O627" s="145"/>
      <c r="P627" s="145"/>
      <c r="Q627" s="145"/>
      <c r="R627" s="145"/>
      <c r="S627" s="146"/>
    </row>
    <row r="628" spans="2:19" ht="19.5" customHeight="1">
      <c r="B628" s="64" t="s">
        <v>33</v>
      </c>
      <c r="C628" s="65"/>
      <c r="D628" s="66" t="s">
        <v>438</v>
      </c>
      <c r="E628" s="66" t="s">
        <v>439</v>
      </c>
      <c r="F628" s="66" t="s">
        <v>440</v>
      </c>
      <c r="G628" s="66" t="s">
        <v>440</v>
      </c>
      <c r="H628" s="66" t="s">
        <v>440</v>
      </c>
      <c r="I628" s="68" t="s">
        <v>440</v>
      </c>
      <c r="J628" s="147"/>
      <c r="K628" s="148"/>
      <c r="L628" s="148"/>
      <c r="M628" s="148"/>
      <c r="N628" s="148"/>
      <c r="O628" s="148"/>
      <c r="P628" s="148"/>
      <c r="Q628" s="148"/>
      <c r="R628" s="148"/>
      <c r="S628" s="149"/>
    </row>
    <row r="629" spans="2:19" ht="19.5" customHeight="1">
      <c r="B629" s="73"/>
      <c r="C629" s="65"/>
      <c r="D629" s="66" t="s">
        <v>441</v>
      </c>
      <c r="E629" s="66" t="s">
        <v>440</v>
      </c>
      <c r="F629" s="66" t="s">
        <v>440</v>
      </c>
      <c r="G629" s="66" t="s">
        <v>440</v>
      </c>
      <c r="H629" s="66" t="s">
        <v>440</v>
      </c>
      <c r="I629" s="68" t="s">
        <v>440</v>
      </c>
      <c r="J629" s="148"/>
      <c r="K629" s="148"/>
      <c r="L629" s="148"/>
      <c r="M629" s="148"/>
      <c r="N629" s="148"/>
      <c r="O629" s="148"/>
      <c r="P629" s="148"/>
      <c r="Q629" s="148"/>
      <c r="R629" s="148"/>
      <c r="S629" s="149"/>
    </row>
    <row r="630" spans="2:19" ht="19.5" customHeight="1">
      <c r="B630" s="73"/>
      <c r="C630" s="65"/>
      <c r="D630" s="66" t="s">
        <v>442</v>
      </c>
      <c r="E630" s="66" t="s">
        <v>440</v>
      </c>
      <c r="F630" s="66" t="s">
        <v>440</v>
      </c>
      <c r="G630" s="66" t="s">
        <v>440</v>
      </c>
      <c r="H630" s="66" t="s">
        <v>440</v>
      </c>
      <c r="I630" s="68" t="s">
        <v>440</v>
      </c>
      <c r="J630" s="148"/>
      <c r="K630" s="148"/>
      <c r="L630" s="148"/>
      <c r="M630" s="148"/>
      <c r="N630" s="148"/>
      <c r="O630" s="148"/>
      <c r="P630" s="148"/>
      <c r="Q630" s="148"/>
      <c r="R630" s="148"/>
      <c r="S630" s="149"/>
    </row>
    <row r="631" spans="2:19" ht="19.5" customHeight="1">
      <c r="B631" s="73"/>
      <c r="C631" s="65"/>
      <c r="D631" s="66" t="s">
        <v>443</v>
      </c>
      <c r="E631" s="66" t="s">
        <v>440</v>
      </c>
      <c r="F631" s="66" t="s">
        <v>440</v>
      </c>
      <c r="G631" s="66" t="s">
        <v>440</v>
      </c>
      <c r="H631" s="66" t="s">
        <v>440</v>
      </c>
      <c r="I631" s="68" t="s">
        <v>440</v>
      </c>
      <c r="J631" s="148"/>
      <c r="K631" s="148"/>
      <c r="L631" s="148"/>
      <c r="M631" s="148"/>
      <c r="N631" s="148"/>
      <c r="O631" s="148"/>
      <c r="P631" s="148"/>
      <c r="Q631" s="148"/>
      <c r="R631" s="148"/>
      <c r="S631" s="149"/>
    </row>
    <row r="632" spans="2:19" ht="19.5" customHeight="1" thickBot="1">
      <c r="B632" s="73"/>
      <c r="C632" s="74"/>
      <c r="D632" s="75" t="s">
        <v>62</v>
      </c>
      <c r="E632" s="75" t="s">
        <v>440</v>
      </c>
      <c r="F632" s="75" t="s">
        <v>440</v>
      </c>
      <c r="G632" s="75" t="s">
        <v>440</v>
      </c>
      <c r="H632" s="75" t="s">
        <v>440</v>
      </c>
      <c r="I632" s="77" t="s">
        <v>440</v>
      </c>
      <c r="J632" s="150"/>
      <c r="K632" s="150"/>
      <c r="L632" s="150"/>
      <c r="M632" s="150"/>
      <c r="N632" s="150"/>
      <c r="O632" s="150"/>
      <c r="P632" s="150"/>
      <c r="Q632" s="150"/>
      <c r="R632" s="150"/>
      <c r="S632" s="151"/>
    </row>
    <row r="633" spans="2:19" ht="19.5" customHeight="1" thickTop="1">
      <c r="B633" s="73"/>
      <c r="C633" s="152" t="s">
        <v>65</v>
      </c>
      <c r="D633" s="153"/>
      <c r="E633" s="153"/>
      <c r="F633" s="153"/>
      <c r="G633" s="153"/>
      <c r="H633" s="153"/>
      <c r="I633" s="154"/>
      <c r="J633" s="155"/>
      <c r="K633" s="155"/>
      <c r="L633" s="155"/>
      <c r="M633" s="155"/>
      <c r="N633" s="155"/>
      <c r="O633" s="155"/>
      <c r="P633" s="155"/>
      <c r="Q633" s="155"/>
      <c r="R633" s="155"/>
      <c r="S633" s="156"/>
    </row>
    <row r="634" spans="2:19" ht="19.5" customHeight="1">
      <c r="B634" s="73"/>
      <c r="C634" s="97" t="s">
        <v>66</v>
      </c>
      <c r="D634" s="42"/>
      <c r="E634" s="42"/>
      <c r="F634" s="42"/>
      <c r="G634" s="42"/>
      <c r="H634" s="42"/>
      <c r="I634" s="43"/>
      <c r="J634" s="99"/>
      <c r="K634" s="99"/>
      <c r="L634" s="99"/>
      <c r="M634" s="99"/>
      <c r="N634" s="99"/>
      <c r="O634" s="99"/>
      <c r="P634" s="99"/>
      <c r="Q634" s="99"/>
      <c r="R634" s="99"/>
      <c r="S634" s="157"/>
    </row>
    <row r="635" spans="2:19" ht="19.5" customHeight="1" thickBot="1">
      <c r="B635" s="102"/>
      <c r="C635" s="103" t="s">
        <v>67</v>
      </c>
      <c r="D635" s="104"/>
      <c r="E635" s="104"/>
      <c r="F635" s="104"/>
      <c r="G635" s="104"/>
      <c r="H635" s="104"/>
      <c r="I635" s="105"/>
      <c r="J635" s="107"/>
      <c r="K635" s="107"/>
      <c r="L635" s="107"/>
      <c r="M635" s="107"/>
      <c r="N635" s="107"/>
      <c r="O635" s="107"/>
      <c r="P635" s="107"/>
      <c r="Q635" s="107"/>
      <c r="R635" s="107"/>
      <c r="S635" s="158"/>
    </row>
    <row r="636" spans="2:19" ht="49.5" customHeight="1" thickBot="1">
      <c r="B636" s="110" t="s">
        <v>10</v>
      </c>
      <c r="C636" s="111"/>
      <c r="D636" s="111"/>
      <c r="E636" s="111"/>
      <c r="F636" s="111"/>
      <c r="G636" s="111"/>
      <c r="H636" s="111"/>
      <c r="I636" s="112"/>
      <c r="J636" s="114"/>
      <c r="K636" s="114"/>
      <c r="L636" s="114"/>
      <c r="M636" s="114"/>
      <c r="N636" s="114"/>
      <c r="O636" s="114"/>
      <c r="P636" s="114"/>
      <c r="Q636" s="114"/>
      <c r="R636" s="114"/>
      <c r="S636" s="159"/>
    </row>
    <row r="637" spans="2:19" ht="49.5" customHeight="1" thickBot="1">
      <c r="B637" s="110" t="s">
        <v>69</v>
      </c>
      <c r="C637" s="111"/>
      <c r="D637" s="111"/>
      <c r="E637" s="117"/>
      <c r="F637" s="118"/>
      <c r="G637" s="119"/>
      <c r="H637" s="119"/>
      <c r="I637" s="119"/>
      <c r="J637" s="160"/>
      <c r="K637" s="160"/>
      <c r="L637" s="160"/>
      <c r="M637" s="160"/>
      <c r="N637" s="160"/>
      <c r="O637" s="160"/>
      <c r="P637" s="160"/>
      <c r="Q637" s="160"/>
      <c r="R637" s="160"/>
      <c r="S637" s="161"/>
    </row>
    <row r="639" ht="4.5" customHeight="1"/>
    <row r="640" spans="1:91" s="129" customFormat="1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CM640" s="130"/>
    </row>
    <row r="641" spans="1:91" s="129" customFormat="1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AP641" s="131"/>
      <c r="BJ641" s="131"/>
      <c r="BT641" s="131"/>
      <c r="CM641" s="132"/>
    </row>
    <row r="642" spans="2:90" ht="12.75" thickBot="1">
      <c r="B642" s="1" t="s">
        <v>70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</row>
    <row r="643" spans="1:19" s="122" customFormat="1" ht="19.5" customHeight="1">
      <c r="A643" s="15"/>
      <c r="B643" s="8" t="s">
        <v>1</v>
      </c>
      <c r="C643" s="9"/>
      <c r="D643" s="9"/>
      <c r="E643" s="9"/>
      <c r="F643" s="9"/>
      <c r="G643" s="9"/>
      <c r="H643" s="9"/>
      <c r="I643" s="10"/>
      <c r="J643" s="133"/>
      <c r="K643" s="133"/>
      <c r="L643" s="133"/>
      <c r="M643" s="133"/>
      <c r="N643" s="133"/>
      <c r="O643" s="133"/>
      <c r="P643" s="133"/>
      <c r="Q643" s="133"/>
      <c r="R643" s="133"/>
      <c r="S643" s="134"/>
    </row>
    <row r="644" spans="1:19" s="122" customFormat="1" ht="19.5" customHeight="1">
      <c r="A644" s="15"/>
      <c r="B644" s="16" t="s">
        <v>11</v>
      </c>
      <c r="C644" s="17"/>
      <c r="D644" s="17"/>
      <c r="E644" s="17"/>
      <c r="F644" s="17"/>
      <c r="G644" s="17"/>
      <c r="H644" s="17"/>
      <c r="I644" s="18"/>
      <c r="J644" s="135"/>
      <c r="K644" s="136"/>
      <c r="L644" s="136"/>
      <c r="M644" s="136"/>
      <c r="N644" s="136"/>
      <c r="O644" s="136"/>
      <c r="P644" s="136"/>
      <c r="Q644" s="136"/>
      <c r="R644" s="136"/>
      <c r="S644" s="137"/>
    </row>
    <row r="645" spans="1:19" s="122" customFormat="1" ht="19.5" customHeight="1">
      <c r="A645" s="15"/>
      <c r="B645" s="23" t="s">
        <v>13</v>
      </c>
      <c r="C645" s="24" t="s">
        <v>14</v>
      </c>
      <c r="D645" s="25"/>
      <c r="E645" s="25"/>
      <c r="F645" s="25"/>
      <c r="G645" s="25"/>
      <c r="H645" s="25"/>
      <c r="I645" s="26"/>
      <c r="J645" s="138"/>
      <c r="K645" s="138"/>
      <c r="L645" s="138"/>
      <c r="M645" s="138"/>
      <c r="N645" s="138"/>
      <c r="O645" s="138"/>
      <c r="P645" s="138"/>
      <c r="Q645" s="138"/>
      <c r="R645" s="138"/>
      <c r="S645" s="139"/>
    </row>
    <row r="646" spans="1:19" s="122" customFormat="1" ht="19.5" customHeight="1">
      <c r="A646" s="15"/>
      <c r="B646" s="31"/>
      <c r="C646" s="32" t="s">
        <v>15</v>
      </c>
      <c r="D646" s="33"/>
      <c r="E646" s="33"/>
      <c r="F646" s="33"/>
      <c r="G646" s="33"/>
      <c r="H646" s="33"/>
      <c r="I646" s="34"/>
      <c r="J646" s="140"/>
      <c r="K646" s="140"/>
      <c r="L646" s="140"/>
      <c r="M646" s="140"/>
      <c r="N646" s="140"/>
      <c r="O646" s="140"/>
      <c r="P646" s="140"/>
      <c r="Q646" s="140"/>
      <c r="R646" s="140"/>
      <c r="S646" s="141"/>
    </row>
    <row r="647" spans="1:19" s="122" customFormat="1" ht="12">
      <c r="A647" s="15"/>
      <c r="B647" s="40"/>
      <c r="C647" s="41" t="s">
        <v>17</v>
      </c>
      <c r="D647" s="42"/>
      <c r="E647" s="42"/>
      <c r="F647" s="42"/>
      <c r="G647" s="42"/>
      <c r="H647" s="42"/>
      <c r="I647" s="43"/>
      <c r="J647" s="142"/>
      <c r="K647" s="142"/>
      <c r="L647" s="142"/>
      <c r="M647" s="142"/>
      <c r="N647" s="142"/>
      <c r="O647" s="142"/>
      <c r="P647" s="142"/>
      <c r="Q647" s="142"/>
      <c r="R647" s="142"/>
      <c r="S647" s="143"/>
    </row>
    <row r="648" spans="2:19" ht="12" customHeight="1">
      <c r="B648" s="48"/>
      <c r="C648" s="49" t="s">
        <v>73</v>
      </c>
      <c r="D648" s="50" t="s">
        <v>20</v>
      </c>
      <c r="E648" s="50" t="s">
        <v>21</v>
      </c>
      <c r="F648" s="50" t="s">
        <v>22</v>
      </c>
      <c r="G648" s="50" t="s">
        <v>23</v>
      </c>
      <c r="H648" s="50" t="s">
        <v>24</v>
      </c>
      <c r="I648" s="51" t="s">
        <v>25</v>
      </c>
      <c r="J648" s="53"/>
      <c r="K648" s="53"/>
      <c r="L648" s="53"/>
      <c r="M648" s="53"/>
      <c r="N648" s="53"/>
      <c r="O648" s="53"/>
      <c r="P648" s="53"/>
      <c r="Q648" s="53"/>
      <c r="R648" s="53"/>
      <c r="S648" s="144"/>
    </row>
    <row r="649" spans="2:19" ht="12">
      <c r="B649" s="56"/>
      <c r="C649" s="57"/>
      <c r="D649" s="58"/>
      <c r="E649" s="58"/>
      <c r="F649" s="58"/>
      <c r="G649" s="58"/>
      <c r="H649" s="58"/>
      <c r="I649" s="59"/>
      <c r="J649" s="145"/>
      <c r="K649" s="145"/>
      <c r="L649" s="145"/>
      <c r="M649" s="145"/>
      <c r="N649" s="145"/>
      <c r="O649" s="145"/>
      <c r="P649" s="145"/>
      <c r="Q649" s="145"/>
      <c r="R649" s="145"/>
      <c r="S649" s="146"/>
    </row>
    <row r="650" spans="2:19" ht="19.5" customHeight="1">
      <c r="B650" s="64" t="s">
        <v>33</v>
      </c>
      <c r="C650" s="65"/>
      <c r="D650" s="66" t="s">
        <v>438</v>
      </c>
      <c r="E650" s="66" t="s">
        <v>439</v>
      </c>
      <c r="F650" s="66" t="s">
        <v>440</v>
      </c>
      <c r="G650" s="66" t="s">
        <v>440</v>
      </c>
      <c r="H650" s="66" t="s">
        <v>440</v>
      </c>
      <c r="I650" s="68" t="s">
        <v>440</v>
      </c>
      <c r="J650" s="147"/>
      <c r="K650" s="148"/>
      <c r="L650" s="148"/>
      <c r="M650" s="148"/>
      <c r="N650" s="148"/>
      <c r="O650" s="148"/>
      <c r="P650" s="148"/>
      <c r="Q650" s="148"/>
      <c r="R650" s="148"/>
      <c r="S650" s="149"/>
    </row>
    <row r="651" spans="2:19" ht="19.5" customHeight="1">
      <c r="B651" s="73"/>
      <c r="C651" s="65"/>
      <c r="D651" s="66" t="s">
        <v>441</v>
      </c>
      <c r="E651" s="66" t="s">
        <v>440</v>
      </c>
      <c r="F651" s="66" t="s">
        <v>440</v>
      </c>
      <c r="G651" s="66" t="s">
        <v>440</v>
      </c>
      <c r="H651" s="66" t="s">
        <v>440</v>
      </c>
      <c r="I651" s="68" t="s">
        <v>440</v>
      </c>
      <c r="J651" s="148"/>
      <c r="K651" s="148"/>
      <c r="L651" s="148"/>
      <c r="M651" s="148"/>
      <c r="N651" s="148"/>
      <c r="O651" s="148"/>
      <c r="P651" s="148"/>
      <c r="Q651" s="148"/>
      <c r="R651" s="148"/>
      <c r="S651" s="149"/>
    </row>
    <row r="652" spans="2:19" ht="19.5" customHeight="1">
      <c r="B652" s="73"/>
      <c r="C652" s="65"/>
      <c r="D652" s="66" t="s">
        <v>442</v>
      </c>
      <c r="E652" s="66" t="s">
        <v>440</v>
      </c>
      <c r="F652" s="66" t="s">
        <v>440</v>
      </c>
      <c r="G652" s="66" t="s">
        <v>440</v>
      </c>
      <c r="H652" s="66" t="s">
        <v>440</v>
      </c>
      <c r="I652" s="68" t="s">
        <v>440</v>
      </c>
      <c r="J652" s="148"/>
      <c r="K652" s="148"/>
      <c r="L652" s="148"/>
      <c r="M652" s="148"/>
      <c r="N652" s="148"/>
      <c r="O652" s="148"/>
      <c r="P652" s="148"/>
      <c r="Q652" s="148"/>
      <c r="R652" s="148"/>
      <c r="S652" s="149"/>
    </row>
    <row r="653" spans="2:19" ht="19.5" customHeight="1">
      <c r="B653" s="73"/>
      <c r="C653" s="65"/>
      <c r="D653" s="66" t="s">
        <v>443</v>
      </c>
      <c r="E653" s="66" t="s">
        <v>440</v>
      </c>
      <c r="F653" s="66" t="s">
        <v>440</v>
      </c>
      <c r="G653" s="66" t="s">
        <v>440</v>
      </c>
      <c r="H653" s="66" t="s">
        <v>440</v>
      </c>
      <c r="I653" s="68" t="s">
        <v>440</v>
      </c>
      <c r="J653" s="148"/>
      <c r="K653" s="148"/>
      <c r="L653" s="148"/>
      <c r="M653" s="148"/>
      <c r="N653" s="148"/>
      <c r="O653" s="148"/>
      <c r="P653" s="148"/>
      <c r="Q653" s="148"/>
      <c r="R653" s="148"/>
      <c r="S653" s="149"/>
    </row>
    <row r="654" spans="2:19" ht="19.5" customHeight="1" thickBot="1">
      <c r="B654" s="73"/>
      <c r="C654" s="74"/>
      <c r="D654" s="75" t="s">
        <v>62</v>
      </c>
      <c r="E654" s="75" t="s">
        <v>440</v>
      </c>
      <c r="F654" s="75" t="s">
        <v>440</v>
      </c>
      <c r="G654" s="75" t="s">
        <v>440</v>
      </c>
      <c r="H654" s="75" t="s">
        <v>440</v>
      </c>
      <c r="I654" s="77" t="s">
        <v>440</v>
      </c>
      <c r="J654" s="150"/>
      <c r="K654" s="150"/>
      <c r="L654" s="150"/>
      <c r="M654" s="150"/>
      <c r="N654" s="150"/>
      <c r="O654" s="150"/>
      <c r="P654" s="150"/>
      <c r="Q654" s="150"/>
      <c r="R654" s="150"/>
      <c r="S654" s="151"/>
    </row>
    <row r="655" spans="2:19" ht="19.5" customHeight="1" thickTop="1">
      <c r="B655" s="73"/>
      <c r="C655" s="152" t="s">
        <v>65</v>
      </c>
      <c r="D655" s="153"/>
      <c r="E655" s="153"/>
      <c r="F655" s="153"/>
      <c r="G655" s="153"/>
      <c r="H655" s="153"/>
      <c r="I655" s="154"/>
      <c r="J655" s="155"/>
      <c r="K655" s="155"/>
      <c r="L655" s="155"/>
      <c r="M655" s="155"/>
      <c r="N655" s="155"/>
      <c r="O655" s="155"/>
      <c r="P655" s="155"/>
      <c r="Q655" s="155"/>
      <c r="R655" s="155"/>
      <c r="S655" s="156"/>
    </row>
    <row r="656" spans="2:19" ht="19.5" customHeight="1">
      <c r="B656" s="73"/>
      <c r="C656" s="97" t="s">
        <v>66</v>
      </c>
      <c r="D656" s="42"/>
      <c r="E656" s="42"/>
      <c r="F656" s="42"/>
      <c r="G656" s="42"/>
      <c r="H656" s="42"/>
      <c r="I656" s="43"/>
      <c r="J656" s="99"/>
      <c r="K656" s="99"/>
      <c r="L656" s="99"/>
      <c r="M656" s="99"/>
      <c r="N656" s="99"/>
      <c r="O656" s="99"/>
      <c r="P656" s="99"/>
      <c r="Q656" s="99"/>
      <c r="R656" s="99"/>
      <c r="S656" s="157"/>
    </row>
    <row r="657" spans="2:19" ht="19.5" customHeight="1" thickBot="1">
      <c r="B657" s="102"/>
      <c r="C657" s="103" t="s">
        <v>67</v>
      </c>
      <c r="D657" s="104"/>
      <c r="E657" s="104"/>
      <c r="F657" s="104"/>
      <c r="G657" s="104"/>
      <c r="H657" s="104"/>
      <c r="I657" s="105"/>
      <c r="J657" s="107"/>
      <c r="K657" s="107"/>
      <c r="L657" s="107"/>
      <c r="M657" s="107"/>
      <c r="N657" s="107"/>
      <c r="O657" s="107"/>
      <c r="P657" s="107"/>
      <c r="Q657" s="107"/>
      <c r="R657" s="107"/>
      <c r="S657" s="158"/>
    </row>
    <row r="658" spans="2:19" ht="49.5" customHeight="1" thickBot="1">
      <c r="B658" s="110" t="s">
        <v>10</v>
      </c>
      <c r="C658" s="111"/>
      <c r="D658" s="111"/>
      <c r="E658" s="111"/>
      <c r="F658" s="111"/>
      <c r="G658" s="111"/>
      <c r="H658" s="111"/>
      <c r="I658" s="112"/>
      <c r="J658" s="114"/>
      <c r="K658" s="114"/>
      <c r="L658" s="114"/>
      <c r="M658" s="114"/>
      <c r="N658" s="114"/>
      <c r="O658" s="114"/>
      <c r="P658" s="114"/>
      <c r="Q658" s="114"/>
      <c r="R658" s="114"/>
      <c r="S658" s="159"/>
    </row>
    <row r="659" spans="2:91" ht="49.5" customHeight="1" thickBot="1">
      <c r="B659" s="110" t="s">
        <v>69</v>
      </c>
      <c r="C659" s="111"/>
      <c r="D659" s="111"/>
      <c r="E659" s="117"/>
      <c r="F659" s="118"/>
      <c r="G659" s="119"/>
      <c r="H659" s="119"/>
      <c r="I659" s="119"/>
      <c r="J659" s="160"/>
      <c r="K659" s="160"/>
      <c r="L659" s="160"/>
      <c r="M659" s="160"/>
      <c r="N659" s="160"/>
      <c r="O659" s="160"/>
      <c r="P659" s="160"/>
      <c r="Q659" s="160"/>
      <c r="R659" s="160"/>
      <c r="S659" s="161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20"/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0"/>
      <c r="CH659" s="120"/>
      <c r="CI659" s="120"/>
      <c r="CJ659" s="120"/>
      <c r="CK659" s="120"/>
      <c r="CL659" s="120"/>
      <c r="CM659" s="162"/>
    </row>
    <row r="660" spans="2:90" ht="15.75" customHeight="1" thickBot="1">
      <c r="B660" s="122"/>
      <c r="C660" s="122"/>
      <c r="D660" s="122"/>
      <c r="E660" s="122"/>
      <c r="F660" s="123"/>
      <c r="G660" s="122"/>
      <c r="H660" s="122"/>
      <c r="I660" s="122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20"/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0"/>
      <c r="CH660" s="120"/>
      <c r="CI660" s="120"/>
      <c r="CJ660" s="120"/>
      <c r="CK660" s="120"/>
      <c r="CL660" s="120"/>
    </row>
    <row r="661" spans="1:19" s="122" customFormat="1" ht="19.5" customHeight="1">
      <c r="A661" s="15"/>
      <c r="B661" s="8" t="s">
        <v>1</v>
      </c>
      <c r="C661" s="9"/>
      <c r="D661" s="9"/>
      <c r="E661" s="9"/>
      <c r="F661" s="9"/>
      <c r="G661" s="9"/>
      <c r="H661" s="9"/>
      <c r="I661" s="10"/>
      <c r="J661" s="133"/>
      <c r="K661" s="133"/>
      <c r="L661" s="133"/>
      <c r="M661" s="133"/>
      <c r="N661" s="133"/>
      <c r="O661" s="133"/>
      <c r="P661" s="133"/>
      <c r="Q661" s="133"/>
      <c r="R661" s="133"/>
      <c r="S661" s="134"/>
    </row>
    <row r="662" spans="1:19" s="122" customFormat="1" ht="19.5" customHeight="1">
      <c r="A662" s="15"/>
      <c r="B662" s="16" t="s">
        <v>11</v>
      </c>
      <c r="C662" s="17"/>
      <c r="D662" s="17"/>
      <c r="E662" s="17"/>
      <c r="F662" s="17"/>
      <c r="G662" s="17"/>
      <c r="H662" s="17"/>
      <c r="I662" s="18"/>
      <c r="J662" s="135"/>
      <c r="K662" s="136"/>
      <c r="L662" s="136"/>
      <c r="M662" s="136"/>
      <c r="N662" s="136"/>
      <c r="O662" s="136"/>
      <c r="P662" s="136"/>
      <c r="Q662" s="136"/>
      <c r="R662" s="136"/>
      <c r="S662" s="137"/>
    </row>
    <row r="663" spans="1:19" s="122" customFormat="1" ht="19.5" customHeight="1">
      <c r="A663" s="15"/>
      <c r="B663" s="23" t="s">
        <v>13</v>
      </c>
      <c r="C663" s="24" t="s">
        <v>14</v>
      </c>
      <c r="D663" s="25"/>
      <c r="E663" s="25"/>
      <c r="F663" s="25"/>
      <c r="G663" s="25"/>
      <c r="H663" s="25"/>
      <c r="I663" s="26"/>
      <c r="J663" s="138"/>
      <c r="K663" s="163"/>
      <c r="L663" s="163"/>
      <c r="M663" s="163"/>
      <c r="N663" s="163"/>
      <c r="O663" s="163"/>
      <c r="P663" s="163"/>
      <c r="Q663" s="163"/>
      <c r="R663" s="163"/>
      <c r="S663" s="139"/>
    </row>
    <row r="664" spans="1:19" s="122" customFormat="1" ht="19.5" customHeight="1">
      <c r="A664" s="15"/>
      <c r="B664" s="31"/>
      <c r="C664" s="32" t="s">
        <v>15</v>
      </c>
      <c r="D664" s="33"/>
      <c r="E664" s="33"/>
      <c r="F664" s="33"/>
      <c r="G664" s="33"/>
      <c r="H664" s="33"/>
      <c r="I664" s="34"/>
      <c r="J664" s="140"/>
      <c r="K664" s="164"/>
      <c r="L664" s="164"/>
      <c r="M664" s="164"/>
      <c r="N664" s="164"/>
      <c r="O664" s="164"/>
      <c r="P664" s="164"/>
      <c r="Q664" s="164"/>
      <c r="R664" s="164"/>
      <c r="S664" s="141"/>
    </row>
    <row r="665" spans="1:19" s="122" customFormat="1" ht="12">
      <c r="A665" s="15"/>
      <c r="B665" s="40"/>
      <c r="C665" s="41" t="s">
        <v>17</v>
      </c>
      <c r="D665" s="42"/>
      <c r="E665" s="42"/>
      <c r="F665" s="42"/>
      <c r="G665" s="42"/>
      <c r="H665" s="42"/>
      <c r="I665" s="43"/>
      <c r="J665" s="142"/>
      <c r="K665" s="165"/>
      <c r="L665" s="165"/>
      <c r="M665" s="165"/>
      <c r="N665" s="165"/>
      <c r="O665" s="165"/>
      <c r="P665" s="165"/>
      <c r="Q665" s="165"/>
      <c r="R665" s="165"/>
      <c r="S665" s="143"/>
    </row>
    <row r="666" spans="2:19" ht="12" customHeight="1">
      <c r="B666" s="48"/>
      <c r="C666" s="49" t="s">
        <v>73</v>
      </c>
      <c r="D666" s="50" t="s">
        <v>20</v>
      </c>
      <c r="E666" s="50" t="s">
        <v>21</v>
      </c>
      <c r="F666" s="50" t="s">
        <v>22</v>
      </c>
      <c r="G666" s="50" t="s">
        <v>23</v>
      </c>
      <c r="H666" s="50" t="s">
        <v>24</v>
      </c>
      <c r="I666" s="51" t="s">
        <v>25</v>
      </c>
      <c r="J666" s="53"/>
      <c r="K666" s="53"/>
      <c r="L666" s="53"/>
      <c r="M666" s="53"/>
      <c r="N666" s="53"/>
      <c r="O666" s="53"/>
      <c r="P666" s="53"/>
      <c r="Q666" s="53"/>
      <c r="R666" s="53"/>
      <c r="S666" s="144"/>
    </row>
    <row r="667" spans="2:19" ht="12">
      <c r="B667" s="56"/>
      <c r="C667" s="57"/>
      <c r="D667" s="58"/>
      <c r="E667" s="58"/>
      <c r="F667" s="58"/>
      <c r="G667" s="58"/>
      <c r="H667" s="58"/>
      <c r="I667" s="59"/>
      <c r="J667" s="145"/>
      <c r="K667" s="145"/>
      <c r="L667" s="145"/>
      <c r="M667" s="145"/>
      <c r="N667" s="145"/>
      <c r="O667" s="145"/>
      <c r="P667" s="145"/>
      <c r="Q667" s="145"/>
      <c r="R667" s="145"/>
      <c r="S667" s="146"/>
    </row>
    <row r="668" spans="2:19" ht="19.5" customHeight="1">
      <c r="B668" s="64" t="s">
        <v>33</v>
      </c>
      <c r="C668" s="65"/>
      <c r="D668" s="66" t="s">
        <v>438</v>
      </c>
      <c r="E668" s="66" t="s">
        <v>439</v>
      </c>
      <c r="F668" s="66" t="s">
        <v>440</v>
      </c>
      <c r="G668" s="66" t="s">
        <v>440</v>
      </c>
      <c r="H668" s="66" t="s">
        <v>440</v>
      </c>
      <c r="I668" s="68" t="s">
        <v>440</v>
      </c>
      <c r="J668" s="147"/>
      <c r="K668" s="148"/>
      <c r="L668" s="148"/>
      <c r="M668" s="148"/>
      <c r="N668" s="148"/>
      <c r="O668" s="148"/>
      <c r="P668" s="148"/>
      <c r="Q668" s="148"/>
      <c r="R668" s="148"/>
      <c r="S668" s="149"/>
    </row>
    <row r="669" spans="2:19" ht="19.5" customHeight="1">
      <c r="B669" s="73"/>
      <c r="C669" s="65"/>
      <c r="D669" s="66" t="s">
        <v>441</v>
      </c>
      <c r="E669" s="66" t="s">
        <v>440</v>
      </c>
      <c r="F669" s="66" t="s">
        <v>440</v>
      </c>
      <c r="G669" s="66" t="s">
        <v>440</v>
      </c>
      <c r="H669" s="66" t="s">
        <v>440</v>
      </c>
      <c r="I669" s="68" t="s">
        <v>440</v>
      </c>
      <c r="J669" s="148"/>
      <c r="K669" s="148"/>
      <c r="L669" s="148"/>
      <c r="M669" s="148"/>
      <c r="N669" s="148"/>
      <c r="O669" s="148"/>
      <c r="P669" s="148"/>
      <c r="Q669" s="148"/>
      <c r="R669" s="148"/>
      <c r="S669" s="149"/>
    </row>
    <row r="670" spans="2:19" ht="19.5" customHeight="1">
      <c r="B670" s="73"/>
      <c r="C670" s="65"/>
      <c r="D670" s="66" t="s">
        <v>442</v>
      </c>
      <c r="E670" s="66" t="s">
        <v>440</v>
      </c>
      <c r="F670" s="66" t="s">
        <v>440</v>
      </c>
      <c r="G670" s="66" t="s">
        <v>440</v>
      </c>
      <c r="H670" s="66" t="s">
        <v>440</v>
      </c>
      <c r="I670" s="68" t="s">
        <v>440</v>
      </c>
      <c r="J670" s="148"/>
      <c r="K670" s="148"/>
      <c r="L670" s="148"/>
      <c r="M670" s="148"/>
      <c r="N670" s="148"/>
      <c r="O670" s="148"/>
      <c r="P670" s="148"/>
      <c r="Q670" s="148"/>
      <c r="R670" s="148"/>
      <c r="S670" s="149"/>
    </row>
    <row r="671" spans="2:19" ht="19.5" customHeight="1">
      <c r="B671" s="73"/>
      <c r="C671" s="65"/>
      <c r="D671" s="66" t="s">
        <v>443</v>
      </c>
      <c r="E671" s="66" t="s">
        <v>440</v>
      </c>
      <c r="F671" s="66" t="s">
        <v>440</v>
      </c>
      <c r="G671" s="66" t="s">
        <v>440</v>
      </c>
      <c r="H671" s="66" t="s">
        <v>440</v>
      </c>
      <c r="I671" s="68" t="s">
        <v>440</v>
      </c>
      <c r="J671" s="148"/>
      <c r="K671" s="148"/>
      <c r="L671" s="148"/>
      <c r="M671" s="148"/>
      <c r="N671" s="148"/>
      <c r="O671" s="148"/>
      <c r="P671" s="148"/>
      <c r="Q671" s="148"/>
      <c r="R671" s="148"/>
      <c r="S671" s="149"/>
    </row>
    <row r="672" spans="2:19" ht="19.5" customHeight="1" thickBot="1">
      <c r="B672" s="73"/>
      <c r="C672" s="74"/>
      <c r="D672" s="75" t="s">
        <v>62</v>
      </c>
      <c r="E672" s="75" t="s">
        <v>440</v>
      </c>
      <c r="F672" s="75" t="s">
        <v>440</v>
      </c>
      <c r="G672" s="75" t="s">
        <v>440</v>
      </c>
      <c r="H672" s="75" t="s">
        <v>440</v>
      </c>
      <c r="I672" s="77" t="s">
        <v>440</v>
      </c>
      <c r="J672" s="150"/>
      <c r="K672" s="150"/>
      <c r="L672" s="150"/>
      <c r="M672" s="150"/>
      <c r="N672" s="150"/>
      <c r="O672" s="150"/>
      <c r="P672" s="150"/>
      <c r="Q672" s="150"/>
      <c r="R672" s="150"/>
      <c r="S672" s="151"/>
    </row>
    <row r="673" spans="2:19" ht="19.5" customHeight="1" thickTop="1">
      <c r="B673" s="73"/>
      <c r="C673" s="152" t="s">
        <v>65</v>
      </c>
      <c r="D673" s="153"/>
      <c r="E673" s="153"/>
      <c r="F673" s="153"/>
      <c r="G673" s="153"/>
      <c r="H673" s="153"/>
      <c r="I673" s="154"/>
      <c r="J673" s="155"/>
      <c r="K673" s="155"/>
      <c r="L673" s="155"/>
      <c r="M673" s="155"/>
      <c r="N673" s="155"/>
      <c r="O673" s="155"/>
      <c r="P673" s="155"/>
      <c r="Q673" s="155"/>
      <c r="R673" s="155"/>
      <c r="S673" s="156"/>
    </row>
    <row r="674" spans="2:19" ht="19.5" customHeight="1">
      <c r="B674" s="73"/>
      <c r="C674" s="97" t="s">
        <v>66</v>
      </c>
      <c r="D674" s="42"/>
      <c r="E674" s="42"/>
      <c r="F674" s="42"/>
      <c r="G674" s="42"/>
      <c r="H674" s="42"/>
      <c r="I674" s="43"/>
      <c r="J674" s="99"/>
      <c r="K674" s="99"/>
      <c r="L674" s="99"/>
      <c r="M674" s="99"/>
      <c r="N674" s="99"/>
      <c r="O674" s="99"/>
      <c r="P674" s="99"/>
      <c r="Q674" s="99"/>
      <c r="R674" s="99"/>
      <c r="S674" s="157"/>
    </row>
    <row r="675" spans="2:19" ht="19.5" customHeight="1" thickBot="1">
      <c r="B675" s="102"/>
      <c r="C675" s="103" t="s">
        <v>67</v>
      </c>
      <c r="D675" s="104"/>
      <c r="E675" s="104"/>
      <c r="F675" s="104"/>
      <c r="G675" s="104"/>
      <c r="H675" s="104"/>
      <c r="I675" s="105"/>
      <c r="J675" s="107"/>
      <c r="K675" s="107"/>
      <c r="L675" s="107"/>
      <c r="M675" s="107"/>
      <c r="N675" s="107"/>
      <c r="O675" s="107"/>
      <c r="P675" s="107"/>
      <c r="Q675" s="107"/>
      <c r="R675" s="107"/>
      <c r="S675" s="158"/>
    </row>
    <row r="676" spans="2:19" ht="49.5" customHeight="1" thickBot="1">
      <c r="B676" s="110" t="s">
        <v>10</v>
      </c>
      <c r="C676" s="111"/>
      <c r="D676" s="111"/>
      <c r="E676" s="111"/>
      <c r="F676" s="111"/>
      <c r="G676" s="111"/>
      <c r="H676" s="111"/>
      <c r="I676" s="112"/>
      <c r="J676" s="114"/>
      <c r="K676" s="114"/>
      <c r="L676" s="114"/>
      <c r="M676" s="114"/>
      <c r="N676" s="114"/>
      <c r="O676" s="114"/>
      <c r="P676" s="114"/>
      <c r="Q676" s="114"/>
      <c r="R676" s="114"/>
      <c r="S676" s="159"/>
    </row>
    <row r="677" spans="2:19" ht="49.5" customHeight="1" thickBot="1">
      <c r="B677" s="110" t="s">
        <v>69</v>
      </c>
      <c r="C677" s="111"/>
      <c r="D677" s="111"/>
      <c r="E677" s="117"/>
      <c r="F677" s="118"/>
      <c r="G677" s="119"/>
      <c r="H677" s="119"/>
      <c r="I677" s="119"/>
      <c r="J677" s="160"/>
      <c r="K677" s="160"/>
      <c r="L677" s="160"/>
      <c r="M677" s="160"/>
      <c r="N677" s="160"/>
      <c r="O677" s="160"/>
      <c r="P677" s="160"/>
      <c r="Q677" s="160"/>
      <c r="R677" s="160"/>
      <c r="S677" s="161"/>
    </row>
    <row r="678" ht="15.75" customHeight="1" thickBot="1"/>
    <row r="679" spans="1:19" s="122" customFormat="1" ht="19.5" customHeight="1">
      <c r="A679" s="15"/>
      <c r="B679" s="8" t="s">
        <v>1</v>
      </c>
      <c r="C679" s="9"/>
      <c r="D679" s="9"/>
      <c r="E679" s="9"/>
      <c r="F679" s="9"/>
      <c r="G679" s="9"/>
      <c r="H679" s="9"/>
      <c r="I679" s="10"/>
      <c r="J679" s="133"/>
      <c r="K679" s="133"/>
      <c r="L679" s="133"/>
      <c r="M679" s="133"/>
      <c r="N679" s="133"/>
      <c r="O679" s="133"/>
      <c r="P679" s="133"/>
      <c r="Q679" s="133"/>
      <c r="R679" s="133"/>
      <c r="S679" s="134"/>
    </row>
    <row r="680" spans="1:19" s="122" customFormat="1" ht="19.5" customHeight="1">
      <c r="A680" s="15"/>
      <c r="B680" s="16" t="s">
        <v>11</v>
      </c>
      <c r="C680" s="17"/>
      <c r="D680" s="17"/>
      <c r="E680" s="17"/>
      <c r="F680" s="17"/>
      <c r="G680" s="17"/>
      <c r="H680" s="17"/>
      <c r="I680" s="18"/>
      <c r="J680" s="135"/>
      <c r="K680" s="136"/>
      <c r="L680" s="136"/>
      <c r="M680" s="136"/>
      <c r="N680" s="136"/>
      <c r="O680" s="136"/>
      <c r="P680" s="136"/>
      <c r="Q680" s="136"/>
      <c r="R680" s="136"/>
      <c r="S680" s="137"/>
    </row>
    <row r="681" spans="1:19" s="122" customFormat="1" ht="19.5" customHeight="1">
      <c r="A681" s="15"/>
      <c r="B681" s="23" t="s">
        <v>13</v>
      </c>
      <c r="C681" s="24" t="s">
        <v>14</v>
      </c>
      <c r="D681" s="25"/>
      <c r="E681" s="25"/>
      <c r="F681" s="25"/>
      <c r="G681" s="25"/>
      <c r="H681" s="25"/>
      <c r="I681" s="26"/>
      <c r="J681" s="138"/>
      <c r="K681" s="163"/>
      <c r="L681" s="163"/>
      <c r="M681" s="163"/>
      <c r="N681" s="163"/>
      <c r="O681" s="163"/>
      <c r="P681" s="163"/>
      <c r="Q681" s="163"/>
      <c r="R681" s="163"/>
      <c r="S681" s="139"/>
    </row>
    <row r="682" spans="1:19" s="122" customFormat="1" ht="19.5" customHeight="1">
      <c r="A682" s="15"/>
      <c r="B682" s="31"/>
      <c r="C682" s="32" t="s">
        <v>15</v>
      </c>
      <c r="D682" s="33"/>
      <c r="E682" s="33"/>
      <c r="F682" s="33"/>
      <c r="G682" s="33"/>
      <c r="H682" s="33"/>
      <c r="I682" s="34"/>
      <c r="J682" s="140"/>
      <c r="K682" s="164"/>
      <c r="L682" s="164"/>
      <c r="M682" s="164"/>
      <c r="N682" s="164"/>
      <c r="O682" s="164"/>
      <c r="P682" s="164"/>
      <c r="Q682" s="164"/>
      <c r="R682" s="164"/>
      <c r="S682" s="141"/>
    </row>
    <row r="683" spans="1:19" s="122" customFormat="1" ht="12">
      <c r="A683" s="15"/>
      <c r="B683" s="40"/>
      <c r="C683" s="41" t="s">
        <v>17</v>
      </c>
      <c r="D683" s="42"/>
      <c r="E683" s="42"/>
      <c r="F683" s="42"/>
      <c r="G683" s="42"/>
      <c r="H683" s="42"/>
      <c r="I683" s="43"/>
      <c r="J683" s="142"/>
      <c r="K683" s="165"/>
      <c r="L683" s="165"/>
      <c r="M683" s="165"/>
      <c r="N683" s="165"/>
      <c r="O683" s="165"/>
      <c r="P683" s="165"/>
      <c r="Q683" s="165"/>
      <c r="R683" s="165"/>
      <c r="S683" s="143"/>
    </row>
    <row r="684" spans="2:19" ht="12" customHeight="1">
      <c r="B684" s="48"/>
      <c r="C684" s="49" t="s">
        <v>73</v>
      </c>
      <c r="D684" s="50" t="s">
        <v>20</v>
      </c>
      <c r="E684" s="50" t="s">
        <v>21</v>
      </c>
      <c r="F684" s="50" t="s">
        <v>22</v>
      </c>
      <c r="G684" s="50" t="s">
        <v>23</v>
      </c>
      <c r="H684" s="50" t="s">
        <v>24</v>
      </c>
      <c r="I684" s="51" t="s">
        <v>25</v>
      </c>
      <c r="J684" s="53"/>
      <c r="K684" s="53"/>
      <c r="L684" s="53"/>
      <c r="M684" s="53"/>
      <c r="N684" s="53"/>
      <c r="O684" s="53"/>
      <c r="P684" s="53"/>
      <c r="Q684" s="53"/>
      <c r="R684" s="53"/>
      <c r="S684" s="144"/>
    </row>
    <row r="685" spans="2:19" ht="12">
      <c r="B685" s="56"/>
      <c r="C685" s="57"/>
      <c r="D685" s="58"/>
      <c r="E685" s="58"/>
      <c r="F685" s="58"/>
      <c r="G685" s="58"/>
      <c r="H685" s="58"/>
      <c r="I685" s="59"/>
      <c r="J685" s="145"/>
      <c r="K685" s="145"/>
      <c r="L685" s="145"/>
      <c r="M685" s="145"/>
      <c r="N685" s="145"/>
      <c r="O685" s="145"/>
      <c r="P685" s="145"/>
      <c r="Q685" s="145"/>
      <c r="R685" s="145"/>
      <c r="S685" s="146"/>
    </row>
    <row r="686" spans="2:19" ht="19.5" customHeight="1">
      <c r="B686" s="64" t="s">
        <v>33</v>
      </c>
      <c r="C686" s="65"/>
      <c r="D686" s="66" t="s">
        <v>438</v>
      </c>
      <c r="E686" s="66" t="s">
        <v>439</v>
      </c>
      <c r="F686" s="66" t="s">
        <v>440</v>
      </c>
      <c r="G686" s="66" t="s">
        <v>440</v>
      </c>
      <c r="H686" s="66" t="s">
        <v>440</v>
      </c>
      <c r="I686" s="68" t="s">
        <v>440</v>
      </c>
      <c r="J686" s="147"/>
      <c r="K686" s="148"/>
      <c r="L686" s="148"/>
      <c r="M686" s="148"/>
      <c r="N686" s="148"/>
      <c r="O686" s="148"/>
      <c r="P686" s="148"/>
      <c r="Q686" s="148"/>
      <c r="R686" s="148"/>
      <c r="S686" s="149"/>
    </row>
    <row r="687" spans="2:19" ht="19.5" customHeight="1">
      <c r="B687" s="73"/>
      <c r="C687" s="65"/>
      <c r="D687" s="66" t="s">
        <v>441</v>
      </c>
      <c r="E687" s="66" t="s">
        <v>440</v>
      </c>
      <c r="F687" s="66" t="s">
        <v>440</v>
      </c>
      <c r="G687" s="66" t="s">
        <v>440</v>
      </c>
      <c r="H687" s="66" t="s">
        <v>440</v>
      </c>
      <c r="I687" s="68" t="s">
        <v>440</v>
      </c>
      <c r="J687" s="148"/>
      <c r="K687" s="148"/>
      <c r="L687" s="148"/>
      <c r="M687" s="148"/>
      <c r="N687" s="148"/>
      <c r="O687" s="148"/>
      <c r="P687" s="148"/>
      <c r="Q687" s="148"/>
      <c r="R687" s="148"/>
      <c r="S687" s="149"/>
    </row>
    <row r="688" spans="2:19" ht="19.5" customHeight="1">
      <c r="B688" s="73"/>
      <c r="C688" s="65"/>
      <c r="D688" s="66" t="s">
        <v>442</v>
      </c>
      <c r="E688" s="66" t="s">
        <v>440</v>
      </c>
      <c r="F688" s="66" t="s">
        <v>440</v>
      </c>
      <c r="G688" s="66" t="s">
        <v>440</v>
      </c>
      <c r="H688" s="66" t="s">
        <v>440</v>
      </c>
      <c r="I688" s="68" t="s">
        <v>440</v>
      </c>
      <c r="J688" s="148"/>
      <c r="K688" s="148"/>
      <c r="L688" s="148"/>
      <c r="M688" s="148"/>
      <c r="N688" s="148"/>
      <c r="O688" s="148"/>
      <c r="P688" s="148"/>
      <c r="Q688" s="148"/>
      <c r="R688" s="148"/>
      <c r="S688" s="149"/>
    </row>
    <row r="689" spans="2:19" ht="19.5" customHeight="1">
      <c r="B689" s="73"/>
      <c r="C689" s="65"/>
      <c r="D689" s="66" t="s">
        <v>443</v>
      </c>
      <c r="E689" s="66" t="s">
        <v>440</v>
      </c>
      <c r="F689" s="66" t="s">
        <v>440</v>
      </c>
      <c r="G689" s="66" t="s">
        <v>440</v>
      </c>
      <c r="H689" s="66" t="s">
        <v>440</v>
      </c>
      <c r="I689" s="68" t="s">
        <v>440</v>
      </c>
      <c r="J689" s="148"/>
      <c r="K689" s="148"/>
      <c r="L689" s="148"/>
      <c r="M689" s="148"/>
      <c r="N689" s="148"/>
      <c r="O689" s="148"/>
      <c r="P689" s="148"/>
      <c r="Q689" s="148"/>
      <c r="R689" s="148"/>
      <c r="S689" s="149"/>
    </row>
    <row r="690" spans="2:19" ht="19.5" customHeight="1" thickBot="1">
      <c r="B690" s="73"/>
      <c r="C690" s="74"/>
      <c r="D690" s="75" t="s">
        <v>62</v>
      </c>
      <c r="E690" s="75" t="s">
        <v>440</v>
      </c>
      <c r="F690" s="75" t="s">
        <v>440</v>
      </c>
      <c r="G690" s="75" t="s">
        <v>440</v>
      </c>
      <c r="H690" s="75" t="s">
        <v>440</v>
      </c>
      <c r="I690" s="77" t="s">
        <v>440</v>
      </c>
      <c r="J690" s="150"/>
      <c r="K690" s="150"/>
      <c r="L690" s="150"/>
      <c r="M690" s="150"/>
      <c r="N690" s="150"/>
      <c r="O690" s="150"/>
      <c r="P690" s="150"/>
      <c r="Q690" s="150"/>
      <c r="R690" s="150"/>
      <c r="S690" s="151"/>
    </row>
    <row r="691" spans="2:19" ht="19.5" customHeight="1" thickTop="1">
      <c r="B691" s="73"/>
      <c r="C691" s="152" t="s">
        <v>65</v>
      </c>
      <c r="D691" s="153"/>
      <c r="E691" s="153"/>
      <c r="F691" s="153"/>
      <c r="G691" s="153"/>
      <c r="H691" s="153"/>
      <c r="I691" s="154"/>
      <c r="J691" s="155"/>
      <c r="K691" s="155"/>
      <c r="L691" s="155"/>
      <c r="M691" s="155"/>
      <c r="N691" s="155"/>
      <c r="O691" s="155"/>
      <c r="P691" s="155"/>
      <c r="Q691" s="155"/>
      <c r="R691" s="155"/>
      <c r="S691" s="156"/>
    </row>
    <row r="692" spans="2:19" ht="19.5" customHeight="1">
      <c r="B692" s="73"/>
      <c r="C692" s="97" t="s">
        <v>66</v>
      </c>
      <c r="D692" s="42"/>
      <c r="E692" s="42"/>
      <c r="F692" s="42"/>
      <c r="G692" s="42"/>
      <c r="H692" s="42"/>
      <c r="I692" s="43"/>
      <c r="J692" s="99"/>
      <c r="K692" s="99"/>
      <c r="L692" s="99"/>
      <c r="M692" s="99"/>
      <c r="N692" s="99"/>
      <c r="O692" s="99"/>
      <c r="P692" s="99"/>
      <c r="Q692" s="99"/>
      <c r="R692" s="99"/>
      <c r="S692" s="157"/>
    </row>
    <row r="693" spans="2:19" ht="19.5" customHeight="1" thickBot="1">
      <c r="B693" s="102"/>
      <c r="C693" s="103" t="s">
        <v>67</v>
      </c>
      <c r="D693" s="104"/>
      <c r="E693" s="104"/>
      <c r="F693" s="104"/>
      <c r="G693" s="104"/>
      <c r="H693" s="104"/>
      <c r="I693" s="105"/>
      <c r="J693" s="107"/>
      <c r="K693" s="107"/>
      <c r="L693" s="107"/>
      <c r="M693" s="107"/>
      <c r="N693" s="107"/>
      <c r="O693" s="107"/>
      <c r="P693" s="107"/>
      <c r="Q693" s="107"/>
      <c r="R693" s="107"/>
      <c r="S693" s="158"/>
    </row>
    <row r="694" spans="2:19" ht="49.5" customHeight="1" thickBot="1">
      <c r="B694" s="110" t="s">
        <v>10</v>
      </c>
      <c r="C694" s="111"/>
      <c r="D694" s="111"/>
      <c r="E694" s="111"/>
      <c r="F694" s="111"/>
      <c r="G694" s="111"/>
      <c r="H694" s="111"/>
      <c r="I694" s="112"/>
      <c r="J694" s="114"/>
      <c r="K694" s="114"/>
      <c r="L694" s="114"/>
      <c r="M694" s="114"/>
      <c r="N694" s="114"/>
      <c r="O694" s="114"/>
      <c r="P694" s="114"/>
      <c r="Q694" s="114"/>
      <c r="R694" s="114"/>
      <c r="S694" s="159"/>
    </row>
    <row r="695" spans="2:19" ht="49.5" customHeight="1" thickBot="1">
      <c r="B695" s="110" t="s">
        <v>69</v>
      </c>
      <c r="C695" s="111"/>
      <c r="D695" s="111"/>
      <c r="E695" s="117"/>
      <c r="F695" s="118"/>
      <c r="G695" s="119"/>
      <c r="H695" s="119"/>
      <c r="I695" s="119"/>
      <c r="J695" s="160"/>
      <c r="K695" s="160"/>
      <c r="L695" s="160"/>
      <c r="M695" s="160"/>
      <c r="N695" s="160"/>
      <c r="O695" s="160"/>
      <c r="P695" s="160"/>
      <c r="Q695" s="160"/>
      <c r="R695" s="160"/>
      <c r="S695" s="161"/>
    </row>
    <row r="697" ht="4.5" customHeight="1"/>
    <row r="698" spans="1:91" s="129" customFormat="1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CM698" s="130"/>
    </row>
    <row r="699" spans="1:91" s="129" customFormat="1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AP699" s="131"/>
      <c r="BJ699" s="131"/>
      <c r="BT699" s="131"/>
      <c r="CM699" s="132"/>
    </row>
    <row r="700" spans="2:90" ht="12.75" thickBot="1">
      <c r="B700" s="1" t="s">
        <v>70</v>
      </c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</row>
    <row r="701" spans="1:19" s="122" customFormat="1" ht="19.5" customHeight="1">
      <c r="A701" s="15"/>
      <c r="B701" s="8" t="s">
        <v>1</v>
      </c>
      <c r="C701" s="9"/>
      <c r="D701" s="9"/>
      <c r="E701" s="9"/>
      <c r="F701" s="9"/>
      <c r="G701" s="9"/>
      <c r="H701" s="9"/>
      <c r="I701" s="10"/>
      <c r="J701" s="133"/>
      <c r="K701" s="133"/>
      <c r="L701" s="133"/>
      <c r="M701" s="133"/>
      <c r="N701" s="133"/>
      <c r="O701" s="133"/>
      <c r="P701" s="133"/>
      <c r="Q701" s="133"/>
      <c r="R701" s="133"/>
      <c r="S701" s="134"/>
    </row>
    <row r="702" spans="1:19" s="122" customFormat="1" ht="19.5" customHeight="1">
      <c r="A702" s="15"/>
      <c r="B702" s="16" t="s">
        <v>11</v>
      </c>
      <c r="C702" s="17"/>
      <c r="D702" s="17"/>
      <c r="E702" s="17"/>
      <c r="F702" s="17"/>
      <c r="G702" s="17"/>
      <c r="H702" s="17"/>
      <c r="I702" s="18"/>
      <c r="J702" s="135"/>
      <c r="K702" s="136"/>
      <c r="L702" s="136"/>
      <c r="M702" s="136"/>
      <c r="N702" s="136"/>
      <c r="O702" s="136"/>
      <c r="P702" s="136"/>
      <c r="Q702" s="136"/>
      <c r="R702" s="136"/>
      <c r="S702" s="137"/>
    </row>
    <row r="703" spans="1:19" s="122" customFormat="1" ht="19.5" customHeight="1">
      <c r="A703" s="15"/>
      <c r="B703" s="23" t="s">
        <v>13</v>
      </c>
      <c r="C703" s="24" t="s">
        <v>14</v>
      </c>
      <c r="D703" s="25"/>
      <c r="E703" s="25"/>
      <c r="F703" s="25"/>
      <c r="G703" s="25"/>
      <c r="H703" s="25"/>
      <c r="I703" s="26"/>
      <c r="J703" s="138"/>
      <c r="K703" s="138"/>
      <c r="L703" s="138"/>
      <c r="M703" s="138"/>
      <c r="N703" s="138"/>
      <c r="O703" s="138"/>
      <c r="P703" s="138"/>
      <c r="Q703" s="138"/>
      <c r="R703" s="138"/>
      <c r="S703" s="139"/>
    </row>
    <row r="704" spans="1:19" s="122" customFormat="1" ht="19.5" customHeight="1">
      <c r="A704" s="15"/>
      <c r="B704" s="31"/>
      <c r="C704" s="32" t="s">
        <v>15</v>
      </c>
      <c r="D704" s="33"/>
      <c r="E704" s="33"/>
      <c r="F704" s="33"/>
      <c r="G704" s="33"/>
      <c r="H704" s="33"/>
      <c r="I704" s="34"/>
      <c r="J704" s="140"/>
      <c r="K704" s="140"/>
      <c r="L704" s="140"/>
      <c r="M704" s="140"/>
      <c r="N704" s="140"/>
      <c r="O704" s="140"/>
      <c r="P704" s="140"/>
      <c r="Q704" s="140"/>
      <c r="R704" s="140"/>
      <c r="S704" s="141"/>
    </row>
    <row r="705" spans="1:19" s="122" customFormat="1" ht="12">
      <c r="A705" s="15"/>
      <c r="B705" s="40"/>
      <c r="C705" s="41" t="s">
        <v>17</v>
      </c>
      <c r="D705" s="42"/>
      <c r="E705" s="42"/>
      <c r="F705" s="42"/>
      <c r="G705" s="42"/>
      <c r="H705" s="42"/>
      <c r="I705" s="43"/>
      <c r="J705" s="142"/>
      <c r="K705" s="142"/>
      <c r="L705" s="142"/>
      <c r="M705" s="142"/>
      <c r="N705" s="142"/>
      <c r="O705" s="142"/>
      <c r="P705" s="142"/>
      <c r="Q705" s="142"/>
      <c r="R705" s="142"/>
      <c r="S705" s="143"/>
    </row>
    <row r="706" spans="2:19" ht="12" customHeight="1">
      <c r="B706" s="48"/>
      <c r="C706" s="49" t="s">
        <v>73</v>
      </c>
      <c r="D706" s="50" t="s">
        <v>20</v>
      </c>
      <c r="E706" s="50" t="s">
        <v>21</v>
      </c>
      <c r="F706" s="50" t="s">
        <v>22</v>
      </c>
      <c r="G706" s="50" t="s">
        <v>23</v>
      </c>
      <c r="H706" s="50" t="s">
        <v>24</v>
      </c>
      <c r="I706" s="51" t="s">
        <v>25</v>
      </c>
      <c r="J706" s="53"/>
      <c r="K706" s="53"/>
      <c r="L706" s="53"/>
      <c r="M706" s="53"/>
      <c r="N706" s="53"/>
      <c r="O706" s="53"/>
      <c r="P706" s="53"/>
      <c r="Q706" s="53"/>
      <c r="R706" s="53"/>
      <c r="S706" s="144"/>
    </row>
    <row r="707" spans="2:19" ht="12">
      <c r="B707" s="56"/>
      <c r="C707" s="57"/>
      <c r="D707" s="58"/>
      <c r="E707" s="58"/>
      <c r="F707" s="58"/>
      <c r="G707" s="58"/>
      <c r="H707" s="58"/>
      <c r="I707" s="59"/>
      <c r="J707" s="145"/>
      <c r="K707" s="145"/>
      <c r="L707" s="145"/>
      <c r="M707" s="145"/>
      <c r="N707" s="145"/>
      <c r="O707" s="145"/>
      <c r="P707" s="145"/>
      <c r="Q707" s="145"/>
      <c r="R707" s="145"/>
      <c r="S707" s="146"/>
    </row>
    <row r="708" spans="2:19" ht="19.5" customHeight="1">
      <c r="B708" s="64" t="s">
        <v>33</v>
      </c>
      <c r="C708" s="65"/>
      <c r="D708" s="66" t="s">
        <v>438</v>
      </c>
      <c r="E708" s="66" t="s">
        <v>439</v>
      </c>
      <c r="F708" s="66" t="s">
        <v>440</v>
      </c>
      <c r="G708" s="66" t="s">
        <v>440</v>
      </c>
      <c r="H708" s="66" t="s">
        <v>440</v>
      </c>
      <c r="I708" s="68" t="s">
        <v>440</v>
      </c>
      <c r="J708" s="147"/>
      <c r="K708" s="148"/>
      <c r="L708" s="148"/>
      <c r="M708" s="148"/>
      <c r="N708" s="148"/>
      <c r="O708" s="148"/>
      <c r="P708" s="148"/>
      <c r="Q708" s="148"/>
      <c r="R708" s="148"/>
      <c r="S708" s="149"/>
    </row>
    <row r="709" spans="2:19" ht="19.5" customHeight="1">
      <c r="B709" s="73"/>
      <c r="C709" s="65"/>
      <c r="D709" s="66" t="s">
        <v>441</v>
      </c>
      <c r="E709" s="66" t="s">
        <v>440</v>
      </c>
      <c r="F709" s="66" t="s">
        <v>440</v>
      </c>
      <c r="G709" s="66" t="s">
        <v>440</v>
      </c>
      <c r="H709" s="66" t="s">
        <v>440</v>
      </c>
      <c r="I709" s="68" t="s">
        <v>440</v>
      </c>
      <c r="J709" s="148"/>
      <c r="K709" s="148"/>
      <c r="L709" s="148"/>
      <c r="M709" s="148"/>
      <c r="N709" s="148"/>
      <c r="O709" s="148"/>
      <c r="P709" s="148"/>
      <c r="Q709" s="148"/>
      <c r="R709" s="148"/>
      <c r="S709" s="149"/>
    </row>
    <row r="710" spans="2:19" ht="19.5" customHeight="1">
      <c r="B710" s="73"/>
      <c r="C710" s="65"/>
      <c r="D710" s="66" t="s">
        <v>442</v>
      </c>
      <c r="E710" s="66" t="s">
        <v>440</v>
      </c>
      <c r="F710" s="66" t="s">
        <v>440</v>
      </c>
      <c r="G710" s="66" t="s">
        <v>440</v>
      </c>
      <c r="H710" s="66" t="s">
        <v>440</v>
      </c>
      <c r="I710" s="68" t="s">
        <v>440</v>
      </c>
      <c r="J710" s="148"/>
      <c r="K710" s="148"/>
      <c r="L710" s="148"/>
      <c r="M710" s="148"/>
      <c r="N710" s="148"/>
      <c r="O710" s="148"/>
      <c r="P710" s="148"/>
      <c r="Q710" s="148"/>
      <c r="R710" s="148"/>
      <c r="S710" s="149"/>
    </row>
    <row r="711" spans="2:19" ht="19.5" customHeight="1">
      <c r="B711" s="73"/>
      <c r="C711" s="65"/>
      <c r="D711" s="66" t="s">
        <v>443</v>
      </c>
      <c r="E711" s="66" t="s">
        <v>440</v>
      </c>
      <c r="F711" s="66" t="s">
        <v>440</v>
      </c>
      <c r="G711" s="66" t="s">
        <v>440</v>
      </c>
      <c r="H711" s="66" t="s">
        <v>440</v>
      </c>
      <c r="I711" s="68" t="s">
        <v>440</v>
      </c>
      <c r="J711" s="148"/>
      <c r="K711" s="148"/>
      <c r="L711" s="148"/>
      <c r="M711" s="148"/>
      <c r="N711" s="148"/>
      <c r="O711" s="148"/>
      <c r="P711" s="148"/>
      <c r="Q711" s="148"/>
      <c r="R711" s="148"/>
      <c r="S711" s="149"/>
    </row>
    <row r="712" spans="2:19" ht="19.5" customHeight="1" thickBot="1">
      <c r="B712" s="73"/>
      <c r="C712" s="74"/>
      <c r="D712" s="75" t="s">
        <v>62</v>
      </c>
      <c r="E712" s="75" t="s">
        <v>440</v>
      </c>
      <c r="F712" s="75" t="s">
        <v>440</v>
      </c>
      <c r="G712" s="75" t="s">
        <v>440</v>
      </c>
      <c r="H712" s="75" t="s">
        <v>440</v>
      </c>
      <c r="I712" s="77" t="s">
        <v>440</v>
      </c>
      <c r="J712" s="150"/>
      <c r="K712" s="150"/>
      <c r="L712" s="150"/>
      <c r="M712" s="150"/>
      <c r="N712" s="150"/>
      <c r="O712" s="150"/>
      <c r="P712" s="150"/>
      <c r="Q712" s="150"/>
      <c r="R712" s="150"/>
      <c r="S712" s="151"/>
    </row>
    <row r="713" spans="2:19" ht="19.5" customHeight="1" thickTop="1">
      <c r="B713" s="73"/>
      <c r="C713" s="152" t="s">
        <v>65</v>
      </c>
      <c r="D713" s="153"/>
      <c r="E713" s="153"/>
      <c r="F713" s="153"/>
      <c r="G713" s="153"/>
      <c r="H713" s="153"/>
      <c r="I713" s="154"/>
      <c r="J713" s="155"/>
      <c r="K713" s="155"/>
      <c r="L713" s="155"/>
      <c r="M713" s="155"/>
      <c r="N713" s="155"/>
      <c r="O713" s="155"/>
      <c r="P713" s="155"/>
      <c r="Q713" s="155"/>
      <c r="R713" s="155"/>
      <c r="S713" s="156"/>
    </row>
    <row r="714" spans="2:19" ht="19.5" customHeight="1">
      <c r="B714" s="73"/>
      <c r="C714" s="97" t="s">
        <v>66</v>
      </c>
      <c r="D714" s="42"/>
      <c r="E714" s="42"/>
      <c r="F714" s="42"/>
      <c r="G714" s="42"/>
      <c r="H714" s="42"/>
      <c r="I714" s="43"/>
      <c r="J714" s="99"/>
      <c r="K714" s="99"/>
      <c r="L714" s="99"/>
      <c r="M714" s="99"/>
      <c r="N714" s="99"/>
      <c r="O714" s="99"/>
      <c r="P714" s="99"/>
      <c r="Q714" s="99"/>
      <c r="R714" s="99"/>
      <c r="S714" s="157"/>
    </row>
    <row r="715" spans="2:19" ht="19.5" customHeight="1" thickBot="1">
      <c r="B715" s="102"/>
      <c r="C715" s="103" t="s">
        <v>67</v>
      </c>
      <c r="D715" s="104"/>
      <c r="E715" s="104"/>
      <c r="F715" s="104"/>
      <c r="G715" s="104"/>
      <c r="H715" s="104"/>
      <c r="I715" s="105"/>
      <c r="J715" s="107"/>
      <c r="K715" s="107"/>
      <c r="L715" s="107"/>
      <c r="M715" s="107"/>
      <c r="N715" s="107"/>
      <c r="O715" s="107"/>
      <c r="P715" s="107"/>
      <c r="Q715" s="107"/>
      <c r="R715" s="107"/>
      <c r="S715" s="158"/>
    </row>
    <row r="716" spans="2:19" ht="49.5" customHeight="1" thickBot="1">
      <c r="B716" s="110" t="s">
        <v>10</v>
      </c>
      <c r="C716" s="111"/>
      <c r="D716" s="111"/>
      <c r="E716" s="111"/>
      <c r="F716" s="111"/>
      <c r="G716" s="111"/>
      <c r="H716" s="111"/>
      <c r="I716" s="112"/>
      <c r="J716" s="114"/>
      <c r="K716" s="114"/>
      <c r="L716" s="114"/>
      <c r="M716" s="114"/>
      <c r="N716" s="114"/>
      <c r="O716" s="114"/>
      <c r="P716" s="114"/>
      <c r="Q716" s="114"/>
      <c r="R716" s="114"/>
      <c r="S716" s="159"/>
    </row>
    <row r="717" spans="2:91" ht="49.5" customHeight="1" thickBot="1">
      <c r="B717" s="110" t="s">
        <v>69</v>
      </c>
      <c r="C717" s="111"/>
      <c r="D717" s="111"/>
      <c r="E717" s="117"/>
      <c r="F717" s="118"/>
      <c r="G717" s="119"/>
      <c r="H717" s="119"/>
      <c r="I717" s="119"/>
      <c r="J717" s="160"/>
      <c r="K717" s="160"/>
      <c r="L717" s="160"/>
      <c r="M717" s="160"/>
      <c r="N717" s="160"/>
      <c r="O717" s="160"/>
      <c r="P717" s="160"/>
      <c r="Q717" s="160"/>
      <c r="R717" s="160"/>
      <c r="S717" s="161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62"/>
    </row>
    <row r="718" spans="2:90" ht="15.75" customHeight="1" thickBot="1">
      <c r="B718" s="122"/>
      <c r="C718" s="122"/>
      <c r="D718" s="122"/>
      <c r="E718" s="122"/>
      <c r="F718" s="123"/>
      <c r="G718" s="122"/>
      <c r="H718" s="122"/>
      <c r="I718" s="122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  <c r="BB718" s="120"/>
      <c r="BC718" s="120"/>
      <c r="BD718" s="120"/>
      <c r="BE718" s="120"/>
      <c r="BF718" s="120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20"/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0"/>
      <c r="CH718" s="120"/>
      <c r="CI718" s="120"/>
      <c r="CJ718" s="120"/>
      <c r="CK718" s="120"/>
      <c r="CL718" s="120"/>
    </row>
    <row r="719" spans="1:19" s="122" customFormat="1" ht="19.5" customHeight="1">
      <c r="A719" s="15"/>
      <c r="B719" s="8" t="s">
        <v>1</v>
      </c>
      <c r="C719" s="9"/>
      <c r="D719" s="9"/>
      <c r="E719" s="9"/>
      <c r="F719" s="9"/>
      <c r="G719" s="9"/>
      <c r="H719" s="9"/>
      <c r="I719" s="10"/>
      <c r="J719" s="133"/>
      <c r="K719" s="133"/>
      <c r="L719" s="133"/>
      <c r="M719" s="133"/>
      <c r="N719" s="133"/>
      <c r="O719" s="133"/>
      <c r="P719" s="133"/>
      <c r="Q719" s="133"/>
      <c r="R719" s="133"/>
      <c r="S719" s="134"/>
    </row>
    <row r="720" spans="1:19" s="122" customFormat="1" ht="19.5" customHeight="1">
      <c r="A720" s="15"/>
      <c r="B720" s="16" t="s">
        <v>11</v>
      </c>
      <c r="C720" s="17"/>
      <c r="D720" s="17"/>
      <c r="E720" s="17"/>
      <c r="F720" s="17"/>
      <c r="G720" s="17"/>
      <c r="H720" s="17"/>
      <c r="I720" s="18"/>
      <c r="J720" s="135"/>
      <c r="K720" s="136"/>
      <c r="L720" s="136"/>
      <c r="M720" s="136"/>
      <c r="N720" s="136"/>
      <c r="O720" s="136"/>
      <c r="P720" s="136"/>
      <c r="Q720" s="136"/>
      <c r="R720" s="136"/>
      <c r="S720" s="137"/>
    </row>
    <row r="721" spans="1:19" s="122" customFormat="1" ht="19.5" customHeight="1">
      <c r="A721" s="15"/>
      <c r="B721" s="23" t="s">
        <v>13</v>
      </c>
      <c r="C721" s="24" t="s">
        <v>14</v>
      </c>
      <c r="D721" s="25"/>
      <c r="E721" s="25"/>
      <c r="F721" s="25"/>
      <c r="G721" s="25"/>
      <c r="H721" s="25"/>
      <c r="I721" s="26"/>
      <c r="J721" s="138"/>
      <c r="K721" s="163"/>
      <c r="L721" s="163"/>
      <c r="M721" s="163"/>
      <c r="N721" s="163"/>
      <c r="O721" s="163"/>
      <c r="P721" s="163"/>
      <c r="Q721" s="163"/>
      <c r="R721" s="163"/>
      <c r="S721" s="139"/>
    </row>
    <row r="722" spans="1:19" s="122" customFormat="1" ht="19.5" customHeight="1">
      <c r="A722" s="15"/>
      <c r="B722" s="31"/>
      <c r="C722" s="32" t="s">
        <v>15</v>
      </c>
      <c r="D722" s="33"/>
      <c r="E722" s="33"/>
      <c r="F722" s="33"/>
      <c r="G722" s="33"/>
      <c r="H722" s="33"/>
      <c r="I722" s="34"/>
      <c r="J722" s="140"/>
      <c r="K722" s="164"/>
      <c r="L722" s="164"/>
      <c r="M722" s="164"/>
      <c r="N722" s="164"/>
      <c r="O722" s="164"/>
      <c r="P722" s="164"/>
      <c r="Q722" s="164"/>
      <c r="R722" s="164"/>
      <c r="S722" s="141"/>
    </row>
    <row r="723" spans="1:19" s="122" customFormat="1" ht="12">
      <c r="A723" s="15"/>
      <c r="B723" s="40"/>
      <c r="C723" s="41" t="s">
        <v>17</v>
      </c>
      <c r="D723" s="42"/>
      <c r="E723" s="42"/>
      <c r="F723" s="42"/>
      <c r="G723" s="42"/>
      <c r="H723" s="42"/>
      <c r="I723" s="43"/>
      <c r="J723" s="142"/>
      <c r="K723" s="165"/>
      <c r="L723" s="165"/>
      <c r="M723" s="165"/>
      <c r="N723" s="165"/>
      <c r="O723" s="165"/>
      <c r="P723" s="165"/>
      <c r="Q723" s="165"/>
      <c r="R723" s="165"/>
      <c r="S723" s="143"/>
    </row>
    <row r="724" spans="2:19" ht="12" customHeight="1">
      <c r="B724" s="48"/>
      <c r="C724" s="49" t="s">
        <v>73</v>
      </c>
      <c r="D724" s="50" t="s">
        <v>20</v>
      </c>
      <c r="E724" s="50" t="s">
        <v>21</v>
      </c>
      <c r="F724" s="50" t="s">
        <v>22</v>
      </c>
      <c r="G724" s="50" t="s">
        <v>23</v>
      </c>
      <c r="H724" s="50" t="s">
        <v>24</v>
      </c>
      <c r="I724" s="51" t="s">
        <v>25</v>
      </c>
      <c r="J724" s="53"/>
      <c r="K724" s="53"/>
      <c r="L724" s="53"/>
      <c r="M724" s="53"/>
      <c r="N724" s="53"/>
      <c r="O724" s="53"/>
      <c r="P724" s="53"/>
      <c r="Q724" s="53"/>
      <c r="R724" s="53"/>
      <c r="S724" s="144"/>
    </row>
    <row r="725" spans="2:19" ht="12">
      <c r="B725" s="56"/>
      <c r="C725" s="57"/>
      <c r="D725" s="58"/>
      <c r="E725" s="58"/>
      <c r="F725" s="58"/>
      <c r="G725" s="58"/>
      <c r="H725" s="58"/>
      <c r="I725" s="59"/>
      <c r="J725" s="145"/>
      <c r="K725" s="145"/>
      <c r="L725" s="145"/>
      <c r="M725" s="145"/>
      <c r="N725" s="145"/>
      <c r="O725" s="145"/>
      <c r="P725" s="145"/>
      <c r="Q725" s="145"/>
      <c r="R725" s="145"/>
      <c r="S725" s="146"/>
    </row>
    <row r="726" spans="2:19" ht="19.5" customHeight="1">
      <c r="B726" s="64" t="s">
        <v>33</v>
      </c>
      <c r="C726" s="65"/>
      <c r="D726" s="66" t="s">
        <v>438</v>
      </c>
      <c r="E726" s="66" t="s">
        <v>439</v>
      </c>
      <c r="F726" s="66" t="s">
        <v>440</v>
      </c>
      <c r="G726" s="66" t="s">
        <v>440</v>
      </c>
      <c r="H726" s="66" t="s">
        <v>440</v>
      </c>
      <c r="I726" s="68" t="s">
        <v>440</v>
      </c>
      <c r="J726" s="147"/>
      <c r="K726" s="148"/>
      <c r="L726" s="148"/>
      <c r="M726" s="148"/>
      <c r="N726" s="148"/>
      <c r="O726" s="148"/>
      <c r="P726" s="148"/>
      <c r="Q726" s="148"/>
      <c r="R726" s="148"/>
      <c r="S726" s="149"/>
    </row>
    <row r="727" spans="2:19" ht="19.5" customHeight="1">
      <c r="B727" s="73"/>
      <c r="C727" s="65"/>
      <c r="D727" s="66" t="s">
        <v>441</v>
      </c>
      <c r="E727" s="66" t="s">
        <v>440</v>
      </c>
      <c r="F727" s="66" t="s">
        <v>440</v>
      </c>
      <c r="G727" s="66" t="s">
        <v>440</v>
      </c>
      <c r="H727" s="66" t="s">
        <v>440</v>
      </c>
      <c r="I727" s="68" t="s">
        <v>440</v>
      </c>
      <c r="J727" s="148"/>
      <c r="K727" s="148"/>
      <c r="L727" s="148"/>
      <c r="M727" s="148"/>
      <c r="N727" s="148"/>
      <c r="O727" s="148"/>
      <c r="P727" s="148"/>
      <c r="Q727" s="148"/>
      <c r="R727" s="148"/>
      <c r="S727" s="149"/>
    </row>
    <row r="728" spans="2:19" ht="19.5" customHeight="1">
      <c r="B728" s="73"/>
      <c r="C728" s="65"/>
      <c r="D728" s="66" t="s">
        <v>442</v>
      </c>
      <c r="E728" s="66" t="s">
        <v>440</v>
      </c>
      <c r="F728" s="66" t="s">
        <v>440</v>
      </c>
      <c r="G728" s="66" t="s">
        <v>440</v>
      </c>
      <c r="H728" s="66" t="s">
        <v>440</v>
      </c>
      <c r="I728" s="68" t="s">
        <v>440</v>
      </c>
      <c r="J728" s="148"/>
      <c r="K728" s="148"/>
      <c r="L728" s="148"/>
      <c r="M728" s="148"/>
      <c r="N728" s="148"/>
      <c r="O728" s="148"/>
      <c r="P728" s="148"/>
      <c r="Q728" s="148"/>
      <c r="R728" s="148"/>
      <c r="S728" s="149"/>
    </row>
    <row r="729" spans="2:19" ht="19.5" customHeight="1">
      <c r="B729" s="73"/>
      <c r="C729" s="65"/>
      <c r="D729" s="66" t="s">
        <v>443</v>
      </c>
      <c r="E729" s="66" t="s">
        <v>440</v>
      </c>
      <c r="F729" s="66" t="s">
        <v>440</v>
      </c>
      <c r="G729" s="66" t="s">
        <v>440</v>
      </c>
      <c r="H729" s="66" t="s">
        <v>440</v>
      </c>
      <c r="I729" s="68" t="s">
        <v>440</v>
      </c>
      <c r="J729" s="148"/>
      <c r="K729" s="148"/>
      <c r="L729" s="148"/>
      <c r="M729" s="148"/>
      <c r="N729" s="148"/>
      <c r="O729" s="148"/>
      <c r="P729" s="148"/>
      <c r="Q729" s="148"/>
      <c r="R729" s="148"/>
      <c r="S729" s="149"/>
    </row>
    <row r="730" spans="2:19" ht="19.5" customHeight="1" thickBot="1">
      <c r="B730" s="73"/>
      <c r="C730" s="74"/>
      <c r="D730" s="75" t="s">
        <v>62</v>
      </c>
      <c r="E730" s="75" t="s">
        <v>440</v>
      </c>
      <c r="F730" s="75" t="s">
        <v>440</v>
      </c>
      <c r="G730" s="75" t="s">
        <v>440</v>
      </c>
      <c r="H730" s="75" t="s">
        <v>440</v>
      </c>
      <c r="I730" s="77" t="s">
        <v>440</v>
      </c>
      <c r="J730" s="150"/>
      <c r="K730" s="150"/>
      <c r="L730" s="150"/>
      <c r="M730" s="150"/>
      <c r="N730" s="150"/>
      <c r="O730" s="150"/>
      <c r="P730" s="150"/>
      <c r="Q730" s="150"/>
      <c r="R730" s="150"/>
      <c r="S730" s="151"/>
    </row>
    <row r="731" spans="2:19" ht="19.5" customHeight="1" thickTop="1">
      <c r="B731" s="73"/>
      <c r="C731" s="152" t="s">
        <v>65</v>
      </c>
      <c r="D731" s="153"/>
      <c r="E731" s="153"/>
      <c r="F731" s="153"/>
      <c r="G731" s="153"/>
      <c r="H731" s="153"/>
      <c r="I731" s="154"/>
      <c r="J731" s="155"/>
      <c r="K731" s="155"/>
      <c r="L731" s="155"/>
      <c r="M731" s="155"/>
      <c r="N731" s="155"/>
      <c r="O731" s="155"/>
      <c r="P731" s="155"/>
      <c r="Q731" s="155"/>
      <c r="R731" s="155"/>
      <c r="S731" s="156"/>
    </row>
    <row r="732" spans="2:19" ht="19.5" customHeight="1">
      <c r="B732" s="73"/>
      <c r="C732" s="97" t="s">
        <v>66</v>
      </c>
      <c r="D732" s="42"/>
      <c r="E732" s="42"/>
      <c r="F732" s="42"/>
      <c r="G732" s="42"/>
      <c r="H732" s="42"/>
      <c r="I732" s="43"/>
      <c r="J732" s="99"/>
      <c r="K732" s="99"/>
      <c r="L732" s="99"/>
      <c r="M732" s="99"/>
      <c r="N732" s="99"/>
      <c r="O732" s="99"/>
      <c r="P732" s="99"/>
      <c r="Q732" s="99"/>
      <c r="R732" s="99"/>
      <c r="S732" s="157"/>
    </row>
    <row r="733" spans="2:19" ht="19.5" customHeight="1" thickBot="1">
      <c r="B733" s="102"/>
      <c r="C733" s="103" t="s">
        <v>67</v>
      </c>
      <c r="D733" s="104"/>
      <c r="E733" s="104"/>
      <c r="F733" s="104"/>
      <c r="G733" s="104"/>
      <c r="H733" s="104"/>
      <c r="I733" s="105"/>
      <c r="J733" s="107"/>
      <c r="K733" s="107"/>
      <c r="L733" s="107"/>
      <c r="M733" s="107"/>
      <c r="N733" s="107"/>
      <c r="O733" s="107"/>
      <c r="P733" s="107"/>
      <c r="Q733" s="107"/>
      <c r="R733" s="107"/>
      <c r="S733" s="158"/>
    </row>
    <row r="734" spans="2:19" ht="49.5" customHeight="1" thickBot="1">
      <c r="B734" s="110" t="s">
        <v>10</v>
      </c>
      <c r="C734" s="111"/>
      <c r="D734" s="111"/>
      <c r="E734" s="111"/>
      <c r="F734" s="111"/>
      <c r="G734" s="111"/>
      <c r="H734" s="111"/>
      <c r="I734" s="112"/>
      <c r="J734" s="114"/>
      <c r="K734" s="114"/>
      <c r="L734" s="114"/>
      <c r="M734" s="114"/>
      <c r="N734" s="114"/>
      <c r="O734" s="114"/>
      <c r="P734" s="114"/>
      <c r="Q734" s="114"/>
      <c r="R734" s="114"/>
      <c r="S734" s="159"/>
    </row>
    <row r="735" spans="2:19" ht="49.5" customHeight="1" thickBot="1">
      <c r="B735" s="110" t="s">
        <v>69</v>
      </c>
      <c r="C735" s="111"/>
      <c r="D735" s="111"/>
      <c r="E735" s="117"/>
      <c r="F735" s="118"/>
      <c r="G735" s="119"/>
      <c r="H735" s="119"/>
      <c r="I735" s="119"/>
      <c r="J735" s="160"/>
      <c r="K735" s="160"/>
      <c r="L735" s="160"/>
      <c r="M735" s="160"/>
      <c r="N735" s="160"/>
      <c r="O735" s="160"/>
      <c r="P735" s="160"/>
      <c r="Q735" s="160"/>
      <c r="R735" s="160"/>
      <c r="S735" s="161"/>
    </row>
    <row r="736" ht="15.75" customHeight="1" thickBot="1"/>
    <row r="737" spans="1:19" s="122" customFormat="1" ht="19.5" customHeight="1">
      <c r="A737" s="15"/>
      <c r="B737" s="8" t="s">
        <v>1</v>
      </c>
      <c r="C737" s="9"/>
      <c r="D737" s="9"/>
      <c r="E737" s="9"/>
      <c r="F737" s="9"/>
      <c r="G737" s="9"/>
      <c r="H737" s="9"/>
      <c r="I737" s="10"/>
      <c r="J737" s="133"/>
      <c r="K737" s="133"/>
      <c r="L737" s="133"/>
      <c r="M737" s="133"/>
      <c r="N737" s="133"/>
      <c r="O737" s="133"/>
      <c r="P737" s="133"/>
      <c r="Q737" s="133"/>
      <c r="R737" s="133"/>
      <c r="S737" s="134"/>
    </row>
    <row r="738" spans="1:19" s="122" customFormat="1" ht="19.5" customHeight="1">
      <c r="A738" s="15"/>
      <c r="B738" s="16" t="s">
        <v>11</v>
      </c>
      <c r="C738" s="17"/>
      <c r="D738" s="17"/>
      <c r="E738" s="17"/>
      <c r="F738" s="17"/>
      <c r="G738" s="17"/>
      <c r="H738" s="17"/>
      <c r="I738" s="18"/>
      <c r="J738" s="135"/>
      <c r="K738" s="136"/>
      <c r="L738" s="136"/>
      <c r="M738" s="136"/>
      <c r="N738" s="136"/>
      <c r="O738" s="136"/>
      <c r="P738" s="136"/>
      <c r="Q738" s="136"/>
      <c r="R738" s="136"/>
      <c r="S738" s="137"/>
    </row>
    <row r="739" spans="1:19" s="122" customFormat="1" ht="19.5" customHeight="1">
      <c r="A739" s="15"/>
      <c r="B739" s="23" t="s">
        <v>13</v>
      </c>
      <c r="C739" s="24" t="s">
        <v>14</v>
      </c>
      <c r="D739" s="25"/>
      <c r="E739" s="25"/>
      <c r="F739" s="25"/>
      <c r="G739" s="25"/>
      <c r="H739" s="25"/>
      <c r="I739" s="26"/>
      <c r="J739" s="138"/>
      <c r="K739" s="163"/>
      <c r="L739" s="163"/>
      <c r="M739" s="163"/>
      <c r="N739" s="163"/>
      <c r="O739" s="163"/>
      <c r="P739" s="163"/>
      <c r="Q739" s="163"/>
      <c r="R739" s="163"/>
      <c r="S739" s="139"/>
    </row>
    <row r="740" spans="1:19" s="122" customFormat="1" ht="19.5" customHeight="1">
      <c r="A740" s="15"/>
      <c r="B740" s="31"/>
      <c r="C740" s="32" t="s">
        <v>15</v>
      </c>
      <c r="D740" s="33"/>
      <c r="E740" s="33"/>
      <c r="F740" s="33"/>
      <c r="G740" s="33"/>
      <c r="H740" s="33"/>
      <c r="I740" s="34"/>
      <c r="J740" s="140"/>
      <c r="K740" s="164"/>
      <c r="L740" s="164"/>
      <c r="M740" s="164"/>
      <c r="N740" s="164"/>
      <c r="O740" s="164"/>
      <c r="P740" s="164"/>
      <c r="Q740" s="164"/>
      <c r="R740" s="164"/>
      <c r="S740" s="141"/>
    </row>
    <row r="741" spans="1:19" s="122" customFormat="1" ht="12">
      <c r="A741" s="15"/>
      <c r="B741" s="40"/>
      <c r="C741" s="41" t="s">
        <v>17</v>
      </c>
      <c r="D741" s="42"/>
      <c r="E741" s="42"/>
      <c r="F741" s="42"/>
      <c r="G741" s="42"/>
      <c r="H741" s="42"/>
      <c r="I741" s="43"/>
      <c r="J741" s="142"/>
      <c r="K741" s="165"/>
      <c r="L741" s="165"/>
      <c r="M741" s="165"/>
      <c r="N741" s="165"/>
      <c r="O741" s="165"/>
      <c r="P741" s="165"/>
      <c r="Q741" s="165"/>
      <c r="R741" s="165"/>
      <c r="S741" s="143"/>
    </row>
    <row r="742" spans="2:19" ht="12" customHeight="1">
      <c r="B742" s="48"/>
      <c r="C742" s="49" t="s">
        <v>73</v>
      </c>
      <c r="D742" s="50" t="s">
        <v>20</v>
      </c>
      <c r="E742" s="50" t="s">
        <v>21</v>
      </c>
      <c r="F742" s="50" t="s">
        <v>22</v>
      </c>
      <c r="G742" s="50" t="s">
        <v>23</v>
      </c>
      <c r="H742" s="50" t="s">
        <v>24</v>
      </c>
      <c r="I742" s="51" t="s">
        <v>25</v>
      </c>
      <c r="J742" s="53"/>
      <c r="K742" s="53"/>
      <c r="L742" s="53"/>
      <c r="M742" s="53"/>
      <c r="N742" s="53"/>
      <c r="O742" s="53"/>
      <c r="P742" s="53"/>
      <c r="Q742" s="53"/>
      <c r="R742" s="53"/>
      <c r="S742" s="144"/>
    </row>
    <row r="743" spans="2:19" ht="12">
      <c r="B743" s="56"/>
      <c r="C743" s="57"/>
      <c r="D743" s="58"/>
      <c r="E743" s="58"/>
      <c r="F743" s="58"/>
      <c r="G743" s="58"/>
      <c r="H743" s="58"/>
      <c r="I743" s="59"/>
      <c r="J743" s="145"/>
      <c r="K743" s="145"/>
      <c r="L743" s="145"/>
      <c r="M743" s="145"/>
      <c r="N743" s="145"/>
      <c r="O743" s="145"/>
      <c r="P743" s="145"/>
      <c r="Q743" s="145"/>
      <c r="R743" s="145"/>
      <c r="S743" s="146"/>
    </row>
    <row r="744" spans="2:19" ht="19.5" customHeight="1">
      <c r="B744" s="64" t="s">
        <v>33</v>
      </c>
      <c r="C744" s="65"/>
      <c r="D744" s="66" t="s">
        <v>438</v>
      </c>
      <c r="E744" s="66" t="s">
        <v>439</v>
      </c>
      <c r="F744" s="66" t="s">
        <v>440</v>
      </c>
      <c r="G744" s="66" t="s">
        <v>440</v>
      </c>
      <c r="H744" s="66" t="s">
        <v>440</v>
      </c>
      <c r="I744" s="68" t="s">
        <v>440</v>
      </c>
      <c r="J744" s="147"/>
      <c r="K744" s="148"/>
      <c r="L744" s="148"/>
      <c r="M744" s="148"/>
      <c r="N744" s="148"/>
      <c r="O744" s="148"/>
      <c r="P744" s="148"/>
      <c r="Q744" s="148"/>
      <c r="R744" s="148"/>
      <c r="S744" s="149"/>
    </row>
    <row r="745" spans="2:19" ht="19.5" customHeight="1">
      <c r="B745" s="73"/>
      <c r="C745" s="65"/>
      <c r="D745" s="66" t="s">
        <v>441</v>
      </c>
      <c r="E745" s="66" t="s">
        <v>440</v>
      </c>
      <c r="F745" s="66" t="s">
        <v>440</v>
      </c>
      <c r="G745" s="66" t="s">
        <v>440</v>
      </c>
      <c r="H745" s="66" t="s">
        <v>440</v>
      </c>
      <c r="I745" s="68" t="s">
        <v>440</v>
      </c>
      <c r="J745" s="148"/>
      <c r="K745" s="148"/>
      <c r="L745" s="148"/>
      <c r="M745" s="148"/>
      <c r="N745" s="148"/>
      <c r="O745" s="148"/>
      <c r="P745" s="148"/>
      <c r="Q745" s="148"/>
      <c r="R745" s="148"/>
      <c r="S745" s="149"/>
    </row>
    <row r="746" spans="2:19" ht="19.5" customHeight="1">
      <c r="B746" s="73"/>
      <c r="C746" s="65"/>
      <c r="D746" s="66" t="s">
        <v>442</v>
      </c>
      <c r="E746" s="66" t="s">
        <v>440</v>
      </c>
      <c r="F746" s="66" t="s">
        <v>440</v>
      </c>
      <c r="G746" s="66" t="s">
        <v>440</v>
      </c>
      <c r="H746" s="66" t="s">
        <v>440</v>
      </c>
      <c r="I746" s="68" t="s">
        <v>440</v>
      </c>
      <c r="J746" s="148"/>
      <c r="K746" s="148"/>
      <c r="L746" s="148"/>
      <c r="M746" s="148"/>
      <c r="N746" s="148"/>
      <c r="O746" s="148"/>
      <c r="P746" s="148"/>
      <c r="Q746" s="148"/>
      <c r="R746" s="148"/>
      <c r="S746" s="149"/>
    </row>
    <row r="747" spans="2:19" ht="19.5" customHeight="1">
      <c r="B747" s="73"/>
      <c r="C747" s="65"/>
      <c r="D747" s="66" t="s">
        <v>443</v>
      </c>
      <c r="E747" s="66" t="s">
        <v>440</v>
      </c>
      <c r="F747" s="66" t="s">
        <v>440</v>
      </c>
      <c r="G747" s="66" t="s">
        <v>440</v>
      </c>
      <c r="H747" s="66" t="s">
        <v>440</v>
      </c>
      <c r="I747" s="68" t="s">
        <v>440</v>
      </c>
      <c r="J747" s="148"/>
      <c r="K747" s="148"/>
      <c r="L747" s="148"/>
      <c r="M747" s="148"/>
      <c r="N747" s="148"/>
      <c r="O747" s="148"/>
      <c r="P747" s="148"/>
      <c r="Q747" s="148"/>
      <c r="R747" s="148"/>
      <c r="S747" s="149"/>
    </row>
    <row r="748" spans="2:19" ht="19.5" customHeight="1" thickBot="1">
      <c r="B748" s="73"/>
      <c r="C748" s="74"/>
      <c r="D748" s="75" t="s">
        <v>62</v>
      </c>
      <c r="E748" s="75" t="s">
        <v>440</v>
      </c>
      <c r="F748" s="75" t="s">
        <v>440</v>
      </c>
      <c r="G748" s="75" t="s">
        <v>440</v>
      </c>
      <c r="H748" s="75" t="s">
        <v>440</v>
      </c>
      <c r="I748" s="77" t="s">
        <v>440</v>
      </c>
      <c r="J748" s="150"/>
      <c r="K748" s="150"/>
      <c r="L748" s="150"/>
      <c r="M748" s="150"/>
      <c r="N748" s="150"/>
      <c r="O748" s="150"/>
      <c r="P748" s="150"/>
      <c r="Q748" s="150"/>
      <c r="R748" s="150"/>
      <c r="S748" s="151"/>
    </row>
    <row r="749" spans="2:19" ht="19.5" customHeight="1" thickTop="1">
      <c r="B749" s="73"/>
      <c r="C749" s="152" t="s">
        <v>65</v>
      </c>
      <c r="D749" s="153"/>
      <c r="E749" s="153"/>
      <c r="F749" s="153"/>
      <c r="G749" s="153"/>
      <c r="H749" s="153"/>
      <c r="I749" s="154"/>
      <c r="J749" s="155"/>
      <c r="K749" s="155"/>
      <c r="L749" s="155"/>
      <c r="M749" s="155"/>
      <c r="N749" s="155"/>
      <c r="O749" s="155"/>
      <c r="P749" s="155"/>
      <c r="Q749" s="155"/>
      <c r="R749" s="155"/>
      <c r="S749" s="156"/>
    </row>
    <row r="750" spans="2:19" ht="19.5" customHeight="1">
      <c r="B750" s="73"/>
      <c r="C750" s="97" t="s">
        <v>66</v>
      </c>
      <c r="D750" s="42"/>
      <c r="E750" s="42"/>
      <c r="F750" s="42"/>
      <c r="G750" s="42"/>
      <c r="H750" s="42"/>
      <c r="I750" s="43"/>
      <c r="J750" s="99"/>
      <c r="K750" s="99"/>
      <c r="L750" s="99"/>
      <c r="M750" s="99"/>
      <c r="N750" s="99"/>
      <c r="O750" s="99"/>
      <c r="P750" s="99"/>
      <c r="Q750" s="99"/>
      <c r="R750" s="99"/>
      <c r="S750" s="157"/>
    </row>
    <row r="751" spans="2:19" ht="19.5" customHeight="1" thickBot="1">
      <c r="B751" s="102"/>
      <c r="C751" s="103" t="s">
        <v>67</v>
      </c>
      <c r="D751" s="104"/>
      <c r="E751" s="104"/>
      <c r="F751" s="104"/>
      <c r="G751" s="104"/>
      <c r="H751" s="104"/>
      <c r="I751" s="105"/>
      <c r="J751" s="107"/>
      <c r="K751" s="107"/>
      <c r="L751" s="107"/>
      <c r="M751" s="107"/>
      <c r="N751" s="107"/>
      <c r="O751" s="107"/>
      <c r="P751" s="107"/>
      <c r="Q751" s="107"/>
      <c r="R751" s="107"/>
      <c r="S751" s="158"/>
    </row>
    <row r="752" spans="2:19" ht="49.5" customHeight="1" thickBot="1">
      <c r="B752" s="110" t="s">
        <v>10</v>
      </c>
      <c r="C752" s="111"/>
      <c r="D752" s="111"/>
      <c r="E752" s="111"/>
      <c r="F752" s="111"/>
      <c r="G752" s="111"/>
      <c r="H752" s="111"/>
      <c r="I752" s="112"/>
      <c r="J752" s="114"/>
      <c r="K752" s="114"/>
      <c r="L752" s="114"/>
      <c r="M752" s="114"/>
      <c r="N752" s="114"/>
      <c r="O752" s="114"/>
      <c r="P752" s="114"/>
      <c r="Q752" s="114"/>
      <c r="R752" s="114"/>
      <c r="S752" s="159"/>
    </row>
    <row r="753" spans="2:19" ht="49.5" customHeight="1" thickBot="1">
      <c r="B753" s="110" t="s">
        <v>69</v>
      </c>
      <c r="C753" s="111"/>
      <c r="D753" s="111"/>
      <c r="E753" s="117"/>
      <c r="F753" s="118"/>
      <c r="G753" s="119"/>
      <c r="H753" s="119"/>
      <c r="I753" s="119"/>
      <c r="J753" s="160"/>
      <c r="K753" s="160"/>
      <c r="L753" s="160"/>
      <c r="M753" s="160"/>
      <c r="N753" s="160"/>
      <c r="O753" s="160"/>
      <c r="P753" s="160"/>
      <c r="Q753" s="160"/>
      <c r="R753" s="160"/>
      <c r="S753" s="161"/>
    </row>
    <row r="755" ht="4.5" customHeight="1"/>
    <row r="756" spans="1:91" s="129" customFormat="1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CM756" s="130"/>
    </row>
    <row r="757" spans="1:91" s="129" customFormat="1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AP757" s="131"/>
      <c r="BJ757" s="131"/>
      <c r="BT757" s="131"/>
      <c r="CM757" s="132"/>
    </row>
    <row r="758" spans="2:90" ht="12.75" thickBot="1">
      <c r="B758" s="1" t="s">
        <v>70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</row>
    <row r="759" spans="1:19" s="122" customFormat="1" ht="19.5" customHeight="1">
      <c r="A759" s="15"/>
      <c r="B759" s="8" t="s">
        <v>1</v>
      </c>
      <c r="C759" s="9"/>
      <c r="D759" s="9"/>
      <c r="E759" s="9"/>
      <c r="F759" s="9"/>
      <c r="G759" s="9"/>
      <c r="H759" s="9"/>
      <c r="I759" s="10"/>
      <c r="J759" s="133"/>
      <c r="K759" s="133"/>
      <c r="L759" s="133"/>
      <c r="M759" s="133"/>
      <c r="N759" s="133"/>
      <c r="O759" s="133"/>
      <c r="P759" s="133"/>
      <c r="Q759" s="133"/>
      <c r="R759" s="133"/>
      <c r="S759" s="134"/>
    </row>
    <row r="760" spans="1:19" s="122" customFormat="1" ht="19.5" customHeight="1">
      <c r="A760" s="15"/>
      <c r="B760" s="16" t="s">
        <v>11</v>
      </c>
      <c r="C760" s="17"/>
      <c r="D760" s="17"/>
      <c r="E760" s="17"/>
      <c r="F760" s="17"/>
      <c r="G760" s="17"/>
      <c r="H760" s="17"/>
      <c r="I760" s="18"/>
      <c r="J760" s="135"/>
      <c r="K760" s="136"/>
      <c r="L760" s="136"/>
      <c r="M760" s="136"/>
      <c r="N760" s="136"/>
      <c r="O760" s="136"/>
      <c r="P760" s="136"/>
      <c r="Q760" s="136"/>
      <c r="R760" s="136"/>
      <c r="S760" s="137"/>
    </row>
    <row r="761" spans="1:19" s="122" customFormat="1" ht="19.5" customHeight="1">
      <c r="A761" s="15"/>
      <c r="B761" s="23" t="s">
        <v>13</v>
      </c>
      <c r="C761" s="24" t="s">
        <v>14</v>
      </c>
      <c r="D761" s="25"/>
      <c r="E761" s="25"/>
      <c r="F761" s="25"/>
      <c r="G761" s="25"/>
      <c r="H761" s="25"/>
      <c r="I761" s="26"/>
      <c r="J761" s="138"/>
      <c r="K761" s="138"/>
      <c r="L761" s="138"/>
      <c r="M761" s="138"/>
      <c r="N761" s="138"/>
      <c r="O761" s="138"/>
      <c r="P761" s="138"/>
      <c r="Q761" s="138"/>
      <c r="R761" s="138"/>
      <c r="S761" s="139"/>
    </row>
    <row r="762" spans="1:19" s="122" customFormat="1" ht="19.5" customHeight="1">
      <c r="A762" s="15"/>
      <c r="B762" s="31"/>
      <c r="C762" s="32" t="s">
        <v>15</v>
      </c>
      <c r="D762" s="33"/>
      <c r="E762" s="33"/>
      <c r="F762" s="33"/>
      <c r="G762" s="33"/>
      <c r="H762" s="33"/>
      <c r="I762" s="34"/>
      <c r="J762" s="140"/>
      <c r="K762" s="140"/>
      <c r="L762" s="140"/>
      <c r="M762" s="140"/>
      <c r="N762" s="140"/>
      <c r="O762" s="140"/>
      <c r="P762" s="140"/>
      <c r="Q762" s="140"/>
      <c r="R762" s="140"/>
      <c r="S762" s="141"/>
    </row>
    <row r="763" spans="1:19" s="122" customFormat="1" ht="12">
      <c r="A763" s="15"/>
      <c r="B763" s="40"/>
      <c r="C763" s="41" t="s">
        <v>17</v>
      </c>
      <c r="D763" s="42"/>
      <c r="E763" s="42"/>
      <c r="F763" s="42"/>
      <c r="G763" s="42"/>
      <c r="H763" s="42"/>
      <c r="I763" s="43"/>
      <c r="J763" s="142"/>
      <c r="K763" s="142"/>
      <c r="L763" s="142"/>
      <c r="M763" s="142"/>
      <c r="N763" s="142"/>
      <c r="O763" s="142"/>
      <c r="P763" s="142"/>
      <c r="Q763" s="142"/>
      <c r="R763" s="142"/>
      <c r="S763" s="143"/>
    </row>
    <row r="764" spans="2:19" ht="12" customHeight="1">
      <c r="B764" s="48"/>
      <c r="C764" s="49" t="s">
        <v>73</v>
      </c>
      <c r="D764" s="50" t="s">
        <v>20</v>
      </c>
      <c r="E764" s="50" t="s">
        <v>21</v>
      </c>
      <c r="F764" s="50" t="s">
        <v>22</v>
      </c>
      <c r="G764" s="50" t="s">
        <v>23</v>
      </c>
      <c r="H764" s="50" t="s">
        <v>24</v>
      </c>
      <c r="I764" s="51" t="s">
        <v>25</v>
      </c>
      <c r="J764" s="53"/>
      <c r="K764" s="53"/>
      <c r="L764" s="53"/>
      <c r="M764" s="53"/>
      <c r="N764" s="53"/>
      <c r="O764" s="53"/>
      <c r="P764" s="53"/>
      <c r="Q764" s="53"/>
      <c r="R764" s="53"/>
      <c r="S764" s="144"/>
    </row>
    <row r="765" spans="2:19" ht="12">
      <c r="B765" s="56"/>
      <c r="C765" s="57"/>
      <c r="D765" s="58"/>
      <c r="E765" s="58"/>
      <c r="F765" s="58"/>
      <c r="G765" s="58"/>
      <c r="H765" s="58"/>
      <c r="I765" s="59"/>
      <c r="J765" s="145"/>
      <c r="K765" s="145"/>
      <c r="L765" s="145"/>
      <c r="M765" s="145"/>
      <c r="N765" s="145"/>
      <c r="O765" s="145"/>
      <c r="P765" s="145"/>
      <c r="Q765" s="145"/>
      <c r="R765" s="145"/>
      <c r="S765" s="146"/>
    </row>
    <row r="766" spans="2:19" ht="19.5" customHeight="1">
      <c r="B766" s="64" t="s">
        <v>33</v>
      </c>
      <c r="C766" s="65"/>
      <c r="D766" s="66" t="s">
        <v>438</v>
      </c>
      <c r="E766" s="66" t="s">
        <v>439</v>
      </c>
      <c r="F766" s="66" t="s">
        <v>440</v>
      </c>
      <c r="G766" s="66" t="s">
        <v>440</v>
      </c>
      <c r="H766" s="66" t="s">
        <v>440</v>
      </c>
      <c r="I766" s="68" t="s">
        <v>440</v>
      </c>
      <c r="J766" s="147"/>
      <c r="K766" s="148"/>
      <c r="L766" s="148"/>
      <c r="M766" s="148"/>
      <c r="N766" s="148"/>
      <c r="O766" s="148"/>
      <c r="P766" s="148"/>
      <c r="Q766" s="148"/>
      <c r="R766" s="148"/>
      <c r="S766" s="149"/>
    </row>
    <row r="767" spans="2:19" ht="19.5" customHeight="1">
      <c r="B767" s="73"/>
      <c r="C767" s="65"/>
      <c r="D767" s="66" t="s">
        <v>441</v>
      </c>
      <c r="E767" s="66" t="s">
        <v>440</v>
      </c>
      <c r="F767" s="66" t="s">
        <v>440</v>
      </c>
      <c r="G767" s="66" t="s">
        <v>440</v>
      </c>
      <c r="H767" s="66" t="s">
        <v>440</v>
      </c>
      <c r="I767" s="68" t="s">
        <v>440</v>
      </c>
      <c r="J767" s="148"/>
      <c r="K767" s="148"/>
      <c r="L767" s="148"/>
      <c r="M767" s="148"/>
      <c r="N767" s="148"/>
      <c r="O767" s="148"/>
      <c r="P767" s="148"/>
      <c r="Q767" s="148"/>
      <c r="R767" s="148"/>
      <c r="S767" s="149"/>
    </row>
    <row r="768" spans="2:19" ht="19.5" customHeight="1">
      <c r="B768" s="73"/>
      <c r="C768" s="65"/>
      <c r="D768" s="66" t="s">
        <v>442</v>
      </c>
      <c r="E768" s="66" t="s">
        <v>440</v>
      </c>
      <c r="F768" s="66" t="s">
        <v>440</v>
      </c>
      <c r="G768" s="66" t="s">
        <v>440</v>
      </c>
      <c r="H768" s="66" t="s">
        <v>440</v>
      </c>
      <c r="I768" s="68" t="s">
        <v>440</v>
      </c>
      <c r="J768" s="148"/>
      <c r="K768" s="148"/>
      <c r="L768" s="148"/>
      <c r="M768" s="148"/>
      <c r="N768" s="148"/>
      <c r="O768" s="148"/>
      <c r="P768" s="148"/>
      <c r="Q768" s="148"/>
      <c r="R768" s="148"/>
      <c r="S768" s="149"/>
    </row>
    <row r="769" spans="2:19" ht="19.5" customHeight="1">
      <c r="B769" s="73"/>
      <c r="C769" s="65"/>
      <c r="D769" s="66" t="s">
        <v>443</v>
      </c>
      <c r="E769" s="66" t="s">
        <v>440</v>
      </c>
      <c r="F769" s="66" t="s">
        <v>440</v>
      </c>
      <c r="G769" s="66" t="s">
        <v>440</v>
      </c>
      <c r="H769" s="66" t="s">
        <v>440</v>
      </c>
      <c r="I769" s="68" t="s">
        <v>440</v>
      </c>
      <c r="J769" s="148"/>
      <c r="K769" s="148"/>
      <c r="L769" s="148"/>
      <c r="M769" s="148"/>
      <c r="N769" s="148"/>
      <c r="O769" s="148"/>
      <c r="P769" s="148"/>
      <c r="Q769" s="148"/>
      <c r="R769" s="148"/>
      <c r="S769" s="149"/>
    </row>
    <row r="770" spans="2:19" ht="19.5" customHeight="1" thickBot="1">
      <c r="B770" s="73"/>
      <c r="C770" s="74"/>
      <c r="D770" s="75" t="s">
        <v>62</v>
      </c>
      <c r="E770" s="75" t="s">
        <v>440</v>
      </c>
      <c r="F770" s="75" t="s">
        <v>440</v>
      </c>
      <c r="G770" s="75" t="s">
        <v>440</v>
      </c>
      <c r="H770" s="75" t="s">
        <v>440</v>
      </c>
      <c r="I770" s="77" t="s">
        <v>440</v>
      </c>
      <c r="J770" s="150"/>
      <c r="K770" s="150"/>
      <c r="L770" s="150"/>
      <c r="M770" s="150"/>
      <c r="N770" s="150"/>
      <c r="O770" s="150"/>
      <c r="P770" s="150"/>
      <c r="Q770" s="150"/>
      <c r="R770" s="150"/>
      <c r="S770" s="151"/>
    </row>
    <row r="771" spans="2:19" ht="19.5" customHeight="1" thickTop="1">
      <c r="B771" s="73"/>
      <c r="C771" s="152" t="s">
        <v>65</v>
      </c>
      <c r="D771" s="153"/>
      <c r="E771" s="153"/>
      <c r="F771" s="153"/>
      <c r="G771" s="153"/>
      <c r="H771" s="153"/>
      <c r="I771" s="154"/>
      <c r="J771" s="155"/>
      <c r="K771" s="155"/>
      <c r="L771" s="155"/>
      <c r="M771" s="155"/>
      <c r="N771" s="155"/>
      <c r="O771" s="155"/>
      <c r="P771" s="155"/>
      <c r="Q771" s="155"/>
      <c r="R771" s="155"/>
      <c r="S771" s="156"/>
    </row>
    <row r="772" spans="2:19" ht="19.5" customHeight="1">
      <c r="B772" s="73"/>
      <c r="C772" s="97" t="s">
        <v>66</v>
      </c>
      <c r="D772" s="42"/>
      <c r="E772" s="42"/>
      <c r="F772" s="42"/>
      <c r="G772" s="42"/>
      <c r="H772" s="42"/>
      <c r="I772" s="43"/>
      <c r="J772" s="99"/>
      <c r="K772" s="99"/>
      <c r="L772" s="99"/>
      <c r="M772" s="99"/>
      <c r="N772" s="99"/>
      <c r="O772" s="99"/>
      <c r="P772" s="99"/>
      <c r="Q772" s="99"/>
      <c r="R772" s="99"/>
      <c r="S772" s="157"/>
    </row>
    <row r="773" spans="2:19" ht="19.5" customHeight="1" thickBot="1">
      <c r="B773" s="102"/>
      <c r="C773" s="103" t="s">
        <v>67</v>
      </c>
      <c r="D773" s="104"/>
      <c r="E773" s="104"/>
      <c r="F773" s="104"/>
      <c r="G773" s="104"/>
      <c r="H773" s="104"/>
      <c r="I773" s="105"/>
      <c r="J773" s="107"/>
      <c r="K773" s="107"/>
      <c r="L773" s="107"/>
      <c r="M773" s="107"/>
      <c r="N773" s="107"/>
      <c r="O773" s="107"/>
      <c r="P773" s="107"/>
      <c r="Q773" s="107"/>
      <c r="R773" s="107"/>
      <c r="S773" s="158"/>
    </row>
    <row r="774" spans="2:19" ht="49.5" customHeight="1" thickBot="1">
      <c r="B774" s="110" t="s">
        <v>10</v>
      </c>
      <c r="C774" s="111"/>
      <c r="D774" s="111"/>
      <c r="E774" s="111"/>
      <c r="F774" s="111"/>
      <c r="G774" s="111"/>
      <c r="H774" s="111"/>
      <c r="I774" s="112"/>
      <c r="J774" s="114"/>
      <c r="K774" s="114"/>
      <c r="L774" s="114"/>
      <c r="M774" s="114"/>
      <c r="N774" s="114"/>
      <c r="O774" s="114"/>
      <c r="P774" s="114"/>
      <c r="Q774" s="114"/>
      <c r="R774" s="114"/>
      <c r="S774" s="159"/>
    </row>
    <row r="775" spans="2:91" ht="49.5" customHeight="1" thickBot="1">
      <c r="B775" s="110" t="s">
        <v>69</v>
      </c>
      <c r="C775" s="111"/>
      <c r="D775" s="111"/>
      <c r="E775" s="117"/>
      <c r="F775" s="118"/>
      <c r="G775" s="119"/>
      <c r="H775" s="119"/>
      <c r="I775" s="119"/>
      <c r="J775" s="160"/>
      <c r="K775" s="160"/>
      <c r="L775" s="160"/>
      <c r="M775" s="160"/>
      <c r="N775" s="160"/>
      <c r="O775" s="160"/>
      <c r="P775" s="160"/>
      <c r="Q775" s="160"/>
      <c r="R775" s="160"/>
      <c r="S775" s="161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  <c r="AV775" s="120"/>
      <c r="AW775" s="120"/>
      <c r="AX775" s="120"/>
      <c r="AY775" s="120"/>
      <c r="AZ775" s="120"/>
      <c r="BA775" s="120"/>
      <c r="BB775" s="120"/>
      <c r="BC775" s="120"/>
      <c r="BD775" s="120"/>
      <c r="BE775" s="120"/>
      <c r="BF775" s="120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20"/>
      <c r="BS775" s="120"/>
      <c r="BT775" s="120"/>
      <c r="BU775" s="120"/>
      <c r="BV775" s="120"/>
      <c r="BW775" s="120"/>
      <c r="BX775" s="120"/>
      <c r="BY775" s="120"/>
      <c r="BZ775" s="120"/>
      <c r="CA775" s="120"/>
      <c r="CB775" s="120"/>
      <c r="CC775" s="120"/>
      <c r="CD775" s="120"/>
      <c r="CE775" s="120"/>
      <c r="CF775" s="120"/>
      <c r="CG775" s="120"/>
      <c r="CH775" s="120"/>
      <c r="CI775" s="120"/>
      <c r="CJ775" s="120"/>
      <c r="CK775" s="120"/>
      <c r="CL775" s="120"/>
      <c r="CM775" s="162"/>
    </row>
    <row r="776" spans="2:90" ht="15.75" customHeight="1" thickBot="1">
      <c r="B776" s="122"/>
      <c r="C776" s="122"/>
      <c r="D776" s="122"/>
      <c r="E776" s="122"/>
      <c r="F776" s="123"/>
      <c r="G776" s="122"/>
      <c r="H776" s="122"/>
      <c r="I776" s="122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  <c r="BB776" s="120"/>
      <c r="BC776" s="120"/>
      <c r="BD776" s="120"/>
      <c r="BE776" s="120"/>
      <c r="BF776" s="120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20"/>
      <c r="BS776" s="120"/>
      <c r="BT776" s="120"/>
      <c r="BU776" s="120"/>
      <c r="BV776" s="120"/>
      <c r="BW776" s="120"/>
      <c r="BX776" s="120"/>
      <c r="BY776" s="120"/>
      <c r="BZ776" s="120"/>
      <c r="CA776" s="120"/>
      <c r="CB776" s="120"/>
      <c r="CC776" s="120"/>
      <c r="CD776" s="120"/>
      <c r="CE776" s="120"/>
      <c r="CF776" s="120"/>
      <c r="CG776" s="120"/>
      <c r="CH776" s="120"/>
      <c r="CI776" s="120"/>
      <c r="CJ776" s="120"/>
      <c r="CK776" s="120"/>
      <c r="CL776" s="120"/>
    </row>
    <row r="777" spans="1:19" s="122" customFormat="1" ht="19.5" customHeight="1">
      <c r="A777" s="15"/>
      <c r="B777" s="8" t="s">
        <v>1</v>
      </c>
      <c r="C777" s="9"/>
      <c r="D777" s="9"/>
      <c r="E777" s="9"/>
      <c r="F777" s="9"/>
      <c r="G777" s="9"/>
      <c r="H777" s="9"/>
      <c r="I777" s="10"/>
      <c r="J777" s="133"/>
      <c r="K777" s="133"/>
      <c r="L777" s="133"/>
      <c r="M777" s="133"/>
      <c r="N777" s="133"/>
      <c r="O777" s="133"/>
      <c r="P777" s="133"/>
      <c r="Q777" s="133"/>
      <c r="R777" s="133"/>
      <c r="S777" s="134"/>
    </row>
    <row r="778" spans="1:19" s="122" customFormat="1" ht="19.5" customHeight="1">
      <c r="A778" s="15"/>
      <c r="B778" s="16" t="s">
        <v>11</v>
      </c>
      <c r="C778" s="17"/>
      <c r="D778" s="17"/>
      <c r="E778" s="17"/>
      <c r="F778" s="17"/>
      <c r="G778" s="17"/>
      <c r="H778" s="17"/>
      <c r="I778" s="18"/>
      <c r="J778" s="135"/>
      <c r="K778" s="136"/>
      <c r="L778" s="136"/>
      <c r="M778" s="136"/>
      <c r="N778" s="136"/>
      <c r="O778" s="136"/>
      <c r="P778" s="136"/>
      <c r="Q778" s="136"/>
      <c r="R778" s="136"/>
      <c r="S778" s="137"/>
    </row>
    <row r="779" spans="1:19" s="122" customFormat="1" ht="19.5" customHeight="1">
      <c r="A779" s="15"/>
      <c r="B779" s="23" t="s">
        <v>13</v>
      </c>
      <c r="C779" s="24" t="s">
        <v>14</v>
      </c>
      <c r="D779" s="25"/>
      <c r="E779" s="25"/>
      <c r="F779" s="25"/>
      <c r="G779" s="25"/>
      <c r="H779" s="25"/>
      <c r="I779" s="26"/>
      <c r="J779" s="138"/>
      <c r="K779" s="163"/>
      <c r="L779" s="163"/>
      <c r="M779" s="163"/>
      <c r="N779" s="163"/>
      <c r="O779" s="163"/>
      <c r="P779" s="163"/>
      <c r="Q779" s="163"/>
      <c r="R779" s="163"/>
      <c r="S779" s="139"/>
    </row>
    <row r="780" spans="1:19" s="122" customFormat="1" ht="19.5" customHeight="1">
      <c r="A780" s="15"/>
      <c r="B780" s="31"/>
      <c r="C780" s="32" t="s">
        <v>15</v>
      </c>
      <c r="D780" s="33"/>
      <c r="E780" s="33"/>
      <c r="F780" s="33"/>
      <c r="G780" s="33"/>
      <c r="H780" s="33"/>
      <c r="I780" s="34"/>
      <c r="J780" s="140"/>
      <c r="K780" s="164"/>
      <c r="L780" s="164"/>
      <c r="M780" s="164"/>
      <c r="N780" s="164"/>
      <c r="O780" s="164"/>
      <c r="P780" s="164"/>
      <c r="Q780" s="164"/>
      <c r="R780" s="164"/>
      <c r="S780" s="141"/>
    </row>
    <row r="781" spans="1:19" s="122" customFormat="1" ht="12">
      <c r="A781" s="15"/>
      <c r="B781" s="40"/>
      <c r="C781" s="41" t="s">
        <v>17</v>
      </c>
      <c r="D781" s="42"/>
      <c r="E781" s="42"/>
      <c r="F781" s="42"/>
      <c r="G781" s="42"/>
      <c r="H781" s="42"/>
      <c r="I781" s="43"/>
      <c r="J781" s="142"/>
      <c r="K781" s="165"/>
      <c r="L781" s="165"/>
      <c r="M781" s="165"/>
      <c r="N781" s="165"/>
      <c r="O781" s="165"/>
      <c r="P781" s="165"/>
      <c r="Q781" s="165"/>
      <c r="R781" s="165"/>
      <c r="S781" s="143"/>
    </row>
    <row r="782" spans="2:19" ht="12" customHeight="1">
      <c r="B782" s="48"/>
      <c r="C782" s="49" t="s">
        <v>73</v>
      </c>
      <c r="D782" s="50" t="s">
        <v>20</v>
      </c>
      <c r="E782" s="50" t="s">
        <v>21</v>
      </c>
      <c r="F782" s="50" t="s">
        <v>22</v>
      </c>
      <c r="G782" s="50" t="s">
        <v>23</v>
      </c>
      <c r="H782" s="50" t="s">
        <v>24</v>
      </c>
      <c r="I782" s="51" t="s">
        <v>25</v>
      </c>
      <c r="J782" s="53"/>
      <c r="K782" s="53"/>
      <c r="L782" s="53"/>
      <c r="M782" s="53"/>
      <c r="N782" s="53"/>
      <c r="O782" s="53"/>
      <c r="P782" s="53"/>
      <c r="Q782" s="53"/>
      <c r="R782" s="53"/>
      <c r="S782" s="144"/>
    </row>
    <row r="783" spans="2:19" ht="12">
      <c r="B783" s="56"/>
      <c r="C783" s="57"/>
      <c r="D783" s="58"/>
      <c r="E783" s="58"/>
      <c r="F783" s="58"/>
      <c r="G783" s="58"/>
      <c r="H783" s="58"/>
      <c r="I783" s="59"/>
      <c r="J783" s="145"/>
      <c r="K783" s="145"/>
      <c r="L783" s="145"/>
      <c r="M783" s="145"/>
      <c r="N783" s="145"/>
      <c r="O783" s="145"/>
      <c r="P783" s="145"/>
      <c r="Q783" s="145"/>
      <c r="R783" s="145"/>
      <c r="S783" s="146"/>
    </row>
    <row r="784" spans="2:19" ht="19.5" customHeight="1">
      <c r="B784" s="64" t="s">
        <v>33</v>
      </c>
      <c r="C784" s="65"/>
      <c r="D784" s="66" t="s">
        <v>438</v>
      </c>
      <c r="E784" s="66" t="s">
        <v>439</v>
      </c>
      <c r="F784" s="66" t="s">
        <v>440</v>
      </c>
      <c r="G784" s="66" t="s">
        <v>440</v>
      </c>
      <c r="H784" s="66" t="s">
        <v>440</v>
      </c>
      <c r="I784" s="68" t="s">
        <v>440</v>
      </c>
      <c r="J784" s="147"/>
      <c r="K784" s="148"/>
      <c r="L784" s="148"/>
      <c r="M784" s="148"/>
      <c r="N784" s="148"/>
      <c r="O784" s="148"/>
      <c r="P784" s="148"/>
      <c r="Q784" s="148"/>
      <c r="R784" s="148"/>
      <c r="S784" s="149"/>
    </row>
    <row r="785" spans="2:19" ht="19.5" customHeight="1">
      <c r="B785" s="73"/>
      <c r="C785" s="65"/>
      <c r="D785" s="66" t="s">
        <v>441</v>
      </c>
      <c r="E785" s="66" t="s">
        <v>440</v>
      </c>
      <c r="F785" s="66" t="s">
        <v>440</v>
      </c>
      <c r="G785" s="66" t="s">
        <v>440</v>
      </c>
      <c r="H785" s="66" t="s">
        <v>440</v>
      </c>
      <c r="I785" s="68" t="s">
        <v>440</v>
      </c>
      <c r="J785" s="148"/>
      <c r="K785" s="148"/>
      <c r="L785" s="148"/>
      <c r="M785" s="148"/>
      <c r="N785" s="148"/>
      <c r="O785" s="148"/>
      <c r="P785" s="148"/>
      <c r="Q785" s="148"/>
      <c r="R785" s="148"/>
      <c r="S785" s="149"/>
    </row>
    <row r="786" spans="2:19" ht="19.5" customHeight="1">
      <c r="B786" s="73"/>
      <c r="C786" s="65"/>
      <c r="D786" s="66" t="s">
        <v>442</v>
      </c>
      <c r="E786" s="66" t="s">
        <v>440</v>
      </c>
      <c r="F786" s="66" t="s">
        <v>440</v>
      </c>
      <c r="G786" s="66" t="s">
        <v>440</v>
      </c>
      <c r="H786" s="66" t="s">
        <v>440</v>
      </c>
      <c r="I786" s="68" t="s">
        <v>440</v>
      </c>
      <c r="J786" s="148"/>
      <c r="K786" s="148"/>
      <c r="L786" s="148"/>
      <c r="M786" s="148"/>
      <c r="N786" s="148"/>
      <c r="O786" s="148"/>
      <c r="P786" s="148"/>
      <c r="Q786" s="148"/>
      <c r="R786" s="148"/>
      <c r="S786" s="149"/>
    </row>
    <row r="787" spans="2:19" ht="19.5" customHeight="1">
      <c r="B787" s="73"/>
      <c r="C787" s="65"/>
      <c r="D787" s="66" t="s">
        <v>443</v>
      </c>
      <c r="E787" s="66" t="s">
        <v>440</v>
      </c>
      <c r="F787" s="66" t="s">
        <v>440</v>
      </c>
      <c r="G787" s="66" t="s">
        <v>440</v>
      </c>
      <c r="H787" s="66" t="s">
        <v>440</v>
      </c>
      <c r="I787" s="68" t="s">
        <v>440</v>
      </c>
      <c r="J787" s="148"/>
      <c r="K787" s="148"/>
      <c r="L787" s="148"/>
      <c r="M787" s="148"/>
      <c r="N787" s="148"/>
      <c r="O787" s="148"/>
      <c r="P787" s="148"/>
      <c r="Q787" s="148"/>
      <c r="R787" s="148"/>
      <c r="S787" s="149"/>
    </row>
    <row r="788" spans="2:19" ht="19.5" customHeight="1" thickBot="1">
      <c r="B788" s="73"/>
      <c r="C788" s="74"/>
      <c r="D788" s="75" t="s">
        <v>62</v>
      </c>
      <c r="E788" s="75" t="s">
        <v>440</v>
      </c>
      <c r="F788" s="75" t="s">
        <v>440</v>
      </c>
      <c r="G788" s="75" t="s">
        <v>440</v>
      </c>
      <c r="H788" s="75" t="s">
        <v>440</v>
      </c>
      <c r="I788" s="77" t="s">
        <v>440</v>
      </c>
      <c r="J788" s="150"/>
      <c r="K788" s="150"/>
      <c r="L788" s="150"/>
      <c r="M788" s="150"/>
      <c r="N788" s="150"/>
      <c r="O788" s="150"/>
      <c r="P788" s="150"/>
      <c r="Q788" s="150"/>
      <c r="R788" s="150"/>
      <c r="S788" s="151"/>
    </row>
    <row r="789" spans="2:19" ht="19.5" customHeight="1" thickTop="1">
      <c r="B789" s="73"/>
      <c r="C789" s="152" t="s">
        <v>65</v>
      </c>
      <c r="D789" s="153"/>
      <c r="E789" s="153"/>
      <c r="F789" s="153"/>
      <c r="G789" s="153"/>
      <c r="H789" s="153"/>
      <c r="I789" s="154"/>
      <c r="J789" s="155"/>
      <c r="K789" s="155"/>
      <c r="L789" s="155"/>
      <c r="M789" s="155"/>
      <c r="N789" s="155"/>
      <c r="O789" s="155"/>
      <c r="P789" s="155"/>
      <c r="Q789" s="155"/>
      <c r="R789" s="155"/>
      <c r="S789" s="156"/>
    </row>
    <row r="790" spans="2:19" ht="19.5" customHeight="1">
      <c r="B790" s="73"/>
      <c r="C790" s="97" t="s">
        <v>66</v>
      </c>
      <c r="D790" s="42"/>
      <c r="E790" s="42"/>
      <c r="F790" s="42"/>
      <c r="G790" s="42"/>
      <c r="H790" s="42"/>
      <c r="I790" s="43"/>
      <c r="J790" s="99"/>
      <c r="K790" s="99"/>
      <c r="L790" s="99"/>
      <c r="M790" s="99"/>
      <c r="N790" s="99"/>
      <c r="O790" s="99"/>
      <c r="P790" s="99"/>
      <c r="Q790" s="99"/>
      <c r="R790" s="99"/>
      <c r="S790" s="157"/>
    </row>
    <row r="791" spans="2:19" ht="19.5" customHeight="1" thickBot="1">
      <c r="B791" s="102"/>
      <c r="C791" s="103" t="s">
        <v>67</v>
      </c>
      <c r="D791" s="104"/>
      <c r="E791" s="104"/>
      <c r="F791" s="104"/>
      <c r="G791" s="104"/>
      <c r="H791" s="104"/>
      <c r="I791" s="105"/>
      <c r="J791" s="107"/>
      <c r="K791" s="107"/>
      <c r="L791" s="107"/>
      <c r="M791" s="107"/>
      <c r="N791" s="107"/>
      <c r="O791" s="107"/>
      <c r="P791" s="107"/>
      <c r="Q791" s="107"/>
      <c r="R791" s="107"/>
      <c r="S791" s="158"/>
    </row>
    <row r="792" spans="2:19" ht="49.5" customHeight="1" thickBot="1">
      <c r="B792" s="110" t="s">
        <v>10</v>
      </c>
      <c r="C792" s="111"/>
      <c r="D792" s="111"/>
      <c r="E792" s="111"/>
      <c r="F792" s="111"/>
      <c r="G792" s="111"/>
      <c r="H792" s="111"/>
      <c r="I792" s="112"/>
      <c r="J792" s="114"/>
      <c r="K792" s="114"/>
      <c r="L792" s="114"/>
      <c r="M792" s="114"/>
      <c r="N792" s="114"/>
      <c r="O792" s="114"/>
      <c r="P792" s="114"/>
      <c r="Q792" s="114"/>
      <c r="R792" s="114"/>
      <c r="S792" s="159"/>
    </row>
    <row r="793" spans="2:19" ht="49.5" customHeight="1" thickBot="1">
      <c r="B793" s="110" t="s">
        <v>69</v>
      </c>
      <c r="C793" s="111"/>
      <c r="D793" s="111"/>
      <c r="E793" s="117"/>
      <c r="F793" s="118"/>
      <c r="G793" s="119"/>
      <c r="H793" s="119"/>
      <c r="I793" s="119"/>
      <c r="J793" s="160"/>
      <c r="K793" s="160"/>
      <c r="L793" s="160"/>
      <c r="M793" s="160"/>
      <c r="N793" s="160"/>
      <c r="O793" s="160"/>
      <c r="P793" s="160"/>
      <c r="Q793" s="160"/>
      <c r="R793" s="160"/>
      <c r="S793" s="161"/>
    </row>
    <row r="794" ht="15.75" customHeight="1" thickBot="1"/>
    <row r="795" spans="1:19" s="122" customFormat="1" ht="19.5" customHeight="1">
      <c r="A795" s="15"/>
      <c r="B795" s="8" t="s">
        <v>1</v>
      </c>
      <c r="C795" s="9"/>
      <c r="D795" s="9"/>
      <c r="E795" s="9"/>
      <c r="F795" s="9"/>
      <c r="G795" s="9"/>
      <c r="H795" s="9"/>
      <c r="I795" s="10"/>
      <c r="J795" s="133"/>
      <c r="K795" s="133"/>
      <c r="L795" s="133"/>
      <c r="M795" s="133"/>
      <c r="N795" s="133"/>
      <c r="O795" s="133"/>
      <c r="P795" s="133"/>
      <c r="Q795" s="133"/>
      <c r="R795" s="133"/>
      <c r="S795" s="134"/>
    </row>
    <row r="796" spans="1:19" s="122" customFormat="1" ht="19.5" customHeight="1">
      <c r="A796" s="15"/>
      <c r="B796" s="16" t="s">
        <v>11</v>
      </c>
      <c r="C796" s="17"/>
      <c r="D796" s="17"/>
      <c r="E796" s="17"/>
      <c r="F796" s="17"/>
      <c r="G796" s="17"/>
      <c r="H796" s="17"/>
      <c r="I796" s="18"/>
      <c r="J796" s="135"/>
      <c r="K796" s="136"/>
      <c r="L796" s="136"/>
      <c r="M796" s="136"/>
      <c r="N796" s="136"/>
      <c r="O796" s="136"/>
      <c r="P796" s="136"/>
      <c r="Q796" s="136"/>
      <c r="R796" s="136"/>
      <c r="S796" s="137"/>
    </row>
    <row r="797" spans="1:19" s="122" customFormat="1" ht="19.5" customHeight="1">
      <c r="A797" s="15"/>
      <c r="B797" s="23" t="s">
        <v>13</v>
      </c>
      <c r="C797" s="24" t="s">
        <v>14</v>
      </c>
      <c r="D797" s="25"/>
      <c r="E797" s="25"/>
      <c r="F797" s="25"/>
      <c r="G797" s="25"/>
      <c r="H797" s="25"/>
      <c r="I797" s="26"/>
      <c r="J797" s="138"/>
      <c r="K797" s="163"/>
      <c r="L797" s="163"/>
      <c r="M797" s="163"/>
      <c r="N797" s="163"/>
      <c r="O797" s="163"/>
      <c r="P797" s="163"/>
      <c r="Q797" s="163"/>
      <c r="R797" s="163"/>
      <c r="S797" s="139"/>
    </row>
    <row r="798" spans="1:19" s="122" customFormat="1" ht="19.5" customHeight="1">
      <c r="A798" s="15"/>
      <c r="B798" s="31"/>
      <c r="C798" s="32" t="s">
        <v>15</v>
      </c>
      <c r="D798" s="33"/>
      <c r="E798" s="33"/>
      <c r="F798" s="33"/>
      <c r="G798" s="33"/>
      <c r="H798" s="33"/>
      <c r="I798" s="34"/>
      <c r="J798" s="140"/>
      <c r="K798" s="164"/>
      <c r="L798" s="164"/>
      <c r="M798" s="164"/>
      <c r="N798" s="164"/>
      <c r="O798" s="164"/>
      <c r="P798" s="164"/>
      <c r="Q798" s="164"/>
      <c r="R798" s="164"/>
      <c r="S798" s="141"/>
    </row>
    <row r="799" spans="1:19" s="122" customFormat="1" ht="12">
      <c r="A799" s="15"/>
      <c r="B799" s="40"/>
      <c r="C799" s="41" t="s">
        <v>17</v>
      </c>
      <c r="D799" s="42"/>
      <c r="E799" s="42"/>
      <c r="F799" s="42"/>
      <c r="G799" s="42"/>
      <c r="H799" s="42"/>
      <c r="I799" s="43"/>
      <c r="J799" s="142"/>
      <c r="K799" s="165"/>
      <c r="L799" s="165"/>
      <c r="M799" s="165"/>
      <c r="N799" s="165"/>
      <c r="O799" s="165"/>
      <c r="P799" s="165"/>
      <c r="Q799" s="165"/>
      <c r="R799" s="165"/>
      <c r="S799" s="143"/>
    </row>
    <row r="800" spans="2:19" ht="12" customHeight="1">
      <c r="B800" s="48"/>
      <c r="C800" s="49" t="s">
        <v>73</v>
      </c>
      <c r="D800" s="50" t="s">
        <v>20</v>
      </c>
      <c r="E800" s="50" t="s">
        <v>21</v>
      </c>
      <c r="F800" s="50" t="s">
        <v>22</v>
      </c>
      <c r="G800" s="50" t="s">
        <v>23</v>
      </c>
      <c r="H800" s="50" t="s">
        <v>24</v>
      </c>
      <c r="I800" s="51" t="s">
        <v>25</v>
      </c>
      <c r="J800" s="53"/>
      <c r="K800" s="53"/>
      <c r="L800" s="53"/>
      <c r="M800" s="53"/>
      <c r="N800" s="53"/>
      <c r="O800" s="53"/>
      <c r="P800" s="53"/>
      <c r="Q800" s="53"/>
      <c r="R800" s="53"/>
      <c r="S800" s="144"/>
    </row>
    <row r="801" spans="2:19" ht="12">
      <c r="B801" s="56"/>
      <c r="C801" s="57"/>
      <c r="D801" s="58"/>
      <c r="E801" s="58"/>
      <c r="F801" s="58"/>
      <c r="G801" s="58"/>
      <c r="H801" s="58"/>
      <c r="I801" s="59"/>
      <c r="J801" s="145"/>
      <c r="K801" s="145"/>
      <c r="L801" s="145"/>
      <c r="M801" s="145"/>
      <c r="N801" s="145"/>
      <c r="O801" s="145"/>
      <c r="P801" s="145"/>
      <c r="Q801" s="145"/>
      <c r="R801" s="145"/>
      <c r="S801" s="146"/>
    </row>
    <row r="802" spans="2:19" ht="19.5" customHeight="1">
      <c r="B802" s="64" t="s">
        <v>33</v>
      </c>
      <c r="C802" s="65"/>
      <c r="D802" s="66" t="s">
        <v>438</v>
      </c>
      <c r="E802" s="66" t="s">
        <v>439</v>
      </c>
      <c r="F802" s="66" t="s">
        <v>440</v>
      </c>
      <c r="G802" s="66" t="s">
        <v>440</v>
      </c>
      <c r="H802" s="66" t="s">
        <v>440</v>
      </c>
      <c r="I802" s="68" t="s">
        <v>440</v>
      </c>
      <c r="J802" s="147"/>
      <c r="K802" s="148"/>
      <c r="L802" s="148"/>
      <c r="M802" s="148"/>
      <c r="N802" s="148"/>
      <c r="O802" s="148"/>
      <c r="P802" s="148"/>
      <c r="Q802" s="148"/>
      <c r="R802" s="148"/>
      <c r="S802" s="149"/>
    </row>
    <row r="803" spans="2:19" ht="19.5" customHeight="1">
      <c r="B803" s="73"/>
      <c r="C803" s="65"/>
      <c r="D803" s="66" t="s">
        <v>441</v>
      </c>
      <c r="E803" s="66" t="s">
        <v>440</v>
      </c>
      <c r="F803" s="66" t="s">
        <v>440</v>
      </c>
      <c r="G803" s="66" t="s">
        <v>440</v>
      </c>
      <c r="H803" s="66" t="s">
        <v>440</v>
      </c>
      <c r="I803" s="68" t="s">
        <v>440</v>
      </c>
      <c r="J803" s="148"/>
      <c r="K803" s="148"/>
      <c r="L803" s="148"/>
      <c r="M803" s="148"/>
      <c r="N803" s="148"/>
      <c r="O803" s="148"/>
      <c r="P803" s="148"/>
      <c r="Q803" s="148"/>
      <c r="R803" s="148"/>
      <c r="S803" s="149"/>
    </row>
    <row r="804" spans="2:19" ht="19.5" customHeight="1">
      <c r="B804" s="73"/>
      <c r="C804" s="65"/>
      <c r="D804" s="66" t="s">
        <v>442</v>
      </c>
      <c r="E804" s="66" t="s">
        <v>440</v>
      </c>
      <c r="F804" s="66" t="s">
        <v>440</v>
      </c>
      <c r="G804" s="66" t="s">
        <v>440</v>
      </c>
      <c r="H804" s="66" t="s">
        <v>440</v>
      </c>
      <c r="I804" s="68" t="s">
        <v>440</v>
      </c>
      <c r="J804" s="148"/>
      <c r="K804" s="148"/>
      <c r="L804" s="148"/>
      <c r="M804" s="148"/>
      <c r="N804" s="148"/>
      <c r="O804" s="148"/>
      <c r="P804" s="148"/>
      <c r="Q804" s="148"/>
      <c r="R804" s="148"/>
      <c r="S804" s="149"/>
    </row>
    <row r="805" spans="2:19" ht="19.5" customHeight="1">
      <c r="B805" s="73"/>
      <c r="C805" s="65"/>
      <c r="D805" s="66" t="s">
        <v>443</v>
      </c>
      <c r="E805" s="66" t="s">
        <v>440</v>
      </c>
      <c r="F805" s="66" t="s">
        <v>440</v>
      </c>
      <c r="G805" s="66" t="s">
        <v>440</v>
      </c>
      <c r="H805" s="66" t="s">
        <v>440</v>
      </c>
      <c r="I805" s="68" t="s">
        <v>440</v>
      </c>
      <c r="J805" s="148"/>
      <c r="K805" s="148"/>
      <c r="L805" s="148"/>
      <c r="M805" s="148"/>
      <c r="N805" s="148"/>
      <c r="O805" s="148"/>
      <c r="P805" s="148"/>
      <c r="Q805" s="148"/>
      <c r="R805" s="148"/>
      <c r="S805" s="149"/>
    </row>
    <row r="806" spans="2:19" ht="19.5" customHeight="1" thickBot="1">
      <c r="B806" s="73"/>
      <c r="C806" s="74"/>
      <c r="D806" s="75" t="s">
        <v>62</v>
      </c>
      <c r="E806" s="75" t="s">
        <v>440</v>
      </c>
      <c r="F806" s="75" t="s">
        <v>440</v>
      </c>
      <c r="G806" s="75" t="s">
        <v>440</v>
      </c>
      <c r="H806" s="75" t="s">
        <v>440</v>
      </c>
      <c r="I806" s="77" t="s">
        <v>440</v>
      </c>
      <c r="J806" s="150"/>
      <c r="K806" s="150"/>
      <c r="L806" s="150"/>
      <c r="M806" s="150"/>
      <c r="N806" s="150"/>
      <c r="O806" s="150"/>
      <c r="P806" s="150"/>
      <c r="Q806" s="150"/>
      <c r="R806" s="150"/>
      <c r="S806" s="151"/>
    </row>
    <row r="807" spans="2:19" ht="19.5" customHeight="1" thickTop="1">
      <c r="B807" s="73"/>
      <c r="C807" s="152" t="s">
        <v>65</v>
      </c>
      <c r="D807" s="153"/>
      <c r="E807" s="153"/>
      <c r="F807" s="153"/>
      <c r="G807" s="153"/>
      <c r="H807" s="153"/>
      <c r="I807" s="154"/>
      <c r="J807" s="155"/>
      <c r="K807" s="155"/>
      <c r="L807" s="155"/>
      <c r="M807" s="155"/>
      <c r="N807" s="155"/>
      <c r="O807" s="155"/>
      <c r="P807" s="155"/>
      <c r="Q807" s="155"/>
      <c r="R807" s="155"/>
      <c r="S807" s="156"/>
    </row>
    <row r="808" spans="2:19" ht="19.5" customHeight="1">
      <c r="B808" s="73"/>
      <c r="C808" s="97" t="s">
        <v>66</v>
      </c>
      <c r="D808" s="42"/>
      <c r="E808" s="42"/>
      <c r="F808" s="42"/>
      <c r="G808" s="42"/>
      <c r="H808" s="42"/>
      <c r="I808" s="43"/>
      <c r="J808" s="99"/>
      <c r="K808" s="99"/>
      <c r="L808" s="99"/>
      <c r="M808" s="99"/>
      <c r="N808" s="99"/>
      <c r="O808" s="99"/>
      <c r="P808" s="99"/>
      <c r="Q808" s="99"/>
      <c r="R808" s="99"/>
      <c r="S808" s="157"/>
    </row>
    <row r="809" spans="2:19" ht="19.5" customHeight="1" thickBot="1">
      <c r="B809" s="102"/>
      <c r="C809" s="103" t="s">
        <v>67</v>
      </c>
      <c r="D809" s="104"/>
      <c r="E809" s="104"/>
      <c r="F809" s="104"/>
      <c r="G809" s="104"/>
      <c r="H809" s="104"/>
      <c r="I809" s="105"/>
      <c r="J809" s="107"/>
      <c r="K809" s="107"/>
      <c r="L809" s="107"/>
      <c r="M809" s="107"/>
      <c r="N809" s="107"/>
      <c r="O809" s="107"/>
      <c r="P809" s="107"/>
      <c r="Q809" s="107"/>
      <c r="R809" s="107"/>
      <c r="S809" s="158"/>
    </row>
    <row r="810" spans="2:19" ht="49.5" customHeight="1" thickBot="1">
      <c r="B810" s="110" t="s">
        <v>10</v>
      </c>
      <c r="C810" s="111"/>
      <c r="D810" s="111"/>
      <c r="E810" s="111"/>
      <c r="F810" s="111"/>
      <c r="G810" s="111"/>
      <c r="H810" s="111"/>
      <c r="I810" s="112"/>
      <c r="J810" s="114"/>
      <c r="K810" s="114"/>
      <c r="L810" s="114"/>
      <c r="M810" s="114"/>
      <c r="N810" s="114"/>
      <c r="O810" s="114"/>
      <c r="P810" s="114"/>
      <c r="Q810" s="114"/>
      <c r="R810" s="114"/>
      <c r="S810" s="159"/>
    </row>
    <row r="811" spans="2:19" ht="49.5" customHeight="1" thickBot="1">
      <c r="B811" s="110" t="s">
        <v>69</v>
      </c>
      <c r="C811" s="111"/>
      <c r="D811" s="111"/>
      <c r="E811" s="117"/>
      <c r="F811" s="118"/>
      <c r="G811" s="119"/>
      <c r="H811" s="119"/>
      <c r="I811" s="119"/>
      <c r="J811" s="160"/>
      <c r="K811" s="160"/>
      <c r="L811" s="160"/>
      <c r="M811" s="160"/>
      <c r="N811" s="160"/>
      <c r="O811" s="160"/>
      <c r="P811" s="160"/>
      <c r="Q811" s="160"/>
      <c r="R811" s="160"/>
      <c r="S811" s="161"/>
    </row>
  </sheetData>
  <sheetProtection/>
  <mergeCells count="882">
    <mergeCell ref="B810:I810"/>
    <mergeCell ref="B811:E811"/>
    <mergeCell ref="F811:I811"/>
    <mergeCell ref="H800:H801"/>
    <mergeCell ref="I800:I801"/>
    <mergeCell ref="B802:B809"/>
    <mergeCell ref="C807:I807"/>
    <mergeCell ref="C808:I808"/>
    <mergeCell ref="C809:I809"/>
    <mergeCell ref="B800:B801"/>
    <mergeCell ref="C800:C801"/>
    <mergeCell ref="D800:D801"/>
    <mergeCell ref="E800:E801"/>
    <mergeCell ref="F800:F801"/>
    <mergeCell ref="G800:G801"/>
    <mergeCell ref="B792:I792"/>
    <mergeCell ref="B793:E793"/>
    <mergeCell ref="F793:I793"/>
    <mergeCell ref="B795:I795"/>
    <mergeCell ref="B796:I796"/>
    <mergeCell ref="B797:B799"/>
    <mergeCell ref="C797:I797"/>
    <mergeCell ref="C798:I798"/>
    <mergeCell ref="C799:I799"/>
    <mergeCell ref="H782:H783"/>
    <mergeCell ref="I782:I783"/>
    <mergeCell ref="B784:B791"/>
    <mergeCell ref="C789:I789"/>
    <mergeCell ref="C790:I790"/>
    <mergeCell ref="C791:I791"/>
    <mergeCell ref="B782:B783"/>
    <mergeCell ref="C782:C783"/>
    <mergeCell ref="D782:D783"/>
    <mergeCell ref="E782:E783"/>
    <mergeCell ref="F782:F783"/>
    <mergeCell ref="G782:G783"/>
    <mergeCell ref="B774:I774"/>
    <mergeCell ref="B775:E775"/>
    <mergeCell ref="F775:I775"/>
    <mergeCell ref="B777:I777"/>
    <mergeCell ref="B778:I778"/>
    <mergeCell ref="B779:B781"/>
    <mergeCell ref="C779:I779"/>
    <mergeCell ref="C780:I780"/>
    <mergeCell ref="C781:I781"/>
    <mergeCell ref="H764:H765"/>
    <mergeCell ref="I764:I765"/>
    <mergeCell ref="B766:B773"/>
    <mergeCell ref="C771:I771"/>
    <mergeCell ref="C772:I772"/>
    <mergeCell ref="C773:I773"/>
    <mergeCell ref="B764:B765"/>
    <mergeCell ref="C764:C765"/>
    <mergeCell ref="D764:D765"/>
    <mergeCell ref="E764:E765"/>
    <mergeCell ref="F764:F765"/>
    <mergeCell ref="G764:G765"/>
    <mergeCell ref="B752:I752"/>
    <mergeCell ref="B753:E753"/>
    <mergeCell ref="F753:I753"/>
    <mergeCell ref="B759:I759"/>
    <mergeCell ref="B760:I760"/>
    <mergeCell ref="B761:B763"/>
    <mergeCell ref="C761:I761"/>
    <mergeCell ref="C762:I762"/>
    <mergeCell ref="C763:I763"/>
    <mergeCell ref="H742:H743"/>
    <mergeCell ref="I742:I743"/>
    <mergeCell ref="B744:B751"/>
    <mergeCell ref="C749:I749"/>
    <mergeCell ref="C750:I750"/>
    <mergeCell ref="C751:I751"/>
    <mergeCell ref="B742:B743"/>
    <mergeCell ref="C742:C743"/>
    <mergeCell ref="D742:D743"/>
    <mergeCell ref="E742:E743"/>
    <mergeCell ref="F742:F743"/>
    <mergeCell ref="G742:G743"/>
    <mergeCell ref="B734:I734"/>
    <mergeCell ref="B735:E735"/>
    <mergeCell ref="F735:I735"/>
    <mergeCell ref="B737:I737"/>
    <mergeCell ref="B738:I738"/>
    <mergeCell ref="B739:B741"/>
    <mergeCell ref="C739:I739"/>
    <mergeCell ref="C740:I740"/>
    <mergeCell ref="C741:I741"/>
    <mergeCell ref="H724:H725"/>
    <mergeCell ref="I724:I725"/>
    <mergeCell ref="B726:B733"/>
    <mergeCell ref="C731:I731"/>
    <mergeCell ref="C732:I732"/>
    <mergeCell ref="C733:I733"/>
    <mergeCell ref="B724:B725"/>
    <mergeCell ref="C724:C725"/>
    <mergeCell ref="D724:D725"/>
    <mergeCell ref="E724:E725"/>
    <mergeCell ref="F724:F725"/>
    <mergeCell ref="G724:G725"/>
    <mergeCell ref="B716:I716"/>
    <mergeCell ref="B717:E717"/>
    <mergeCell ref="F717:I717"/>
    <mergeCell ref="B719:I719"/>
    <mergeCell ref="B720:I720"/>
    <mergeCell ref="B721:B723"/>
    <mergeCell ref="C721:I721"/>
    <mergeCell ref="C722:I722"/>
    <mergeCell ref="C723:I723"/>
    <mergeCell ref="H706:H707"/>
    <mergeCell ref="I706:I707"/>
    <mergeCell ref="B708:B715"/>
    <mergeCell ref="C713:I713"/>
    <mergeCell ref="C714:I714"/>
    <mergeCell ref="C715:I715"/>
    <mergeCell ref="B706:B707"/>
    <mergeCell ref="C706:C707"/>
    <mergeCell ref="D706:D707"/>
    <mergeCell ref="E706:E707"/>
    <mergeCell ref="F706:F707"/>
    <mergeCell ref="G706:G707"/>
    <mergeCell ref="B694:I694"/>
    <mergeCell ref="B695:E695"/>
    <mergeCell ref="F695:I695"/>
    <mergeCell ref="B701:I701"/>
    <mergeCell ref="B702:I702"/>
    <mergeCell ref="B703:B705"/>
    <mergeCell ref="C703:I703"/>
    <mergeCell ref="C704:I704"/>
    <mergeCell ref="C705:I705"/>
    <mergeCell ref="H684:H685"/>
    <mergeCell ref="I684:I685"/>
    <mergeCell ref="B686:B693"/>
    <mergeCell ref="C691:I691"/>
    <mergeCell ref="C692:I692"/>
    <mergeCell ref="C693:I693"/>
    <mergeCell ref="B684:B685"/>
    <mergeCell ref="C684:C685"/>
    <mergeCell ref="D684:D685"/>
    <mergeCell ref="E684:E685"/>
    <mergeCell ref="F684:F685"/>
    <mergeCell ref="G684:G685"/>
    <mergeCell ref="B676:I676"/>
    <mergeCell ref="B677:E677"/>
    <mergeCell ref="F677:I677"/>
    <mergeCell ref="B679:I679"/>
    <mergeCell ref="B680:I680"/>
    <mergeCell ref="B681:B683"/>
    <mergeCell ref="C681:I681"/>
    <mergeCell ref="C682:I682"/>
    <mergeCell ref="C683:I683"/>
    <mergeCell ref="H666:H667"/>
    <mergeCell ref="I666:I667"/>
    <mergeCell ref="B668:B675"/>
    <mergeCell ref="C673:I673"/>
    <mergeCell ref="C674:I674"/>
    <mergeCell ref="C675:I675"/>
    <mergeCell ref="B666:B667"/>
    <mergeCell ref="C666:C667"/>
    <mergeCell ref="D666:D667"/>
    <mergeCell ref="E666:E667"/>
    <mergeCell ref="F666:F667"/>
    <mergeCell ref="G666:G667"/>
    <mergeCell ref="B658:I658"/>
    <mergeCell ref="B659:E659"/>
    <mergeCell ref="F659:I659"/>
    <mergeCell ref="B661:I661"/>
    <mergeCell ref="B662:I662"/>
    <mergeCell ref="B663:B665"/>
    <mergeCell ref="C663:I663"/>
    <mergeCell ref="C664:I664"/>
    <mergeCell ref="C665:I665"/>
    <mergeCell ref="H648:H649"/>
    <mergeCell ref="I648:I649"/>
    <mergeCell ref="B650:B657"/>
    <mergeCell ref="C655:I655"/>
    <mergeCell ref="C656:I656"/>
    <mergeCell ref="C657:I657"/>
    <mergeCell ref="B648:B649"/>
    <mergeCell ref="C648:C649"/>
    <mergeCell ref="D648:D649"/>
    <mergeCell ref="E648:E649"/>
    <mergeCell ref="F648:F649"/>
    <mergeCell ref="G648:G649"/>
    <mergeCell ref="B636:I636"/>
    <mergeCell ref="B637:E637"/>
    <mergeCell ref="F637:I637"/>
    <mergeCell ref="B643:I643"/>
    <mergeCell ref="B644:I644"/>
    <mergeCell ref="B645:B647"/>
    <mergeCell ref="C645:I645"/>
    <mergeCell ref="C646:I646"/>
    <mergeCell ref="C647:I647"/>
    <mergeCell ref="H626:H627"/>
    <mergeCell ref="I626:I627"/>
    <mergeCell ref="B628:B635"/>
    <mergeCell ref="C633:I633"/>
    <mergeCell ref="C634:I634"/>
    <mergeCell ref="C635:I635"/>
    <mergeCell ref="B626:B627"/>
    <mergeCell ref="C626:C627"/>
    <mergeCell ref="D626:D627"/>
    <mergeCell ref="E626:E627"/>
    <mergeCell ref="F626:F627"/>
    <mergeCell ref="G626:G627"/>
    <mergeCell ref="B618:I618"/>
    <mergeCell ref="B619:E619"/>
    <mergeCell ref="F619:I619"/>
    <mergeCell ref="B621:I621"/>
    <mergeCell ref="B622:I622"/>
    <mergeCell ref="B623:B625"/>
    <mergeCell ref="C623:I623"/>
    <mergeCell ref="C624:I624"/>
    <mergeCell ref="C625:I625"/>
    <mergeCell ref="H608:H609"/>
    <mergeCell ref="I608:I609"/>
    <mergeCell ref="B610:B617"/>
    <mergeCell ref="C615:I615"/>
    <mergeCell ref="C616:I616"/>
    <mergeCell ref="C617:I617"/>
    <mergeCell ref="B608:B609"/>
    <mergeCell ref="C608:C609"/>
    <mergeCell ref="D608:D609"/>
    <mergeCell ref="E608:E609"/>
    <mergeCell ref="F608:F609"/>
    <mergeCell ref="G608:G609"/>
    <mergeCell ref="B600:I600"/>
    <mergeCell ref="B601:E601"/>
    <mergeCell ref="F601:I601"/>
    <mergeCell ref="B603:I603"/>
    <mergeCell ref="B604:I604"/>
    <mergeCell ref="B605:B607"/>
    <mergeCell ref="C605:I605"/>
    <mergeCell ref="C606:I606"/>
    <mergeCell ref="C607:I607"/>
    <mergeCell ref="H590:H591"/>
    <mergeCell ref="I590:I591"/>
    <mergeCell ref="B592:B599"/>
    <mergeCell ref="C597:I597"/>
    <mergeCell ref="C598:I598"/>
    <mergeCell ref="C599:I599"/>
    <mergeCell ref="B590:B591"/>
    <mergeCell ref="C590:C591"/>
    <mergeCell ref="D590:D591"/>
    <mergeCell ref="E590:E591"/>
    <mergeCell ref="F590:F591"/>
    <mergeCell ref="G590:G591"/>
    <mergeCell ref="B578:I578"/>
    <mergeCell ref="B579:E579"/>
    <mergeCell ref="F579:I579"/>
    <mergeCell ref="B585:I585"/>
    <mergeCell ref="B586:I586"/>
    <mergeCell ref="B587:B589"/>
    <mergeCell ref="C587:I587"/>
    <mergeCell ref="C588:I588"/>
    <mergeCell ref="C589:I589"/>
    <mergeCell ref="H568:H569"/>
    <mergeCell ref="I568:I569"/>
    <mergeCell ref="B570:B577"/>
    <mergeCell ref="C575:I575"/>
    <mergeCell ref="C576:I576"/>
    <mergeCell ref="C577:I577"/>
    <mergeCell ref="B568:B569"/>
    <mergeCell ref="C568:C569"/>
    <mergeCell ref="D568:D569"/>
    <mergeCell ref="E568:E569"/>
    <mergeCell ref="F568:F569"/>
    <mergeCell ref="G568:G569"/>
    <mergeCell ref="B560:I560"/>
    <mergeCell ref="B561:E561"/>
    <mergeCell ref="F561:I561"/>
    <mergeCell ref="B563:I563"/>
    <mergeCell ref="B564:I564"/>
    <mergeCell ref="B565:B567"/>
    <mergeCell ref="C565:I565"/>
    <mergeCell ref="C566:I566"/>
    <mergeCell ref="C567:I567"/>
    <mergeCell ref="H550:H551"/>
    <mergeCell ref="I550:I551"/>
    <mergeCell ref="B552:B559"/>
    <mergeCell ref="C557:I557"/>
    <mergeCell ref="C558:I558"/>
    <mergeCell ref="C559:I559"/>
    <mergeCell ref="B550:B551"/>
    <mergeCell ref="C550:C551"/>
    <mergeCell ref="D550:D551"/>
    <mergeCell ref="E550:E551"/>
    <mergeCell ref="F550:F551"/>
    <mergeCell ref="G550:G551"/>
    <mergeCell ref="B542:I542"/>
    <mergeCell ref="B543:E543"/>
    <mergeCell ref="F543:I543"/>
    <mergeCell ref="B545:I545"/>
    <mergeCell ref="B546:I546"/>
    <mergeCell ref="B547:B549"/>
    <mergeCell ref="C547:I547"/>
    <mergeCell ref="C548:I548"/>
    <mergeCell ref="C549:I549"/>
    <mergeCell ref="H532:H533"/>
    <mergeCell ref="I532:I533"/>
    <mergeCell ref="B534:B541"/>
    <mergeCell ref="C539:I539"/>
    <mergeCell ref="C540:I540"/>
    <mergeCell ref="C541:I541"/>
    <mergeCell ref="B532:B533"/>
    <mergeCell ref="C532:C533"/>
    <mergeCell ref="D532:D533"/>
    <mergeCell ref="E532:E533"/>
    <mergeCell ref="F532:F533"/>
    <mergeCell ref="G532:G533"/>
    <mergeCell ref="B520:I520"/>
    <mergeCell ref="B521:E521"/>
    <mergeCell ref="F521:I521"/>
    <mergeCell ref="B527:I527"/>
    <mergeCell ref="B528:I528"/>
    <mergeCell ref="B529:B531"/>
    <mergeCell ref="C529:I529"/>
    <mergeCell ref="C530:I530"/>
    <mergeCell ref="C531:I531"/>
    <mergeCell ref="H510:H511"/>
    <mergeCell ref="I510:I511"/>
    <mergeCell ref="B512:B519"/>
    <mergeCell ref="C517:I517"/>
    <mergeCell ref="C518:I518"/>
    <mergeCell ref="C519:I519"/>
    <mergeCell ref="B510:B511"/>
    <mergeCell ref="C510:C511"/>
    <mergeCell ref="D510:D511"/>
    <mergeCell ref="E510:E511"/>
    <mergeCell ref="F510:F511"/>
    <mergeCell ref="G510:G511"/>
    <mergeCell ref="B502:I502"/>
    <mergeCell ref="B503:E503"/>
    <mergeCell ref="F503:I503"/>
    <mergeCell ref="B505:I505"/>
    <mergeCell ref="B506:I506"/>
    <mergeCell ref="B507:B509"/>
    <mergeCell ref="C507:I507"/>
    <mergeCell ref="C508:I508"/>
    <mergeCell ref="C509:I509"/>
    <mergeCell ref="H492:H493"/>
    <mergeCell ref="I492:I493"/>
    <mergeCell ref="B494:B501"/>
    <mergeCell ref="C499:I499"/>
    <mergeCell ref="C500:I500"/>
    <mergeCell ref="C501:I501"/>
    <mergeCell ref="B492:B493"/>
    <mergeCell ref="C492:C493"/>
    <mergeCell ref="D492:D493"/>
    <mergeCell ref="E492:E493"/>
    <mergeCell ref="F492:F493"/>
    <mergeCell ref="G492:G493"/>
    <mergeCell ref="B484:I484"/>
    <mergeCell ref="B485:E485"/>
    <mergeCell ref="F485:I485"/>
    <mergeCell ref="B487:I487"/>
    <mergeCell ref="B488:I488"/>
    <mergeCell ref="B489:B491"/>
    <mergeCell ref="C489:I489"/>
    <mergeCell ref="C490:I490"/>
    <mergeCell ref="C491:I491"/>
    <mergeCell ref="H474:H475"/>
    <mergeCell ref="I474:I475"/>
    <mergeCell ref="B476:B483"/>
    <mergeCell ref="C481:I481"/>
    <mergeCell ref="C482:I482"/>
    <mergeCell ref="C483:I483"/>
    <mergeCell ref="B474:B475"/>
    <mergeCell ref="C474:C475"/>
    <mergeCell ref="D474:D475"/>
    <mergeCell ref="E474:E475"/>
    <mergeCell ref="F474:F475"/>
    <mergeCell ref="G474:G475"/>
    <mergeCell ref="B462:I462"/>
    <mergeCell ref="B463:E463"/>
    <mergeCell ref="F463:I463"/>
    <mergeCell ref="B469:I469"/>
    <mergeCell ref="B470:I470"/>
    <mergeCell ref="B471:B473"/>
    <mergeCell ref="C471:I471"/>
    <mergeCell ref="C472:I472"/>
    <mergeCell ref="C473:I473"/>
    <mergeCell ref="H452:H453"/>
    <mergeCell ref="I452:I453"/>
    <mergeCell ref="B454:B461"/>
    <mergeCell ref="C459:I459"/>
    <mergeCell ref="C460:I460"/>
    <mergeCell ref="C461:I461"/>
    <mergeCell ref="B452:B453"/>
    <mergeCell ref="C452:C453"/>
    <mergeCell ref="D452:D453"/>
    <mergeCell ref="E452:E453"/>
    <mergeCell ref="F452:F453"/>
    <mergeCell ref="G452:G453"/>
    <mergeCell ref="B444:I444"/>
    <mergeCell ref="B445:E445"/>
    <mergeCell ref="F445:I445"/>
    <mergeCell ref="B447:I447"/>
    <mergeCell ref="B448:I448"/>
    <mergeCell ref="B449:B451"/>
    <mergeCell ref="C449:I449"/>
    <mergeCell ref="C450:I450"/>
    <mergeCell ref="C451:I451"/>
    <mergeCell ref="H434:H435"/>
    <mergeCell ref="I434:I435"/>
    <mergeCell ref="B436:B443"/>
    <mergeCell ref="C441:I441"/>
    <mergeCell ref="C442:I442"/>
    <mergeCell ref="C443:I443"/>
    <mergeCell ref="B434:B435"/>
    <mergeCell ref="C434:C435"/>
    <mergeCell ref="D434:D435"/>
    <mergeCell ref="E434:E435"/>
    <mergeCell ref="F434:F435"/>
    <mergeCell ref="G434:G435"/>
    <mergeCell ref="B426:I426"/>
    <mergeCell ref="B427:E427"/>
    <mergeCell ref="F427:I427"/>
    <mergeCell ref="B429:I429"/>
    <mergeCell ref="B430:I430"/>
    <mergeCell ref="B431:B433"/>
    <mergeCell ref="C431:I431"/>
    <mergeCell ref="C432:I432"/>
    <mergeCell ref="C433:I433"/>
    <mergeCell ref="H416:H417"/>
    <mergeCell ref="I416:I417"/>
    <mergeCell ref="B418:B425"/>
    <mergeCell ref="C423:I423"/>
    <mergeCell ref="C424:I424"/>
    <mergeCell ref="C425:I425"/>
    <mergeCell ref="B416:B417"/>
    <mergeCell ref="C416:C417"/>
    <mergeCell ref="D416:D417"/>
    <mergeCell ref="E416:E417"/>
    <mergeCell ref="F416:F417"/>
    <mergeCell ref="G416:G417"/>
    <mergeCell ref="B404:I404"/>
    <mergeCell ref="B405:E405"/>
    <mergeCell ref="F405:I405"/>
    <mergeCell ref="B411:I411"/>
    <mergeCell ref="B412:I412"/>
    <mergeCell ref="B413:B415"/>
    <mergeCell ref="C413:I413"/>
    <mergeCell ref="C414:I414"/>
    <mergeCell ref="C415:I415"/>
    <mergeCell ref="H394:H395"/>
    <mergeCell ref="I394:I395"/>
    <mergeCell ref="B396:B403"/>
    <mergeCell ref="C401:I401"/>
    <mergeCell ref="C402:I402"/>
    <mergeCell ref="C403:I403"/>
    <mergeCell ref="B394:B395"/>
    <mergeCell ref="C394:C395"/>
    <mergeCell ref="D394:D395"/>
    <mergeCell ref="E394:E395"/>
    <mergeCell ref="F394:F395"/>
    <mergeCell ref="G394:G395"/>
    <mergeCell ref="B386:I386"/>
    <mergeCell ref="B387:E387"/>
    <mergeCell ref="F387:I387"/>
    <mergeCell ref="B389:I389"/>
    <mergeCell ref="B390:I390"/>
    <mergeCell ref="B391:B393"/>
    <mergeCell ref="C391:I391"/>
    <mergeCell ref="C392:I392"/>
    <mergeCell ref="C393:I393"/>
    <mergeCell ref="H376:H377"/>
    <mergeCell ref="I376:I377"/>
    <mergeCell ref="B378:B385"/>
    <mergeCell ref="C383:I383"/>
    <mergeCell ref="C384:I384"/>
    <mergeCell ref="C385:I385"/>
    <mergeCell ref="B376:B377"/>
    <mergeCell ref="C376:C377"/>
    <mergeCell ref="D376:D377"/>
    <mergeCell ref="E376:E377"/>
    <mergeCell ref="F376:F377"/>
    <mergeCell ref="G376:G377"/>
    <mergeCell ref="B368:I368"/>
    <mergeCell ref="B369:E369"/>
    <mergeCell ref="F369:I369"/>
    <mergeCell ref="B371:I371"/>
    <mergeCell ref="B372:I372"/>
    <mergeCell ref="B373:B375"/>
    <mergeCell ref="C373:I373"/>
    <mergeCell ref="C374:I374"/>
    <mergeCell ref="C375:I375"/>
    <mergeCell ref="H358:H359"/>
    <mergeCell ref="I358:I359"/>
    <mergeCell ref="B360:B367"/>
    <mergeCell ref="C365:I365"/>
    <mergeCell ref="C366:I366"/>
    <mergeCell ref="C367:I367"/>
    <mergeCell ref="B358:B359"/>
    <mergeCell ref="C358:C359"/>
    <mergeCell ref="D358:D359"/>
    <mergeCell ref="E358:E359"/>
    <mergeCell ref="F358:F359"/>
    <mergeCell ref="G358:G359"/>
    <mergeCell ref="B346:I346"/>
    <mergeCell ref="B347:E347"/>
    <mergeCell ref="F347:I347"/>
    <mergeCell ref="B353:I353"/>
    <mergeCell ref="B354:I354"/>
    <mergeCell ref="B355:B357"/>
    <mergeCell ref="C355:I355"/>
    <mergeCell ref="C356:I356"/>
    <mergeCell ref="C357:I357"/>
    <mergeCell ref="H336:H337"/>
    <mergeCell ref="I336:I337"/>
    <mergeCell ref="B338:B345"/>
    <mergeCell ref="C343:I343"/>
    <mergeCell ref="C344:I344"/>
    <mergeCell ref="C345:I345"/>
    <mergeCell ref="B336:B337"/>
    <mergeCell ref="C336:C337"/>
    <mergeCell ref="D336:D337"/>
    <mergeCell ref="E336:E337"/>
    <mergeCell ref="F336:F337"/>
    <mergeCell ref="G336:G337"/>
    <mergeCell ref="B328:I328"/>
    <mergeCell ref="B329:E329"/>
    <mergeCell ref="F329:I329"/>
    <mergeCell ref="B331:I331"/>
    <mergeCell ref="B332:I332"/>
    <mergeCell ref="B333:B335"/>
    <mergeCell ref="C333:I333"/>
    <mergeCell ref="C334:I334"/>
    <mergeCell ref="C335:I335"/>
    <mergeCell ref="H318:H319"/>
    <mergeCell ref="I318:I319"/>
    <mergeCell ref="B320:B327"/>
    <mergeCell ref="C325:I325"/>
    <mergeCell ref="C326:I326"/>
    <mergeCell ref="C327:I327"/>
    <mergeCell ref="B318:B319"/>
    <mergeCell ref="C318:C319"/>
    <mergeCell ref="D318:D319"/>
    <mergeCell ref="E318:E319"/>
    <mergeCell ref="F318:F319"/>
    <mergeCell ref="G318:G319"/>
    <mergeCell ref="B310:I310"/>
    <mergeCell ref="B311:E311"/>
    <mergeCell ref="F311:I311"/>
    <mergeCell ref="B313:I313"/>
    <mergeCell ref="B314:I314"/>
    <mergeCell ref="B315:B317"/>
    <mergeCell ref="C315:I315"/>
    <mergeCell ref="C316:I316"/>
    <mergeCell ref="C317:I317"/>
    <mergeCell ref="H300:H301"/>
    <mergeCell ref="I300:I301"/>
    <mergeCell ref="B302:B309"/>
    <mergeCell ref="C307:I307"/>
    <mergeCell ref="C308:I308"/>
    <mergeCell ref="C309:I309"/>
    <mergeCell ref="B300:B301"/>
    <mergeCell ref="C300:C301"/>
    <mergeCell ref="D300:D301"/>
    <mergeCell ref="E300:E301"/>
    <mergeCell ref="F300:F301"/>
    <mergeCell ref="G300:G301"/>
    <mergeCell ref="B288:I288"/>
    <mergeCell ref="B289:E289"/>
    <mergeCell ref="F289:I289"/>
    <mergeCell ref="B295:I295"/>
    <mergeCell ref="B296:I296"/>
    <mergeCell ref="B297:B299"/>
    <mergeCell ref="C297:I297"/>
    <mergeCell ref="C298:I298"/>
    <mergeCell ref="C299:I299"/>
    <mergeCell ref="H278:H279"/>
    <mergeCell ref="I278:I279"/>
    <mergeCell ref="B280:B287"/>
    <mergeCell ref="C285:I285"/>
    <mergeCell ref="C286:I286"/>
    <mergeCell ref="C287:I287"/>
    <mergeCell ref="B278:B279"/>
    <mergeCell ref="C278:C279"/>
    <mergeCell ref="D278:D279"/>
    <mergeCell ref="E278:E279"/>
    <mergeCell ref="F278:F279"/>
    <mergeCell ref="G278:G279"/>
    <mergeCell ref="B270:I270"/>
    <mergeCell ref="B271:E271"/>
    <mergeCell ref="F271:I271"/>
    <mergeCell ref="B273:I273"/>
    <mergeCell ref="B274:I274"/>
    <mergeCell ref="B275:B277"/>
    <mergeCell ref="C275:I275"/>
    <mergeCell ref="C276:I276"/>
    <mergeCell ref="C277:I277"/>
    <mergeCell ref="H260:H261"/>
    <mergeCell ref="I260:I261"/>
    <mergeCell ref="B262:B269"/>
    <mergeCell ref="C267:I267"/>
    <mergeCell ref="C268:I268"/>
    <mergeCell ref="C269:I269"/>
    <mergeCell ref="B260:B261"/>
    <mergeCell ref="C260:C261"/>
    <mergeCell ref="D260:D261"/>
    <mergeCell ref="E260:E261"/>
    <mergeCell ref="F260:F261"/>
    <mergeCell ref="G260:G261"/>
    <mergeCell ref="B252:I252"/>
    <mergeCell ref="B253:E253"/>
    <mergeCell ref="F253:I253"/>
    <mergeCell ref="B255:I255"/>
    <mergeCell ref="B256:I256"/>
    <mergeCell ref="B257:B259"/>
    <mergeCell ref="C257:I257"/>
    <mergeCell ref="C258:I258"/>
    <mergeCell ref="C259:I259"/>
    <mergeCell ref="H242:H243"/>
    <mergeCell ref="I242:I243"/>
    <mergeCell ref="B244:B251"/>
    <mergeCell ref="C249:I249"/>
    <mergeCell ref="C250:I250"/>
    <mergeCell ref="C251:I251"/>
    <mergeCell ref="B242:B243"/>
    <mergeCell ref="C242:C243"/>
    <mergeCell ref="D242:D243"/>
    <mergeCell ref="E242:E243"/>
    <mergeCell ref="F242:F243"/>
    <mergeCell ref="G242:G243"/>
    <mergeCell ref="B230:I230"/>
    <mergeCell ref="B231:E231"/>
    <mergeCell ref="F231:I231"/>
    <mergeCell ref="B237:I237"/>
    <mergeCell ref="B238:I238"/>
    <mergeCell ref="B239:B241"/>
    <mergeCell ref="C239:I239"/>
    <mergeCell ref="C240:I240"/>
    <mergeCell ref="C241:I241"/>
    <mergeCell ref="H220:H221"/>
    <mergeCell ref="I220:I221"/>
    <mergeCell ref="B222:B229"/>
    <mergeCell ref="C227:I227"/>
    <mergeCell ref="C228:I228"/>
    <mergeCell ref="C229:I229"/>
    <mergeCell ref="B220:B221"/>
    <mergeCell ref="C220:C221"/>
    <mergeCell ref="D220:D221"/>
    <mergeCell ref="E220:E221"/>
    <mergeCell ref="F220:F221"/>
    <mergeCell ref="G220:G221"/>
    <mergeCell ref="B212:I212"/>
    <mergeCell ref="B213:E213"/>
    <mergeCell ref="F213:I213"/>
    <mergeCell ref="B215:I215"/>
    <mergeCell ref="B216:I216"/>
    <mergeCell ref="B217:B219"/>
    <mergeCell ref="C217:I217"/>
    <mergeCell ref="C218:I218"/>
    <mergeCell ref="C219:I219"/>
    <mergeCell ref="H202:H203"/>
    <mergeCell ref="I202:I203"/>
    <mergeCell ref="B204:B211"/>
    <mergeCell ref="C209:I209"/>
    <mergeCell ref="C210:I210"/>
    <mergeCell ref="C211:I211"/>
    <mergeCell ref="B202:B203"/>
    <mergeCell ref="C202:C203"/>
    <mergeCell ref="D202:D203"/>
    <mergeCell ref="E202:E203"/>
    <mergeCell ref="F202:F203"/>
    <mergeCell ref="G202:G203"/>
    <mergeCell ref="B194:I194"/>
    <mergeCell ref="B195:E195"/>
    <mergeCell ref="F195:I195"/>
    <mergeCell ref="B197:I197"/>
    <mergeCell ref="B198:I198"/>
    <mergeCell ref="B199:B201"/>
    <mergeCell ref="C199:I199"/>
    <mergeCell ref="C200:I200"/>
    <mergeCell ref="C201:I201"/>
    <mergeCell ref="H184:H185"/>
    <mergeCell ref="I184:I185"/>
    <mergeCell ref="B186:B193"/>
    <mergeCell ref="C191:I191"/>
    <mergeCell ref="C192:I192"/>
    <mergeCell ref="C193:I193"/>
    <mergeCell ref="B184:B185"/>
    <mergeCell ref="C184:C185"/>
    <mergeCell ref="D184:D185"/>
    <mergeCell ref="E184:E185"/>
    <mergeCell ref="F184:F185"/>
    <mergeCell ref="G184:G185"/>
    <mergeCell ref="B172:I172"/>
    <mergeCell ref="B173:E173"/>
    <mergeCell ref="F173:I173"/>
    <mergeCell ref="B179:I179"/>
    <mergeCell ref="B180:I180"/>
    <mergeCell ref="B181:B183"/>
    <mergeCell ref="C181:I181"/>
    <mergeCell ref="C182:I182"/>
    <mergeCell ref="C183:I183"/>
    <mergeCell ref="H162:H163"/>
    <mergeCell ref="I162:I163"/>
    <mergeCell ref="B164:B171"/>
    <mergeCell ref="C169:I169"/>
    <mergeCell ref="C170:I170"/>
    <mergeCell ref="C171:I171"/>
    <mergeCell ref="B162:B163"/>
    <mergeCell ref="C162:C163"/>
    <mergeCell ref="D162:D163"/>
    <mergeCell ref="E162:E163"/>
    <mergeCell ref="F162:F163"/>
    <mergeCell ref="G162:G163"/>
    <mergeCell ref="B154:I154"/>
    <mergeCell ref="B155:E155"/>
    <mergeCell ref="F155:I155"/>
    <mergeCell ref="B157:I157"/>
    <mergeCell ref="B158:I158"/>
    <mergeCell ref="B159:B161"/>
    <mergeCell ref="C159:I159"/>
    <mergeCell ref="C160:I160"/>
    <mergeCell ref="C161:I161"/>
    <mergeCell ref="H144:H145"/>
    <mergeCell ref="I144:I145"/>
    <mergeCell ref="B146:B153"/>
    <mergeCell ref="C151:I151"/>
    <mergeCell ref="C152:I152"/>
    <mergeCell ref="C153:I153"/>
    <mergeCell ref="B144:B145"/>
    <mergeCell ref="C144:C145"/>
    <mergeCell ref="D144:D145"/>
    <mergeCell ref="E144:E145"/>
    <mergeCell ref="F144:F145"/>
    <mergeCell ref="G144:G145"/>
    <mergeCell ref="B136:I136"/>
    <mergeCell ref="B137:E137"/>
    <mergeCell ref="F137:I137"/>
    <mergeCell ref="B139:I139"/>
    <mergeCell ref="B140:I140"/>
    <mergeCell ref="B141:B143"/>
    <mergeCell ref="C141:I141"/>
    <mergeCell ref="C142:I142"/>
    <mergeCell ref="C143:I143"/>
    <mergeCell ref="H126:H127"/>
    <mergeCell ref="I126:I127"/>
    <mergeCell ref="B128:B135"/>
    <mergeCell ref="C133:I133"/>
    <mergeCell ref="C134:I134"/>
    <mergeCell ref="C135:I135"/>
    <mergeCell ref="B126:B127"/>
    <mergeCell ref="C126:C127"/>
    <mergeCell ref="D126:D127"/>
    <mergeCell ref="E126:E127"/>
    <mergeCell ref="F126:F127"/>
    <mergeCell ref="G126:G127"/>
    <mergeCell ref="B114:I114"/>
    <mergeCell ref="B115:E115"/>
    <mergeCell ref="F115:I115"/>
    <mergeCell ref="B121:I121"/>
    <mergeCell ref="B122:I122"/>
    <mergeCell ref="B123:B125"/>
    <mergeCell ref="C123:I123"/>
    <mergeCell ref="C124:I124"/>
    <mergeCell ref="C125:I125"/>
    <mergeCell ref="H104:H105"/>
    <mergeCell ref="I104:I105"/>
    <mergeCell ref="B106:B113"/>
    <mergeCell ref="C111:I111"/>
    <mergeCell ref="C112:I112"/>
    <mergeCell ref="C113:I113"/>
    <mergeCell ref="B104:B105"/>
    <mergeCell ref="C104:C105"/>
    <mergeCell ref="D104:D105"/>
    <mergeCell ref="E104:E105"/>
    <mergeCell ref="F104:F105"/>
    <mergeCell ref="G104:G105"/>
    <mergeCell ref="B96:I96"/>
    <mergeCell ref="B97:E97"/>
    <mergeCell ref="F97:I97"/>
    <mergeCell ref="B99:I99"/>
    <mergeCell ref="B100:I100"/>
    <mergeCell ref="B101:B103"/>
    <mergeCell ref="C101:I101"/>
    <mergeCell ref="C102:I102"/>
    <mergeCell ref="C103:I103"/>
    <mergeCell ref="H86:H87"/>
    <mergeCell ref="I86:I87"/>
    <mergeCell ref="B88:B95"/>
    <mergeCell ref="C93:I93"/>
    <mergeCell ref="C94:I94"/>
    <mergeCell ref="C95:I95"/>
    <mergeCell ref="B86:B87"/>
    <mergeCell ref="C86:C87"/>
    <mergeCell ref="D86:D87"/>
    <mergeCell ref="E86:E87"/>
    <mergeCell ref="F86:F87"/>
    <mergeCell ref="G86:G87"/>
    <mergeCell ref="B78:I78"/>
    <mergeCell ref="B79:E79"/>
    <mergeCell ref="F79:I79"/>
    <mergeCell ref="B81:I81"/>
    <mergeCell ref="B82:I82"/>
    <mergeCell ref="B83:B85"/>
    <mergeCell ref="C83:I83"/>
    <mergeCell ref="C84:I84"/>
    <mergeCell ref="C85:I85"/>
    <mergeCell ref="H68:H69"/>
    <mergeCell ref="I68:I69"/>
    <mergeCell ref="B70:B77"/>
    <mergeCell ref="C75:I75"/>
    <mergeCell ref="C76:I76"/>
    <mergeCell ref="C77:I77"/>
    <mergeCell ref="B68:B69"/>
    <mergeCell ref="C68:C69"/>
    <mergeCell ref="D68:D69"/>
    <mergeCell ref="E68:E69"/>
    <mergeCell ref="F68:F69"/>
    <mergeCell ref="G68:G69"/>
    <mergeCell ref="B56:I56"/>
    <mergeCell ref="B57:E57"/>
    <mergeCell ref="F57:I57"/>
    <mergeCell ref="B63:I63"/>
    <mergeCell ref="B64:I64"/>
    <mergeCell ref="B65:B67"/>
    <mergeCell ref="C65:I65"/>
    <mergeCell ref="C66:I66"/>
    <mergeCell ref="C67:I67"/>
    <mergeCell ref="H46:H47"/>
    <mergeCell ref="I46:I47"/>
    <mergeCell ref="B48:B55"/>
    <mergeCell ref="C53:I53"/>
    <mergeCell ref="C54:I54"/>
    <mergeCell ref="C55:I55"/>
    <mergeCell ref="B46:B47"/>
    <mergeCell ref="C46:C47"/>
    <mergeCell ref="D46:D47"/>
    <mergeCell ref="E46:E47"/>
    <mergeCell ref="F46:F47"/>
    <mergeCell ref="G46:G47"/>
    <mergeCell ref="B38:I38"/>
    <mergeCell ref="B39:E39"/>
    <mergeCell ref="F39:I39"/>
    <mergeCell ref="B41:I41"/>
    <mergeCell ref="B42:I42"/>
    <mergeCell ref="B43:B45"/>
    <mergeCell ref="C43:I43"/>
    <mergeCell ref="C44:I44"/>
    <mergeCell ref="C45:I45"/>
    <mergeCell ref="H28:H29"/>
    <mergeCell ref="I28:I29"/>
    <mergeCell ref="B30:B37"/>
    <mergeCell ref="C35:I35"/>
    <mergeCell ref="C36:I36"/>
    <mergeCell ref="C37:I37"/>
    <mergeCell ref="B28:B29"/>
    <mergeCell ref="C28:C29"/>
    <mergeCell ref="D28:D29"/>
    <mergeCell ref="E28:E29"/>
    <mergeCell ref="F28:F29"/>
    <mergeCell ref="G28:G29"/>
    <mergeCell ref="B20:I20"/>
    <mergeCell ref="B21:E21"/>
    <mergeCell ref="F21:I21"/>
    <mergeCell ref="B23:I23"/>
    <mergeCell ref="B24:I24"/>
    <mergeCell ref="B25:B27"/>
    <mergeCell ref="C25:I25"/>
    <mergeCell ref="C26:I26"/>
    <mergeCell ref="C27:I27"/>
    <mergeCell ref="H10:H11"/>
    <mergeCell ref="I10:I11"/>
    <mergeCell ref="B12:B19"/>
    <mergeCell ref="C17:I17"/>
    <mergeCell ref="C18:I18"/>
    <mergeCell ref="C19:I19"/>
    <mergeCell ref="B10:B11"/>
    <mergeCell ref="C10:C11"/>
    <mergeCell ref="D10:D11"/>
    <mergeCell ref="E10:E11"/>
    <mergeCell ref="F10:F11"/>
    <mergeCell ref="G10:G11"/>
    <mergeCell ref="B5:I5"/>
    <mergeCell ref="B6:I6"/>
    <mergeCell ref="B7:B9"/>
    <mergeCell ref="C7:I7"/>
    <mergeCell ref="C8:I8"/>
    <mergeCell ref="C9:I9"/>
  </mergeCells>
  <printOptions horizontalCentered="1"/>
  <pageMargins left="0.984251968503937" right="0.5905511811023623" top="0.984251968503937" bottom="0.7874015748031497" header="0.31496062992125984" footer="0.31496062992125984"/>
  <pageSetup horizontalDpi="600" verticalDpi="600" orientation="portrait" paperSize="9" scale="54" r:id="rId1"/>
  <rowBreaks count="1" manualBreakCount="1">
    <brk id="57" max="18" man="1"/>
  </rowBreaks>
  <colBreaks count="1" manualBreakCount="1">
    <brk id="7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258"/>
  <sheetViews>
    <sheetView zoomScaleSheetLayoutView="70" zoomScalePageLayoutView="0" workbookViewId="0" topLeftCell="A136">
      <selection activeCell="AD3" sqref="AD3"/>
    </sheetView>
  </sheetViews>
  <sheetFormatPr defaultColWidth="9.140625" defaultRowHeight="12.75"/>
  <cols>
    <col min="1" max="1" width="0.85546875" style="168" customWidth="1"/>
    <col min="2" max="2" width="4.28125" style="168" bestFit="1" customWidth="1"/>
    <col min="3" max="3" width="5.421875" style="168" customWidth="1"/>
    <col min="4" max="4" width="11.140625" style="168" bestFit="1" customWidth="1"/>
    <col min="5" max="5" width="12.28125" style="168" customWidth="1"/>
    <col min="6" max="6" width="12.7109375" style="168" customWidth="1"/>
    <col min="7" max="7" width="16.421875" style="168" customWidth="1"/>
    <col min="8" max="8" width="24.57421875" style="168" customWidth="1"/>
    <col min="9" max="9" width="17.57421875" style="168" customWidth="1"/>
    <col min="10" max="12" width="9.7109375" style="168" customWidth="1"/>
    <col min="13" max="13" width="9.7109375" style="254" customWidth="1"/>
    <col min="14" max="14" width="9.7109375" style="167" customWidth="1"/>
    <col min="15" max="56" width="9.7109375" style="0" customWidth="1"/>
    <col min="57" max="80" width="9.7109375" style="168" customWidth="1"/>
    <col min="81" max="81" width="9.421875" style="168" customWidth="1"/>
    <col min="82" max="83" width="9.140625" style="168" customWidth="1"/>
    <col min="84" max="84" width="14.8515625" style="168" customWidth="1"/>
    <col min="85" max="16384" width="9.140625" style="168" customWidth="1"/>
  </cols>
  <sheetData>
    <row r="1" spans="13:56" s="166" customFormat="1" ht="12">
      <c r="M1" s="128" t="e">
        <f ca="1">"【海域ごとの調査票："&amp;MID(CELL("filename",$A$1),FIND("]",CELL("filename",$A$1))+1,31)&amp;"】"</f>
        <v>#VALUE!</v>
      </c>
      <c r="N1" s="16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2:13" ht="12.75" thickBot="1">
      <c r="B2" s="1" t="s">
        <v>70</v>
      </c>
      <c r="H2" s="169"/>
      <c r="I2" s="169"/>
      <c r="J2" s="169"/>
      <c r="K2" s="169"/>
      <c r="L2" s="169"/>
      <c r="M2" s="169"/>
    </row>
    <row r="3" spans="2:56" s="175" customFormat="1" ht="19.5" customHeight="1">
      <c r="B3" s="170" t="s">
        <v>1</v>
      </c>
      <c r="C3" s="171"/>
      <c r="D3" s="171"/>
      <c r="E3" s="171"/>
      <c r="F3" s="171"/>
      <c r="G3" s="171"/>
      <c r="H3" s="171"/>
      <c r="I3" s="172"/>
      <c r="J3" s="173" t="s">
        <v>212</v>
      </c>
      <c r="K3" s="173"/>
      <c r="L3" s="173" t="s">
        <v>212</v>
      </c>
      <c r="M3" s="174"/>
      <c r="N3" s="16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2:56" s="175" customFormat="1" ht="19.5" customHeight="1">
      <c r="B4" s="176" t="s">
        <v>11</v>
      </c>
      <c r="C4" s="177"/>
      <c r="D4" s="177"/>
      <c r="E4" s="177"/>
      <c r="F4" s="177"/>
      <c r="G4" s="177"/>
      <c r="H4" s="177"/>
      <c r="I4" s="178"/>
      <c r="J4" s="179" t="s">
        <v>452</v>
      </c>
      <c r="K4" s="179"/>
      <c r="L4" s="179" t="s">
        <v>453</v>
      </c>
      <c r="M4" s="180"/>
      <c r="N4" s="16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2:56" s="175" customFormat="1" ht="19.5" customHeight="1">
      <c r="B5" s="181" t="s">
        <v>13</v>
      </c>
      <c r="C5" s="182" t="s">
        <v>14</v>
      </c>
      <c r="D5" s="183"/>
      <c r="E5" s="183"/>
      <c r="F5" s="183"/>
      <c r="G5" s="183"/>
      <c r="H5" s="183"/>
      <c r="I5" s="184"/>
      <c r="J5" s="185">
        <v>37468</v>
      </c>
      <c r="K5" s="185"/>
      <c r="L5" s="185">
        <v>37468</v>
      </c>
      <c r="M5" s="186"/>
      <c r="N5" s="16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2:56" s="175" customFormat="1" ht="19.5" customHeight="1">
      <c r="B6" s="187"/>
      <c r="C6" s="188" t="s">
        <v>15</v>
      </c>
      <c r="D6" s="189"/>
      <c r="E6" s="189"/>
      <c r="F6" s="189"/>
      <c r="G6" s="189"/>
      <c r="H6" s="189"/>
      <c r="I6" s="190"/>
      <c r="J6" s="191" t="s">
        <v>433</v>
      </c>
      <c r="K6" s="191"/>
      <c r="L6" s="191" t="s">
        <v>433</v>
      </c>
      <c r="M6" s="192"/>
      <c r="N6" s="16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2:56" s="175" customFormat="1" ht="19.5" customHeight="1">
      <c r="B7" s="193"/>
      <c r="C7" s="194" t="s">
        <v>17</v>
      </c>
      <c r="D7" s="195"/>
      <c r="E7" s="195"/>
      <c r="F7" s="195"/>
      <c r="G7" s="195"/>
      <c r="H7" s="195"/>
      <c r="I7" s="196"/>
      <c r="J7" s="197" t="s">
        <v>435</v>
      </c>
      <c r="K7" s="197"/>
      <c r="L7" s="197" t="s">
        <v>435</v>
      </c>
      <c r="M7" s="198"/>
      <c r="N7" s="16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2:13" ht="12" customHeight="1">
      <c r="B8" s="199"/>
      <c r="C8" s="200" t="s">
        <v>19</v>
      </c>
      <c r="D8" s="201" t="s">
        <v>20</v>
      </c>
      <c r="E8" s="201" t="s">
        <v>21</v>
      </c>
      <c r="F8" s="201" t="s">
        <v>22</v>
      </c>
      <c r="G8" s="201" t="s">
        <v>23</v>
      </c>
      <c r="H8" s="201" t="s">
        <v>24</v>
      </c>
      <c r="I8" s="202" t="s">
        <v>25</v>
      </c>
      <c r="J8" s="203" t="s">
        <v>28</v>
      </c>
      <c r="K8" s="203" t="s">
        <v>28</v>
      </c>
      <c r="L8" s="203" t="s">
        <v>28</v>
      </c>
      <c r="M8" s="204" t="s">
        <v>28</v>
      </c>
    </row>
    <row r="9" spans="2:56" s="212" customFormat="1" ht="14.25">
      <c r="B9" s="205"/>
      <c r="C9" s="206"/>
      <c r="D9" s="207"/>
      <c r="E9" s="207"/>
      <c r="F9" s="207"/>
      <c r="G9" s="207"/>
      <c r="H9" s="207"/>
      <c r="I9" s="208"/>
      <c r="J9" s="209" t="s">
        <v>454</v>
      </c>
      <c r="K9" s="210" t="s">
        <v>455</v>
      </c>
      <c r="L9" s="209" t="s">
        <v>454</v>
      </c>
      <c r="M9" s="211" t="s">
        <v>455</v>
      </c>
      <c r="N9" s="16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2:13" ht="19.5" customHeight="1">
      <c r="B10" s="213" t="s">
        <v>33</v>
      </c>
      <c r="C10" s="214"/>
      <c r="D10" s="215" t="s">
        <v>456</v>
      </c>
      <c r="E10" s="215" t="s">
        <v>457</v>
      </c>
      <c r="F10" s="215" t="s">
        <v>458</v>
      </c>
      <c r="G10" s="215" t="s">
        <v>459</v>
      </c>
      <c r="H10" s="215" t="s">
        <v>460</v>
      </c>
      <c r="I10" s="216" t="s">
        <v>461</v>
      </c>
      <c r="J10" s="217">
        <v>1</v>
      </c>
      <c r="K10" s="218">
        <v>1.47</v>
      </c>
      <c r="L10" s="217"/>
      <c r="M10" s="219"/>
    </row>
    <row r="11" spans="2:13" ht="19.5" customHeight="1">
      <c r="B11" s="220"/>
      <c r="C11" s="214"/>
      <c r="D11" s="215" t="s">
        <v>462</v>
      </c>
      <c r="E11" s="215" t="s">
        <v>463</v>
      </c>
      <c r="F11" s="215" t="s">
        <v>464</v>
      </c>
      <c r="G11" s="215" t="s">
        <v>465</v>
      </c>
      <c r="H11" s="215" t="s">
        <v>466</v>
      </c>
      <c r="I11" s="216" t="s">
        <v>465</v>
      </c>
      <c r="J11" s="217"/>
      <c r="K11" s="218"/>
      <c r="L11" s="217"/>
      <c r="M11" s="219"/>
    </row>
    <row r="12" spans="2:13" ht="19.5" customHeight="1">
      <c r="B12" s="220"/>
      <c r="C12" s="214"/>
      <c r="D12" s="215"/>
      <c r="E12" s="215" t="s">
        <v>465</v>
      </c>
      <c r="F12" s="215" t="s">
        <v>465</v>
      </c>
      <c r="G12" s="215" t="s">
        <v>465</v>
      </c>
      <c r="H12" s="215" t="s">
        <v>467</v>
      </c>
      <c r="I12" s="216" t="s">
        <v>465</v>
      </c>
      <c r="J12" s="217">
        <v>1</v>
      </c>
      <c r="K12" s="218">
        <v>0</v>
      </c>
      <c r="L12" s="217">
        <v>3</v>
      </c>
      <c r="M12" s="219">
        <v>0.02</v>
      </c>
    </row>
    <row r="13" spans="2:13" ht="19.5" customHeight="1">
      <c r="B13" s="220"/>
      <c r="C13" s="214"/>
      <c r="D13" s="215" t="s">
        <v>468</v>
      </c>
      <c r="E13" s="215" t="s">
        <v>469</v>
      </c>
      <c r="F13" s="215" t="s">
        <v>470</v>
      </c>
      <c r="G13" s="215" t="s">
        <v>471</v>
      </c>
      <c r="H13" s="215" t="s">
        <v>472</v>
      </c>
      <c r="I13" s="216" t="s">
        <v>465</v>
      </c>
      <c r="J13" s="217"/>
      <c r="K13" s="218"/>
      <c r="L13" s="217"/>
      <c r="M13" s="219"/>
    </row>
    <row r="14" spans="2:13" ht="19.5" customHeight="1">
      <c r="B14" s="220"/>
      <c r="C14" s="214"/>
      <c r="D14" s="215"/>
      <c r="E14" s="215" t="s">
        <v>469</v>
      </c>
      <c r="F14" s="215" t="s">
        <v>470</v>
      </c>
      <c r="G14" s="215" t="s">
        <v>473</v>
      </c>
      <c r="H14" s="215" t="s">
        <v>474</v>
      </c>
      <c r="I14" s="216" t="s">
        <v>465</v>
      </c>
      <c r="J14" s="217"/>
      <c r="K14" s="218"/>
      <c r="L14" s="217">
        <v>2</v>
      </c>
      <c r="M14" s="219">
        <v>0.08</v>
      </c>
    </row>
    <row r="15" spans="2:13" ht="19.5" customHeight="1">
      <c r="B15" s="220"/>
      <c r="C15" s="214"/>
      <c r="D15" s="215"/>
      <c r="E15" s="215" t="s">
        <v>469</v>
      </c>
      <c r="F15" s="215" t="s">
        <v>470</v>
      </c>
      <c r="G15" s="215" t="s">
        <v>475</v>
      </c>
      <c r="H15" s="215" t="s">
        <v>476</v>
      </c>
      <c r="I15" s="216" t="s">
        <v>477</v>
      </c>
      <c r="J15" s="217"/>
      <c r="K15" s="218"/>
      <c r="L15" s="217"/>
      <c r="M15" s="219"/>
    </row>
    <row r="16" spans="2:13" ht="19.5" customHeight="1">
      <c r="B16" s="220"/>
      <c r="C16" s="214"/>
      <c r="D16" s="215"/>
      <c r="E16" s="215" t="s">
        <v>469</v>
      </c>
      <c r="F16" s="215" t="s">
        <v>470</v>
      </c>
      <c r="G16" s="215" t="s">
        <v>478</v>
      </c>
      <c r="H16" s="215" t="s">
        <v>479</v>
      </c>
      <c r="I16" s="216" t="s">
        <v>480</v>
      </c>
      <c r="J16" s="217">
        <v>3</v>
      </c>
      <c r="K16" s="218">
        <v>0.02</v>
      </c>
      <c r="L16" s="217"/>
      <c r="M16" s="219"/>
    </row>
    <row r="17" spans="2:13" ht="19.5" customHeight="1">
      <c r="B17" s="220"/>
      <c r="C17" s="214"/>
      <c r="D17" s="215"/>
      <c r="E17" s="215" t="s">
        <v>469</v>
      </c>
      <c r="F17" s="215" t="s">
        <v>470</v>
      </c>
      <c r="G17" s="215" t="s">
        <v>481</v>
      </c>
      <c r="H17" s="215" t="s">
        <v>482</v>
      </c>
      <c r="I17" s="216" t="s">
        <v>483</v>
      </c>
      <c r="J17" s="217"/>
      <c r="K17" s="218"/>
      <c r="L17" s="217"/>
      <c r="M17" s="219"/>
    </row>
    <row r="18" spans="2:13" ht="19.5" customHeight="1">
      <c r="B18" s="220"/>
      <c r="C18" s="214"/>
      <c r="D18" s="215"/>
      <c r="E18" s="215" t="s">
        <v>469</v>
      </c>
      <c r="F18" s="215" t="s">
        <v>470</v>
      </c>
      <c r="G18" s="215" t="s">
        <v>481</v>
      </c>
      <c r="H18" s="215" t="s">
        <v>484</v>
      </c>
      <c r="I18" s="216" t="s">
        <v>485</v>
      </c>
      <c r="J18" s="217">
        <v>2</v>
      </c>
      <c r="K18" s="218">
        <v>0.01</v>
      </c>
      <c r="L18" s="217"/>
      <c r="M18" s="219"/>
    </row>
    <row r="19" spans="2:13" ht="19.5" customHeight="1">
      <c r="B19" s="220"/>
      <c r="C19" s="214"/>
      <c r="D19" s="215"/>
      <c r="E19" s="215" t="s">
        <v>469</v>
      </c>
      <c r="F19" s="215" t="s">
        <v>470</v>
      </c>
      <c r="G19" s="215" t="s">
        <v>486</v>
      </c>
      <c r="H19" s="215" t="s">
        <v>487</v>
      </c>
      <c r="I19" s="216" t="s">
        <v>488</v>
      </c>
      <c r="J19" s="217">
        <v>1</v>
      </c>
      <c r="K19" s="218">
        <v>0.05</v>
      </c>
      <c r="L19" s="217"/>
      <c r="M19" s="219"/>
    </row>
    <row r="20" spans="2:13" ht="19.5" customHeight="1">
      <c r="B20" s="220"/>
      <c r="C20" s="214"/>
      <c r="D20" s="215"/>
      <c r="E20" s="215" t="s">
        <v>469</v>
      </c>
      <c r="F20" s="215" t="s">
        <v>470</v>
      </c>
      <c r="G20" s="215" t="s">
        <v>489</v>
      </c>
      <c r="H20" s="215" t="s">
        <v>490</v>
      </c>
      <c r="I20" s="216" t="s">
        <v>465</v>
      </c>
      <c r="J20" s="217"/>
      <c r="K20" s="218"/>
      <c r="L20" s="217">
        <v>1</v>
      </c>
      <c r="M20" s="219">
        <v>0.01</v>
      </c>
    </row>
    <row r="21" spans="2:13" ht="19.5" customHeight="1">
      <c r="B21" s="220"/>
      <c r="C21" s="214"/>
      <c r="D21" s="215"/>
      <c r="E21" s="215" t="s">
        <v>469</v>
      </c>
      <c r="F21" s="215" t="s">
        <v>470</v>
      </c>
      <c r="G21" s="215" t="s">
        <v>489</v>
      </c>
      <c r="H21" s="215" t="s">
        <v>491</v>
      </c>
      <c r="I21" s="216" t="s">
        <v>465</v>
      </c>
      <c r="J21" s="217"/>
      <c r="K21" s="218"/>
      <c r="L21" s="217"/>
      <c r="M21" s="219"/>
    </row>
    <row r="22" spans="2:13" ht="19.5" customHeight="1">
      <c r="B22" s="220"/>
      <c r="C22" s="214"/>
      <c r="D22" s="215"/>
      <c r="E22" s="215" t="s">
        <v>492</v>
      </c>
      <c r="F22" s="215" t="s">
        <v>493</v>
      </c>
      <c r="G22" s="215" t="s">
        <v>494</v>
      </c>
      <c r="H22" s="215" t="s">
        <v>495</v>
      </c>
      <c r="I22" s="216" t="s">
        <v>465</v>
      </c>
      <c r="J22" s="217">
        <v>19</v>
      </c>
      <c r="K22" s="218">
        <v>0.23</v>
      </c>
      <c r="L22" s="217">
        <v>1</v>
      </c>
      <c r="M22" s="219">
        <v>0</v>
      </c>
    </row>
    <row r="23" spans="2:13" ht="19.5" customHeight="1">
      <c r="B23" s="220"/>
      <c r="C23" s="214"/>
      <c r="D23" s="215"/>
      <c r="E23" s="215" t="s">
        <v>469</v>
      </c>
      <c r="F23" s="215" t="s">
        <v>496</v>
      </c>
      <c r="G23" s="215" t="s">
        <v>496</v>
      </c>
      <c r="H23" s="215" t="s">
        <v>497</v>
      </c>
      <c r="I23" s="216" t="s">
        <v>498</v>
      </c>
      <c r="J23" s="217">
        <v>1</v>
      </c>
      <c r="K23" s="218">
        <v>0</v>
      </c>
      <c r="L23" s="217"/>
      <c r="M23" s="219"/>
    </row>
    <row r="24" spans="2:13" ht="19.5" customHeight="1">
      <c r="B24" s="220"/>
      <c r="C24" s="214"/>
      <c r="D24" s="215"/>
      <c r="E24" s="215" t="s">
        <v>469</v>
      </c>
      <c r="F24" s="215" t="s">
        <v>499</v>
      </c>
      <c r="G24" s="215" t="s">
        <v>500</v>
      </c>
      <c r="H24" s="215" t="s">
        <v>501</v>
      </c>
      <c r="I24" s="216" t="s">
        <v>502</v>
      </c>
      <c r="J24" s="217">
        <v>1</v>
      </c>
      <c r="K24" s="218">
        <v>0</v>
      </c>
      <c r="L24" s="217">
        <v>2</v>
      </c>
      <c r="M24" s="219">
        <v>0</v>
      </c>
    </row>
    <row r="25" spans="2:13" ht="19.5" customHeight="1">
      <c r="B25" s="220"/>
      <c r="C25" s="214"/>
      <c r="D25" s="215"/>
      <c r="E25" s="215" t="s">
        <v>469</v>
      </c>
      <c r="F25" s="215" t="s">
        <v>499</v>
      </c>
      <c r="G25" s="215" t="s">
        <v>500</v>
      </c>
      <c r="H25" s="215" t="s">
        <v>503</v>
      </c>
      <c r="I25" s="216" t="s">
        <v>465</v>
      </c>
      <c r="J25" s="217">
        <v>1</v>
      </c>
      <c r="K25" s="218">
        <v>0</v>
      </c>
      <c r="L25" s="217">
        <v>1</v>
      </c>
      <c r="M25" s="219">
        <v>0</v>
      </c>
    </row>
    <row r="26" spans="2:13" ht="19.5" customHeight="1">
      <c r="B26" s="220"/>
      <c r="C26" s="214"/>
      <c r="D26" s="215"/>
      <c r="E26" s="215" t="s">
        <v>469</v>
      </c>
      <c r="F26" s="215" t="s">
        <v>499</v>
      </c>
      <c r="G26" s="215" t="s">
        <v>500</v>
      </c>
      <c r="H26" s="215" t="s">
        <v>504</v>
      </c>
      <c r="I26" s="216" t="s">
        <v>505</v>
      </c>
      <c r="J26" s="217"/>
      <c r="K26" s="218"/>
      <c r="L26" s="217"/>
      <c r="M26" s="219"/>
    </row>
    <row r="27" spans="2:13" ht="19.5" customHeight="1">
      <c r="B27" s="220"/>
      <c r="C27" s="214"/>
      <c r="D27" s="215"/>
      <c r="E27" s="215" t="s">
        <v>469</v>
      </c>
      <c r="F27" s="215" t="s">
        <v>499</v>
      </c>
      <c r="G27" s="215" t="s">
        <v>500</v>
      </c>
      <c r="H27" s="215" t="s">
        <v>506</v>
      </c>
      <c r="I27" s="216" t="s">
        <v>507</v>
      </c>
      <c r="J27" s="217">
        <v>1</v>
      </c>
      <c r="K27" s="218">
        <v>0</v>
      </c>
      <c r="L27" s="217"/>
      <c r="M27" s="219"/>
    </row>
    <row r="28" spans="2:13" ht="19.5" customHeight="1">
      <c r="B28" s="220"/>
      <c r="C28" s="214"/>
      <c r="D28" s="215"/>
      <c r="E28" s="215" t="s">
        <v>469</v>
      </c>
      <c r="F28" s="215" t="s">
        <v>499</v>
      </c>
      <c r="G28" s="215" t="s">
        <v>500</v>
      </c>
      <c r="H28" s="215" t="s">
        <v>508</v>
      </c>
      <c r="I28" s="216" t="s">
        <v>509</v>
      </c>
      <c r="J28" s="217">
        <v>2</v>
      </c>
      <c r="K28" s="218">
        <v>0</v>
      </c>
      <c r="L28" s="217"/>
      <c r="M28" s="219"/>
    </row>
    <row r="29" spans="2:13" ht="19.5" customHeight="1">
      <c r="B29" s="220"/>
      <c r="C29" s="214"/>
      <c r="D29" s="215"/>
      <c r="E29" s="215" t="s">
        <v>469</v>
      </c>
      <c r="F29" s="215" t="s">
        <v>499</v>
      </c>
      <c r="G29" s="215" t="s">
        <v>500</v>
      </c>
      <c r="H29" s="215" t="s">
        <v>510</v>
      </c>
      <c r="I29" s="216" t="s">
        <v>465</v>
      </c>
      <c r="J29" s="217"/>
      <c r="K29" s="218"/>
      <c r="L29" s="217"/>
      <c r="M29" s="219"/>
    </row>
    <row r="30" spans="2:13" ht="19.5" customHeight="1">
      <c r="B30" s="220"/>
      <c r="C30" s="214"/>
      <c r="D30" s="215"/>
      <c r="E30" s="215" t="s">
        <v>469</v>
      </c>
      <c r="F30" s="215" t="s">
        <v>499</v>
      </c>
      <c r="G30" s="215" t="s">
        <v>500</v>
      </c>
      <c r="H30" s="215" t="s">
        <v>511</v>
      </c>
      <c r="I30" s="216" t="s">
        <v>512</v>
      </c>
      <c r="J30" s="217">
        <v>1</v>
      </c>
      <c r="K30" s="218">
        <v>0.01</v>
      </c>
      <c r="L30" s="217"/>
      <c r="M30" s="219"/>
    </row>
    <row r="31" spans="2:13" ht="19.5" customHeight="1">
      <c r="B31" s="220"/>
      <c r="C31" s="214"/>
      <c r="D31" s="215"/>
      <c r="E31" s="215" t="s">
        <v>469</v>
      </c>
      <c r="F31" s="215" t="s">
        <v>513</v>
      </c>
      <c r="G31" s="215" t="s">
        <v>514</v>
      </c>
      <c r="H31" s="215" t="s">
        <v>133</v>
      </c>
      <c r="I31" s="216" t="s">
        <v>515</v>
      </c>
      <c r="J31" s="217">
        <v>7</v>
      </c>
      <c r="K31" s="218">
        <v>0.1</v>
      </c>
      <c r="L31" s="217"/>
      <c r="M31" s="219"/>
    </row>
    <row r="32" spans="2:13" ht="19.5" customHeight="1">
      <c r="B32" s="220"/>
      <c r="C32" s="214"/>
      <c r="D32" s="215"/>
      <c r="E32" s="215" t="s">
        <v>469</v>
      </c>
      <c r="F32" s="215" t="s">
        <v>516</v>
      </c>
      <c r="G32" s="215" t="s">
        <v>517</v>
      </c>
      <c r="H32" s="215" t="s">
        <v>518</v>
      </c>
      <c r="I32" s="216" t="s">
        <v>465</v>
      </c>
      <c r="J32" s="217">
        <v>1</v>
      </c>
      <c r="K32" s="218">
        <v>0</v>
      </c>
      <c r="L32" s="217">
        <v>13</v>
      </c>
      <c r="M32" s="219">
        <v>0.05</v>
      </c>
    </row>
    <row r="33" spans="2:13" ht="19.5" customHeight="1">
      <c r="B33" s="220"/>
      <c r="C33" s="214"/>
      <c r="D33" s="215"/>
      <c r="E33" s="215" t="s">
        <v>469</v>
      </c>
      <c r="F33" s="215" t="s">
        <v>499</v>
      </c>
      <c r="G33" s="215" t="s">
        <v>517</v>
      </c>
      <c r="H33" s="215" t="s">
        <v>519</v>
      </c>
      <c r="I33" s="216" t="s">
        <v>465</v>
      </c>
      <c r="J33" s="217">
        <v>2</v>
      </c>
      <c r="K33" s="218">
        <v>0.03</v>
      </c>
      <c r="L33" s="217">
        <v>3</v>
      </c>
      <c r="M33" s="219">
        <v>0.04</v>
      </c>
    </row>
    <row r="34" spans="2:13" ht="19.5" customHeight="1">
      <c r="B34" s="220"/>
      <c r="C34" s="214"/>
      <c r="D34" s="215"/>
      <c r="E34" s="215" t="s">
        <v>469</v>
      </c>
      <c r="F34" s="215" t="s">
        <v>520</v>
      </c>
      <c r="G34" s="215" t="s">
        <v>521</v>
      </c>
      <c r="H34" s="215" t="s">
        <v>522</v>
      </c>
      <c r="I34" s="216" t="s">
        <v>523</v>
      </c>
      <c r="J34" s="217"/>
      <c r="K34" s="218"/>
      <c r="L34" s="217">
        <v>3</v>
      </c>
      <c r="M34" s="219">
        <v>0.15</v>
      </c>
    </row>
    <row r="35" spans="2:13" ht="19.5" customHeight="1">
      <c r="B35" s="220"/>
      <c r="C35" s="214"/>
      <c r="D35" s="215"/>
      <c r="E35" s="215" t="s">
        <v>469</v>
      </c>
      <c r="F35" s="215" t="s">
        <v>524</v>
      </c>
      <c r="G35" s="215" t="s">
        <v>525</v>
      </c>
      <c r="H35" s="215" t="s">
        <v>526</v>
      </c>
      <c r="I35" s="216"/>
      <c r="J35" s="217"/>
      <c r="K35" s="218"/>
      <c r="L35" s="217"/>
      <c r="M35" s="219"/>
    </row>
    <row r="36" spans="2:13" ht="19.5" customHeight="1">
      <c r="B36" s="220"/>
      <c r="C36" s="214"/>
      <c r="D36" s="215"/>
      <c r="E36" s="215" t="s">
        <v>469</v>
      </c>
      <c r="F36" s="215" t="s">
        <v>524</v>
      </c>
      <c r="G36" s="215" t="s">
        <v>525</v>
      </c>
      <c r="H36" s="215" t="s">
        <v>527</v>
      </c>
      <c r="I36" s="216" t="s">
        <v>465</v>
      </c>
      <c r="J36" s="217">
        <v>1</v>
      </c>
      <c r="K36" s="218">
        <v>0</v>
      </c>
      <c r="L36" s="217"/>
      <c r="M36" s="219"/>
    </row>
    <row r="37" spans="2:13" ht="19.5" customHeight="1">
      <c r="B37" s="220"/>
      <c r="C37" s="214"/>
      <c r="D37" s="215"/>
      <c r="E37" s="215" t="s">
        <v>469</v>
      </c>
      <c r="F37" s="215" t="s">
        <v>524</v>
      </c>
      <c r="G37" s="215" t="s">
        <v>528</v>
      </c>
      <c r="H37" s="215" t="s">
        <v>529</v>
      </c>
      <c r="I37" s="216" t="s">
        <v>465</v>
      </c>
      <c r="J37" s="217">
        <v>16</v>
      </c>
      <c r="K37" s="218">
        <v>0.3</v>
      </c>
      <c r="L37" s="217"/>
      <c r="M37" s="219"/>
    </row>
    <row r="38" spans="2:13" ht="19.5" customHeight="1">
      <c r="B38" s="220"/>
      <c r="C38" s="214"/>
      <c r="D38" s="215"/>
      <c r="E38" s="215" t="s">
        <v>469</v>
      </c>
      <c r="F38" s="215" t="s">
        <v>496</v>
      </c>
      <c r="G38" s="215" t="s">
        <v>530</v>
      </c>
      <c r="H38" s="215" t="s">
        <v>531</v>
      </c>
      <c r="I38" s="216" t="s">
        <v>465</v>
      </c>
      <c r="J38" s="217"/>
      <c r="K38" s="218"/>
      <c r="L38" s="217">
        <v>1</v>
      </c>
      <c r="M38" s="219">
        <v>0.02</v>
      </c>
    </row>
    <row r="39" spans="2:13" ht="19.5" customHeight="1">
      <c r="B39" s="220"/>
      <c r="C39" s="214"/>
      <c r="D39" s="215"/>
      <c r="E39" s="215" t="s">
        <v>469</v>
      </c>
      <c r="F39" s="215" t="s">
        <v>532</v>
      </c>
      <c r="G39" s="215" t="s">
        <v>533</v>
      </c>
      <c r="H39" s="215" t="s">
        <v>534</v>
      </c>
      <c r="I39" s="216" t="s">
        <v>465</v>
      </c>
      <c r="J39" s="217"/>
      <c r="K39" s="218"/>
      <c r="L39" s="217"/>
      <c r="M39" s="219"/>
    </row>
    <row r="40" spans="2:13" ht="19.5" customHeight="1">
      <c r="B40" s="220"/>
      <c r="C40" s="214"/>
      <c r="D40" s="215"/>
      <c r="E40" s="215" t="s">
        <v>469</v>
      </c>
      <c r="F40" s="215" t="s">
        <v>532</v>
      </c>
      <c r="G40" s="215" t="s">
        <v>533</v>
      </c>
      <c r="H40" s="215" t="s">
        <v>535</v>
      </c>
      <c r="I40" s="216" t="s">
        <v>465</v>
      </c>
      <c r="J40" s="217">
        <v>2</v>
      </c>
      <c r="K40" s="218">
        <v>0.14</v>
      </c>
      <c r="L40" s="217"/>
      <c r="M40" s="219"/>
    </row>
    <row r="41" spans="2:13" ht="19.5" customHeight="1">
      <c r="B41" s="220"/>
      <c r="C41" s="214"/>
      <c r="D41" s="215"/>
      <c r="E41" s="215" t="s">
        <v>469</v>
      </c>
      <c r="F41" s="215" t="s">
        <v>496</v>
      </c>
      <c r="G41" s="215" t="s">
        <v>496</v>
      </c>
      <c r="H41" s="215" t="s">
        <v>536</v>
      </c>
      <c r="I41" s="216" t="s">
        <v>537</v>
      </c>
      <c r="J41" s="217">
        <v>1</v>
      </c>
      <c r="K41" s="218">
        <v>0.04</v>
      </c>
      <c r="L41" s="217"/>
      <c r="M41" s="219"/>
    </row>
    <row r="42" spans="2:13" ht="19.5" customHeight="1">
      <c r="B42" s="220"/>
      <c r="C42" s="214"/>
      <c r="D42" s="215" t="s">
        <v>538</v>
      </c>
      <c r="E42" s="215" t="s">
        <v>539</v>
      </c>
      <c r="F42" s="215" t="s">
        <v>540</v>
      </c>
      <c r="G42" s="215" t="s">
        <v>541</v>
      </c>
      <c r="H42" s="215" t="s">
        <v>542</v>
      </c>
      <c r="I42" s="216" t="s">
        <v>543</v>
      </c>
      <c r="J42" s="217"/>
      <c r="K42" s="218"/>
      <c r="L42" s="217"/>
      <c r="M42" s="219"/>
    </row>
    <row r="43" spans="2:13" ht="19.5" customHeight="1">
      <c r="B43" s="220"/>
      <c r="C43" s="214"/>
      <c r="D43" s="215"/>
      <c r="E43" s="215" t="s">
        <v>544</v>
      </c>
      <c r="F43" s="215" t="s">
        <v>545</v>
      </c>
      <c r="G43" s="215" t="s">
        <v>546</v>
      </c>
      <c r="H43" s="215" t="s">
        <v>547</v>
      </c>
      <c r="I43" s="216" t="s">
        <v>548</v>
      </c>
      <c r="J43" s="217"/>
      <c r="K43" s="218"/>
      <c r="L43" s="217"/>
      <c r="M43" s="219"/>
    </row>
    <row r="44" spans="2:13" ht="19.5" customHeight="1">
      <c r="B44" s="220"/>
      <c r="C44" s="214"/>
      <c r="D44" s="215"/>
      <c r="E44" s="215" t="s">
        <v>544</v>
      </c>
      <c r="F44" s="215" t="s">
        <v>549</v>
      </c>
      <c r="G44" s="215" t="s">
        <v>550</v>
      </c>
      <c r="H44" s="215" t="s">
        <v>551</v>
      </c>
      <c r="I44" s="216" t="s">
        <v>552</v>
      </c>
      <c r="J44" s="217">
        <v>1</v>
      </c>
      <c r="K44" s="218">
        <v>0.02</v>
      </c>
      <c r="L44" s="217"/>
      <c r="M44" s="219"/>
    </row>
    <row r="45" spans="2:13" ht="19.5" customHeight="1">
      <c r="B45" s="220"/>
      <c r="C45" s="214"/>
      <c r="D45" s="215"/>
      <c r="E45" s="215" t="s">
        <v>544</v>
      </c>
      <c r="F45" s="215" t="s">
        <v>549</v>
      </c>
      <c r="G45" s="215" t="s">
        <v>553</v>
      </c>
      <c r="H45" s="215" t="s">
        <v>554</v>
      </c>
      <c r="I45" s="216" t="s">
        <v>555</v>
      </c>
      <c r="J45" s="217">
        <v>1</v>
      </c>
      <c r="K45" s="218">
        <v>0.02</v>
      </c>
      <c r="L45" s="217"/>
      <c r="M45" s="219"/>
    </row>
    <row r="46" spans="2:13" ht="19.5" customHeight="1">
      <c r="B46" s="220"/>
      <c r="C46" s="214"/>
      <c r="D46" s="215"/>
      <c r="E46" s="215" t="s">
        <v>544</v>
      </c>
      <c r="F46" s="215" t="s">
        <v>549</v>
      </c>
      <c r="G46" s="215" t="s">
        <v>556</v>
      </c>
      <c r="H46" s="215" t="s">
        <v>557</v>
      </c>
      <c r="I46" s="216" t="s">
        <v>558</v>
      </c>
      <c r="J46" s="217">
        <v>4</v>
      </c>
      <c r="K46" s="218">
        <v>0.12</v>
      </c>
      <c r="L46" s="217"/>
      <c r="M46" s="219"/>
    </row>
    <row r="47" spans="2:13" ht="19.5" customHeight="1">
      <c r="B47" s="220"/>
      <c r="C47" s="214"/>
      <c r="D47" s="215"/>
      <c r="E47" s="215" t="s">
        <v>544</v>
      </c>
      <c r="F47" s="221" t="s">
        <v>549</v>
      </c>
      <c r="G47" s="221" t="s">
        <v>559</v>
      </c>
      <c r="H47" s="221" t="s">
        <v>560</v>
      </c>
      <c r="I47" s="222" t="s">
        <v>561</v>
      </c>
      <c r="J47" s="223">
        <v>2</v>
      </c>
      <c r="K47" s="224">
        <v>0.01</v>
      </c>
      <c r="L47" s="223"/>
      <c r="M47" s="225"/>
    </row>
    <row r="48" spans="2:13" ht="19.5" customHeight="1">
      <c r="B48" s="220"/>
      <c r="C48" s="226"/>
      <c r="D48" s="221"/>
      <c r="E48" s="221" t="s">
        <v>544</v>
      </c>
      <c r="F48" s="221" t="s">
        <v>549</v>
      </c>
      <c r="G48" s="221" t="s">
        <v>559</v>
      </c>
      <c r="H48" s="221" t="s">
        <v>562</v>
      </c>
      <c r="I48" s="222" t="s">
        <v>465</v>
      </c>
      <c r="J48" s="223">
        <v>2</v>
      </c>
      <c r="K48" s="224">
        <v>0.02</v>
      </c>
      <c r="L48" s="223"/>
      <c r="M48" s="225"/>
    </row>
    <row r="49" spans="2:13" ht="19.5" customHeight="1">
      <c r="B49" s="220"/>
      <c r="C49" s="226"/>
      <c r="D49" s="221"/>
      <c r="E49" s="221" t="s">
        <v>544</v>
      </c>
      <c r="F49" s="221" t="s">
        <v>563</v>
      </c>
      <c r="G49" s="221" t="s">
        <v>564</v>
      </c>
      <c r="H49" s="221" t="s">
        <v>565</v>
      </c>
      <c r="I49" s="222" t="s">
        <v>566</v>
      </c>
      <c r="J49" s="223"/>
      <c r="K49" s="224"/>
      <c r="L49" s="223"/>
      <c r="M49" s="225"/>
    </row>
    <row r="50" spans="2:13" ht="19.5" customHeight="1">
      <c r="B50" s="220"/>
      <c r="C50" s="226"/>
      <c r="D50" s="221" t="s">
        <v>567</v>
      </c>
      <c r="E50" s="221" t="s">
        <v>568</v>
      </c>
      <c r="F50" s="221" t="s">
        <v>569</v>
      </c>
      <c r="G50" s="221" t="s">
        <v>570</v>
      </c>
      <c r="H50" s="221" t="s">
        <v>571</v>
      </c>
      <c r="I50" s="222" t="s">
        <v>572</v>
      </c>
      <c r="J50" s="223"/>
      <c r="K50" s="224"/>
      <c r="L50" s="223"/>
      <c r="M50" s="225"/>
    </row>
    <row r="51" spans="2:13" ht="19.5" customHeight="1">
      <c r="B51" s="220"/>
      <c r="C51" s="226"/>
      <c r="D51" s="221"/>
      <c r="E51" s="221" t="s">
        <v>568</v>
      </c>
      <c r="F51" s="221" t="s">
        <v>573</v>
      </c>
      <c r="G51" s="221" t="s">
        <v>574</v>
      </c>
      <c r="H51" s="221" t="s">
        <v>575</v>
      </c>
      <c r="I51" s="222" t="s">
        <v>576</v>
      </c>
      <c r="J51" s="223"/>
      <c r="K51" s="224"/>
      <c r="L51" s="223"/>
      <c r="M51" s="225"/>
    </row>
    <row r="52" spans="2:13" ht="19.5" customHeight="1">
      <c r="B52" s="220"/>
      <c r="C52" s="226"/>
      <c r="D52" s="221"/>
      <c r="E52" s="221" t="s">
        <v>577</v>
      </c>
      <c r="F52" s="221" t="s">
        <v>496</v>
      </c>
      <c r="G52" s="221" t="s">
        <v>496</v>
      </c>
      <c r="H52" s="221" t="s">
        <v>578</v>
      </c>
      <c r="I52" s="222" t="s">
        <v>579</v>
      </c>
      <c r="J52" s="223">
        <v>1</v>
      </c>
      <c r="K52" s="224">
        <v>0</v>
      </c>
      <c r="L52" s="223"/>
      <c r="M52" s="225"/>
    </row>
    <row r="53" spans="2:13" ht="19.5" customHeight="1">
      <c r="B53" s="220"/>
      <c r="C53" s="226"/>
      <c r="D53" s="221"/>
      <c r="E53" s="221" t="s">
        <v>577</v>
      </c>
      <c r="F53" s="221" t="s">
        <v>573</v>
      </c>
      <c r="G53" s="221" t="s">
        <v>580</v>
      </c>
      <c r="H53" s="221" t="s">
        <v>581</v>
      </c>
      <c r="I53" s="222" t="s">
        <v>582</v>
      </c>
      <c r="J53" s="223">
        <v>1</v>
      </c>
      <c r="K53" s="224">
        <v>0.09</v>
      </c>
      <c r="L53" s="223"/>
      <c r="M53" s="225"/>
    </row>
    <row r="54" spans="2:13" ht="19.5" customHeight="1" thickBot="1">
      <c r="B54" s="220"/>
      <c r="C54" s="227"/>
      <c r="D54" s="228" t="s">
        <v>583</v>
      </c>
      <c r="E54" s="228" t="s">
        <v>584</v>
      </c>
      <c r="F54" s="228" t="s">
        <v>585</v>
      </c>
      <c r="G54" s="228" t="s">
        <v>586</v>
      </c>
      <c r="H54" s="228" t="s">
        <v>587</v>
      </c>
      <c r="I54" s="229" t="s">
        <v>588</v>
      </c>
      <c r="J54" s="230"/>
      <c r="K54" s="231"/>
      <c r="L54" s="230"/>
      <c r="M54" s="232"/>
    </row>
    <row r="55" spans="2:13" ht="19.5" customHeight="1" thickTop="1">
      <c r="B55" s="220"/>
      <c r="C55" s="233" t="s">
        <v>65</v>
      </c>
      <c r="D55" s="234"/>
      <c r="E55" s="234"/>
      <c r="F55" s="234"/>
      <c r="G55" s="234"/>
      <c r="H55" s="234"/>
      <c r="I55" s="235"/>
      <c r="J55" s="236">
        <f>SUM(J10:J54)</f>
        <v>76</v>
      </c>
      <c r="K55" s="237">
        <f>SUM(K10:K54)</f>
        <v>2.68</v>
      </c>
      <c r="L55" s="236">
        <f>SUM(L10:L54)</f>
        <v>30</v>
      </c>
      <c r="M55" s="238">
        <f>SUM(M10:M54)</f>
        <v>0.37</v>
      </c>
    </row>
    <row r="56" spans="2:13" ht="19.5" customHeight="1">
      <c r="B56" s="220"/>
      <c r="C56" s="239" t="s">
        <v>66</v>
      </c>
      <c r="D56" s="195"/>
      <c r="E56" s="195"/>
      <c r="F56" s="195"/>
      <c r="G56" s="195"/>
      <c r="H56" s="195"/>
      <c r="I56" s="196"/>
      <c r="J56" s="240">
        <f>COUNTA(J10:J54)</f>
        <v>26</v>
      </c>
      <c r="K56" s="240">
        <f>COUNTA(K10:K54)</f>
        <v>26</v>
      </c>
      <c r="L56" s="240">
        <f>COUNTA(L10:L54)</f>
        <v>10</v>
      </c>
      <c r="M56" s="241">
        <f>COUNTA(M10:M54)</f>
        <v>10</v>
      </c>
    </row>
    <row r="57" spans="2:13" ht="19.5" customHeight="1" thickBot="1">
      <c r="B57" s="242"/>
      <c r="C57" s="243" t="s">
        <v>67</v>
      </c>
      <c r="D57" s="244"/>
      <c r="E57" s="244"/>
      <c r="F57" s="244"/>
      <c r="G57" s="244"/>
      <c r="H57" s="244"/>
      <c r="I57" s="245"/>
      <c r="J57" s="246">
        <v>0.05</v>
      </c>
      <c r="K57" s="246">
        <v>0.05</v>
      </c>
      <c r="L57" s="246">
        <v>0.05</v>
      </c>
      <c r="M57" s="247">
        <v>0.05</v>
      </c>
    </row>
    <row r="58" spans="1:56" s="254" customFormat="1" ht="49.5" customHeight="1" thickBot="1">
      <c r="A58" s="168"/>
      <c r="B58" s="248" t="s">
        <v>10</v>
      </c>
      <c r="C58" s="249"/>
      <c r="D58" s="249"/>
      <c r="E58" s="249"/>
      <c r="F58" s="249"/>
      <c r="G58" s="249"/>
      <c r="H58" s="249"/>
      <c r="I58" s="250"/>
      <c r="J58" s="251" t="s">
        <v>589</v>
      </c>
      <c r="K58" s="252" t="s">
        <v>589</v>
      </c>
      <c r="L58" s="252" t="s">
        <v>589</v>
      </c>
      <c r="M58" s="253" t="s">
        <v>589</v>
      </c>
      <c r="N58" s="16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67" s="254" customFormat="1" ht="49.5" customHeight="1" thickBot="1">
      <c r="A59" s="168"/>
      <c r="B59" s="248" t="s">
        <v>69</v>
      </c>
      <c r="C59" s="249"/>
      <c r="D59" s="249"/>
      <c r="E59" s="255"/>
      <c r="F59" s="256"/>
      <c r="G59" s="257"/>
      <c r="H59" s="257"/>
      <c r="I59" s="257"/>
      <c r="J59" s="257"/>
      <c r="K59" s="257"/>
      <c r="L59" s="257"/>
      <c r="M59" s="258"/>
      <c r="N59" s="167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</row>
    <row r="60" spans="13:56" s="166" customFormat="1" ht="12">
      <c r="M60" s="128" t="e">
        <f ca="1">"【海域ごとの調査票："&amp;MID(CELL("filename",$A$1),FIND("]",CELL("filename",$A$1))+1,31)&amp;"】"</f>
        <v>#VALUE!</v>
      </c>
      <c r="N60" s="167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2:13" ht="12.75" thickBot="1">
      <c r="B61" s="1" t="s">
        <v>70</v>
      </c>
      <c r="H61" s="169"/>
      <c r="I61" s="169"/>
      <c r="J61" s="169"/>
      <c r="K61" s="169"/>
      <c r="L61" s="169"/>
      <c r="M61" s="169"/>
    </row>
    <row r="62" spans="2:56" s="175" customFormat="1" ht="19.5" customHeight="1">
      <c r="B62" s="170" t="s">
        <v>1</v>
      </c>
      <c r="C62" s="171"/>
      <c r="D62" s="171"/>
      <c r="E62" s="171"/>
      <c r="F62" s="171"/>
      <c r="G62" s="171"/>
      <c r="H62" s="171"/>
      <c r="I62" s="172"/>
      <c r="J62" s="173" t="s">
        <v>212</v>
      </c>
      <c r="K62" s="173"/>
      <c r="L62" s="173" t="s">
        <v>212</v>
      </c>
      <c r="M62" s="174"/>
      <c r="N62" s="167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2:56" s="175" customFormat="1" ht="19.5" customHeight="1">
      <c r="B63" s="176" t="s">
        <v>11</v>
      </c>
      <c r="C63" s="177"/>
      <c r="D63" s="177"/>
      <c r="E63" s="177"/>
      <c r="F63" s="177"/>
      <c r="G63" s="177"/>
      <c r="H63" s="177"/>
      <c r="I63" s="178"/>
      <c r="J63" s="179" t="s">
        <v>590</v>
      </c>
      <c r="K63" s="179"/>
      <c r="L63" s="179" t="s">
        <v>452</v>
      </c>
      <c r="M63" s="180"/>
      <c r="N63" s="167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2:56" s="175" customFormat="1" ht="19.5" customHeight="1">
      <c r="B64" s="181" t="s">
        <v>13</v>
      </c>
      <c r="C64" s="182" t="s">
        <v>14</v>
      </c>
      <c r="D64" s="183"/>
      <c r="E64" s="183"/>
      <c r="F64" s="183"/>
      <c r="G64" s="183"/>
      <c r="H64" s="183"/>
      <c r="I64" s="184"/>
      <c r="J64" s="185">
        <v>37468</v>
      </c>
      <c r="K64" s="185"/>
      <c r="L64" s="185">
        <v>37643</v>
      </c>
      <c r="M64" s="186"/>
      <c r="N64" s="16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2:56" s="175" customFormat="1" ht="19.5" customHeight="1">
      <c r="B65" s="187"/>
      <c r="C65" s="188" t="s">
        <v>15</v>
      </c>
      <c r="D65" s="189"/>
      <c r="E65" s="189"/>
      <c r="F65" s="189"/>
      <c r="G65" s="189"/>
      <c r="H65" s="189"/>
      <c r="I65" s="190"/>
      <c r="J65" s="191" t="s">
        <v>433</v>
      </c>
      <c r="K65" s="191"/>
      <c r="L65" s="191" t="s">
        <v>433</v>
      </c>
      <c r="M65" s="192"/>
      <c r="N65" s="167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2:56" s="175" customFormat="1" ht="19.5" customHeight="1">
      <c r="B66" s="193"/>
      <c r="C66" s="194" t="s">
        <v>17</v>
      </c>
      <c r="D66" s="195"/>
      <c r="E66" s="195"/>
      <c r="F66" s="195"/>
      <c r="G66" s="195"/>
      <c r="H66" s="195"/>
      <c r="I66" s="196"/>
      <c r="J66" s="197" t="s">
        <v>435</v>
      </c>
      <c r="K66" s="197"/>
      <c r="L66" s="197" t="s">
        <v>435</v>
      </c>
      <c r="M66" s="198"/>
      <c r="N66" s="16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2:13" ht="12" customHeight="1">
      <c r="B67" s="199"/>
      <c r="C67" s="200" t="s">
        <v>19</v>
      </c>
      <c r="D67" s="201" t="s">
        <v>20</v>
      </c>
      <c r="E67" s="201" t="s">
        <v>21</v>
      </c>
      <c r="F67" s="201" t="s">
        <v>22</v>
      </c>
      <c r="G67" s="201" t="s">
        <v>23</v>
      </c>
      <c r="H67" s="201" t="s">
        <v>24</v>
      </c>
      <c r="I67" s="202" t="s">
        <v>25</v>
      </c>
      <c r="J67" s="203" t="s">
        <v>28</v>
      </c>
      <c r="K67" s="203" t="s">
        <v>28</v>
      </c>
      <c r="L67" s="203" t="s">
        <v>28</v>
      </c>
      <c r="M67" s="204" t="s">
        <v>28</v>
      </c>
    </row>
    <row r="68" spans="2:56" s="212" customFormat="1" ht="14.25">
      <c r="B68" s="205"/>
      <c r="C68" s="206"/>
      <c r="D68" s="207"/>
      <c r="E68" s="207"/>
      <c r="F68" s="207"/>
      <c r="G68" s="207"/>
      <c r="H68" s="207"/>
      <c r="I68" s="208"/>
      <c r="J68" s="209" t="s">
        <v>454</v>
      </c>
      <c r="K68" s="210" t="s">
        <v>455</v>
      </c>
      <c r="L68" s="209" t="s">
        <v>454</v>
      </c>
      <c r="M68" s="211" t="s">
        <v>455</v>
      </c>
      <c r="N68" s="16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2:13" ht="19.5" customHeight="1">
      <c r="B69" s="213" t="s">
        <v>33</v>
      </c>
      <c r="C69" s="214"/>
      <c r="D69" s="215" t="s">
        <v>456</v>
      </c>
      <c r="E69" s="215" t="s">
        <v>457</v>
      </c>
      <c r="F69" s="215" t="s">
        <v>458</v>
      </c>
      <c r="G69" s="215" t="s">
        <v>459</v>
      </c>
      <c r="H69" s="215" t="s">
        <v>460</v>
      </c>
      <c r="I69" s="216" t="s">
        <v>461</v>
      </c>
      <c r="J69" s="217"/>
      <c r="K69" s="218"/>
      <c r="L69" s="217"/>
      <c r="M69" s="219"/>
    </row>
    <row r="70" spans="2:13" ht="19.5" customHeight="1">
      <c r="B70" s="220"/>
      <c r="C70" s="214"/>
      <c r="D70" s="215" t="s">
        <v>462</v>
      </c>
      <c r="E70" s="215" t="s">
        <v>463</v>
      </c>
      <c r="F70" s="215" t="s">
        <v>464</v>
      </c>
      <c r="G70" s="215" t="s">
        <v>465</v>
      </c>
      <c r="H70" s="215" t="s">
        <v>466</v>
      </c>
      <c r="I70" s="216" t="s">
        <v>465</v>
      </c>
      <c r="J70" s="217"/>
      <c r="K70" s="218"/>
      <c r="L70" s="217"/>
      <c r="M70" s="219"/>
    </row>
    <row r="71" spans="2:13" ht="19.5" customHeight="1">
      <c r="B71" s="220"/>
      <c r="C71" s="214"/>
      <c r="D71" s="215"/>
      <c r="E71" s="215" t="s">
        <v>465</v>
      </c>
      <c r="F71" s="215" t="s">
        <v>465</v>
      </c>
      <c r="G71" s="215" t="s">
        <v>465</v>
      </c>
      <c r="H71" s="215" t="s">
        <v>467</v>
      </c>
      <c r="I71" s="216" t="s">
        <v>465</v>
      </c>
      <c r="J71" s="217"/>
      <c r="K71" s="218"/>
      <c r="L71" s="217">
        <v>2</v>
      </c>
      <c r="M71" s="219">
        <v>0.01</v>
      </c>
    </row>
    <row r="72" spans="2:13" ht="19.5" customHeight="1">
      <c r="B72" s="220"/>
      <c r="C72" s="214"/>
      <c r="D72" s="215" t="s">
        <v>468</v>
      </c>
      <c r="E72" s="215" t="s">
        <v>469</v>
      </c>
      <c r="F72" s="215" t="s">
        <v>470</v>
      </c>
      <c r="G72" s="215" t="s">
        <v>471</v>
      </c>
      <c r="H72" s="215" t="s">
        <v>472</v>
      </c>
      <c r="I72" s="216" t="s">
        <v>465</v>
      </c>
      <c r="J72" s="217"/>
      <c r="K72" s="218"/>
      <c r="L72" s="217"/>
      <c r="M72" s="219"/>
    </row>
    <row r="73" spans="2:13" ht="19.5" customHeight="1">
      <c r="B73" s="220"/>
      <c r="C73" s="214"/>
      <c r="D73" s="215"/>
      <c r="E73" s="215" t="s">
        <v>469</v>
      </c>
      <c r="F73" s="215" t="s">
        <v>470</v>
      </c>
      <c r="G73" s="215" t="s">
        <v>473</v>
      </c>
      <c r="H73" s="215" t="s">
        <v>474</v>
      </c>
      <c r="I73" s="216" t="s">
        <v>465</v>
      </c>
      <c r="J73" s="217"/>
      <c r="K73" s="218"/>
      <c r="L73" s="217"/>
      <c r="M73" s="219"/>
    </row>
    <row r="74" spans="2:13" ht="19.5" customHeight="1">
      <c r="B74" s="220"/>
      <c r="C74" s="214"/>
      <c r="D74" s="215"/>
      <c r="E74" s="215" t="s">
        <v>469</v>
      </c>
      <c r="F74" s="215" t="s">
        <v>470</v>
      </c>
      <c r="G74" s="215" t="s">
        <v>475</v>
      </c>
      <c r="H74" s="215" t="s">
        <v>476</v>
      </c>
      <c r="I74" s="216" t="s">
        <v>477</v>
      </c>
      <c r="J74" s="217"/>
      <c r="K74" s="218"/>
      <c r="L74" s="217"/>
      <c r="M74" s="219"/>
    </row>
    <row r="75" spans="2:13" ht="19.5" customHeight="1">
      <c r="B75" s="220"/>
      <c r="C75" s="214"/>
      <c r="D75" s="215"/>
      <c r="E75" s="215" t="s">
        <v>469</v>
      </c>
      <c r="F75" s="215" t="s">
        <v>470</v>
      </c>
      <c r="G75" s="215" t="s">
        <v>478</v>
      </c>
      <c r="H75" s="215" t="s">
        <v>479</v>
      </c>
      <c r="I75" s="216" t="s">
        <v>480</v>
      </c>
      <c r="J75" s="217"/>
      <c r="K75" s="218"/>
      <c r="L75" s="217">
        <v>1</v>
      </c>
      <c r="M75" s="219">
        <v>0</v>
      </c>
    </row>
    <row r="76" spans="2:13" ht="19.5" customHeight="1">
      <c r="B76" s="220"/>
      <c r="C76" s="214"/>
      <c r="D76" s="215"/>
      <c r="E76" s="215" t="s">
        <v>469</v>
      </c>
      <c r="F76" s="215" t="s">
        <v>470</v>
      </c>
      <c r="G76" s="215" t="s">
        <v>481</v>
      </c>
      <c r="H76" s="215" t="s">
        <v>482</v>
      </c>
      <c r="I76" s="216" t="s">
        <v>483</v>
      </c>
      <c r="J76" s="217"/>
      <c r="K76" s="218"/>
      <c r="L76" s="217"/>
      <c r="M76" s="219"/>
    </row>
    <row r="77" spans="2:13" ht="19.5" customHeight="1">
      <c r="B77" s="220"/>
      <c r="C77" s="214"/>
      <c r="D77" s="215"/>
      <c r="E77" s="215" t="s">
        <v>469</v>
      </c>
      <c r="F77" s="215" t="s">
        <v>470</v>
      </c>
      <c r="G77" s="215" t="s">
        <v>481</v>
      </c>
      <c r="H77" s="215" t="s">
        <v>484</v>
      </c>
      <c r="I77" s="216" t="s">
        <v>485</v>
      </c>
      <c r="J77" s="217"/>
      <c r="K77" s="218"/>
      <c r="L77" s="217">
        <v>1</v>
      </c>
      <c r="M77" s="219">
        <v>0</v>
      </c>
    </row>
    <row r="78" spans="2:13" ht="19.5" customHeight="1">
      <c r="B78" s="220"/>
      <c r="C78" s="214"/>
      <c r="D78" s="215"/>
      <c r="E78" s="215" t="s">
        <v>469</v>
      </c>
      <c r="F78" s="215" t="s">
        <v>470</v>
      </c>
      <c r="G78" s="215" t="s">
        <v>486</v>
      </c>
      <c r="H78" s="215" t="s">
        <v>487</v>
      </c>
      <c r="I78" s="216" t="s">
        <v>488</v>
      </c>
      <c r="J78" s="217"/>
      <c r="K78" s="218"/>
      <c r="L78" s="217"/>
      <c r="M78" s="219"/>
    </row>
    <row r="79" spans="2:13" ht="19.5" customHeight="1">
      <c r="B79" s="220"/>
      <c r="C79" s="214"/>
      <c r="D79" s="215"/>
      <c r="E79" s="215" t="s">
        <v>469</v>
      </c>
      <c r="F79" s="215" t="s">
        <v>470</v>
      </c>
      <c r="G79" s="215" t="s">
        <v>489</v>
      </c>
      <c r="H79" s="215" t="s">
        <v>490</v>
      </c>
      <c r="I79" s="216" t="s">
        <v>465</v>
      </c>
      <c r="J79" s="217"/>
      <c r="K79" s="218"/>
      <c r="L79" s="217">
        <v>1</v>
      </c>
      <c r="M79" s="219">
        <v>0.02</v>
      </c>
    </row>
    <row r="80" spans="2:13" ht="19.5" customHeight="1">
      <c r="B80" s="220"/>
      <c r="C80" s="214"/>
      <c r="D80" s="215"/>
      <c r="E80" s="215" t="s">
        <v>469</v>
      </c>
      <c r="F80" s="215" t="s">
        <v>470</v>
      </c>
      <c r="G80" s="215" t="s">
        <v>489</v>
      </c>
      <c r="H80" s="215" t="s">
        <v>491</v>
      </c>
      <c r="I80" s="216" t="s">
        <v>465</v>
      </c>
      <c r="J80" s="217"/>
      <c r="K80" s="218"/>
      <c r="L80" s="217"/>
      <c r="M80" s="219"/>
    </row>
    <row r="81" spans="2:13" ht="19.5" customHeight="1">
      <c r="B81" s="220"/>
      <c r="C81" s="214"/>
      <c r="D81" s="215"/>
      <c r="E81" s="215" t="s">
        <v>492</v>
      </c>
      <c r="F81" s="215" t="s">
        <v>493</v>
      </c>
      <c r="G81" s="215" t="s">
        <v>494</v>
      </c>
      <c r="H81" s="215" t="s">
        <v>495</v>
      </c>
      <c r="I81" s="216" t="s">
        <v>465</v>
      </c>
      <c r="J81" s="217"/>
      <c r="K81" s="218"/>
      <c r="L81" s="217"/>
      <c r="M81" s="219"/>
    </row>
    <row r="82" spans="2:13" ht="19.5" customHeight="1">
      <c r="B82" s="220"/>
      <c r="C82" s="214"/>
      <c r="D82" s="215"/>
      <c r="E82" s="215" t="s">
        <v>469</v>
      </c>
      <c r="F82" s="215" t="s">
        <v>496</v>
      </c>
      <c r="G82" s="215" t="s">
        <v>496</v>
      </c>
      <c r="H82" s="215" t="s">
        <v>497</v>
      </c>
      <c r="I82" s="216" t="s">
        <v>498</v>
      </c>
      <c r="J82" s="217"/>
      <c r="K82" s="218"/>
      <c r="L82" s="217"/>
      <c r="M82" s="219"/>
    </row>
    <row r="83" spans="2:13" ht="19.5" customHeight="1">
      <c r="B83" s="220"/>
      <c r="C83" s="214"/>
      <c r="D83" s="215"/>
      <c r="E83" s="215" t="s">
        <v>469</v>
      </c>
      <c r="F83" s="215" t="s">
        <v>499</v>
      </c>
      <c r="G83" s="215" t="s">
        <v>500</v>
      </c>
      <c r="H83" s="215" t="s">
        <v>501</v>
      </c>
      <c r="I83" s="216" t="s">
        <v>502</v>
      </c>
      <c r="J83" s="217">
        <v>2</v>
      </c>
      <c r="K83" s="218">
        <v>0</v>
      </c>
      <c r="L83" s="217"/>
      <c r="M83" s="219"/>
    </row>
    <row r="84" spans="2:13" ht="19.5" customHeight="1">
      <c r="B84" s="220"/>
      <c r="C84" s="214"/>
      <c r="D84" s="215"/>
      <c r="E84" s="215" t="s">
        <v>469</v>
      </c>
      <c r="F84" s="215" t="s">
        <v>499</v>
      </c>
      <c r="G84" s="215" t="s">
        <v>500</v>
      </c>
      <c r="H84" s="215" t="s">
        <v>503</v>
      </c>
      <c r="I84" s="216" t="s">
        <v>465</v>
      </c>
      <c r="J84" s="217"/>
      <c r="K84" s="218"/>
      <c r="L84" s="217"/>
      <c r="M84" s="219"/>
    </row>
    <row r="85" spans="2:13" ht="19.5" customHeight="1">
      <c r="B85" s="220"/>
      <c r="C85" s="214"/>
      <c r="D85" s="215"/>
      <c r="E85" s="215" t="s">
        <v>469</v>
      </c>
      <c r="F85" s="215" t="s">
        <v>499</v>
      </c>
      <c r="G85" s="215" t="s">
        <v>500</v>
      </c>
      <c r="H85" s="215" t="s">
        <v>504</v>
      </c>
      <c r="I85" s="216" t="s">
        <v>505</v>
      </c>
      <c r="J85" s="217"/>
      <c r="K85" s="218"/>
      <c r="L85" s="217"/>
      <c r="M85" s="219"/>
    </row>
    <row r="86" spans="2:13" ht="19.5" customHeight="1">
      <c r="B86" s="220"/>
      <c r="C86" s="214"/>
      <c r="D86" s="215"/>
      <c r="E86" s="215" t="s">
        <v>469</v>
      </c>
      <c r="F86" s="215" t="s">
        <v>499</v>
      </c>
      <c r="G86" s="215" t="s">
        <v>500</v>
      </c>
      <c r="H86" s="215" t="s">
        <v>506</v>
      </c>
      <c r="I86" s="216" t="s">
        <v>507</v>
      </c>
      <c r="J86" s="217"/>
      <c r="K86" s="218"/>
      <c r="L86" s="217"/>
      <c r="M86" s="219"/>
    </row>
    <row r="87" spans="2:13" ht="19.5" customHeight="1">
      <c r="B87" s="220"/>
      <c r="C87" s="214"/>
      <c r="D87" s="215"/>
      <c r="E87" s="215" t="s">
        <v>469</v>
      </c>
      <c r="F87" s="215" t="s">
        <v>499</v>
      </c>
      <c r="G87" s="215" t="s">
        <v>500</v>
      </c>
      <c r="H87" s="215" t="s">
        <v>508</v>
      </c>
      <c r="I87" s="216" t="s">
        <v>509</v>
      </c>
      <c r="J87" s="217"/>
      <c r="K87" s="218"/>
      <c r="L87" s="217">
        <v>1</v>
      </c>
      <c r="M87" s="219">
        <v>0</v>
      </c>
    </row>
    <row r="88" spans="2:13" ht="19.5" customHeight="1">
      <c r="B88" s="220"/>
      <c r="C88" s="214"/>
      <c r="D88" s="215"/>
      <c r="E88" s="215" t="s">
        <v>469</v>
      </c>
      <c r="F88" s="215" t="s">
        <v>499</v>
      </c>
      <c r="G88" s="215" t="s">
        <v>500</v>
      </c>
      <c r="H88" s="215" t="s">
        <v>510</v>
      </c>
      <c r="I88" s="216" t="s">
        <v>465</v>
      </c>
      <c r="J88" s="217"/>
      <c r="K88" s="218"/>
      <c r="L88" s="217">
        <v>1</v>
      </c>
      <c r="M88" s="219">
        <v>0</v>
      </c>
    </row>
    <row r="89" spans="2:13" ht="19.5" customHeight="1">
      <c r="B89" s="220"/>
      <c r="C89" s="214"/>
      <c r="D89" s="215"/>
      <c r="E89" s="215" t="s">
        <v>469</v>
      </c>
      <c r="F89" s="215" t="s">
        <v>499</v>
      </c>
      <c r="G89" s="215" t="s">
        <v>500</v>
      </c>
      <c r="H89" s="215" t="s">
        <v>511</v>
      </c>
      <c r="I89" s="216" t="s">
        <v>512</v>
      </c>
      <c r="J89" s="217">
        <v>4</v>
      </c>
      <c r="K89" s="218">
        <v>0</v>
      </c>
      <c r="L89" s="217"/>
      <c r="M89" s="219"/>
    </row>
    <row r="90" spans="2:13" ht="19.5" customHeight="1">
      <c r="B90" s="220"/>
      <c r="C90" s="214"/>
      <c r="D90" s="215"/>
      <c r="E90" s="215" t="s">
        <v>469</v>
      </c>
      <c r="F90" s="215" t="s">
        <v>513</v>
      </c>
      <c r="G90" s="215" t="s">
        <v>514</v>
      </c>
      <c r="H90" s="215" t="s">
        <v>133</v>
      </c>
      <c r="I90" s="216" t="s">
        <v>515</v>
      </c>
      <c r="J90" s="217"/>
      <c r="K90" s="218"/>
      <c r="L90" s="217">
        <v>7</v>
      </c>
      <c r="M90" s="219">
        <v>0.1</v>
      </c>
    </row>
    <row r="91" spans="2:13" ht="19.5" customHeight="1">
      <c r="B91" s="220"/>
      <c r="C91" s="214"/>
      <c r="D91" s="215"/>
      <c r="E91" s="215" t="s">
        <v>469</v>
      </c>
      <c r="F91" s="215" t="s">
        <v>516</v>
      </c>
      <c r="G91" s="215" t="s">
        <v>517</v>
      </c>
      <c r="H91" s="215" t="s">
        <v>518</v>
      </c>
      <c r="I91" s="216" t="s">
        <v>465</v>
      </c>
      <c r="J91" s="217"/>
      <c r="K91" s="218"/>
      <c r="L91" s="217">
        <v>4</v>
      </c>
      <c r="M91" s="219">
        <v>0.05</v>
      </c>
    </row>
    <row r="92" spans="2:13" ht="19.5" customHeight="1">
      <c r="B92" s="220"/>
      <c r="C92" s="214"/>
      <c r="D92" s="215"/>
      <c r="E92" s="215" t="s">
        <v>469</v>
      </c>
      <c r="F92" s="215" t="s">
        <v>499</v>
      </c>
      <c r="G92" s="215" t="s">
        <v>517</v>
      </c>
      <c r="H92" s="215" t="s">
        <v>519</v>
      </c>
      <c r="I92" s="216" t="s">
        <v>465</v>
      </c>
      <c r="J92" s="217"/>
      <c r="K92" s="218"/>
      <c r="L92" s="217">
        <v>1</v>
      </c>
      <c r="M92" s="219">
        <v>0</v>
      </c>
    </row>
    <row r="93" spans="2:13" ht="19.5" customHeight="1">
      <c r="B93" s="220"/>
      <c r="C93" s="214"/>
      <c r="D93" s="215"/>
      <c r="E93" s="215" t="s">
        <v>469</v>
      </c>
      <c r="F93" s="215" t="s">
        <v>520</v>
      </c>
      <c r="G93" s="215" t="s">
        <v>521</v>
      </c>
      <c r="H93" s="215" t="s">
        <v>522</v>
      </c>
      <c r="I93" s="216" t="s">
        <v>523</v>
      </c>
      <c r="J93" s="217"/>
      <c r="K93" s="218"/>
      <c r="L93" s="217"/>
      <c r="M93" s="219"/>
    </row>
    <row r="94" spans="2:13" ht="19.5" customHeight="1">
      <c r="B94" s="220"/>
      <c r="C94" s="214"/>
      <c r="D94" s="215"/>
      <c r="E94" s="215" t="s">
        <v>469</v>
      </c>
      <c r="F94" s="215" t="s">
        <v>524</v>
      </c>
      <c r="G94" s="215" t="s">
        <v>525</v>
      </c>
      <c r="H94" s="215" t="s">
        <v>526</v>
      </c>
      <c r="I94" s="216"/>
      <c r="J94" s="217"/>
      <c r="K94" s="218"/>
      <c r="L94" s="217">
        <v>1</v>
      </c>
      <c r="M94" s="219">
        <v>0.01</v>
      </c>
    </row>
    <row r="95" spans="2:13" ht="19.5" customHeight="1">
      <c r="B95" s="220"/>
      <c r="C95" s="214"/>
      <c r="D95" s="215"/>
      <c r="E95" s="215" t="s">
        <v>469</v>
      </c>
      <c r="F95" s="215" t="s">
        <v>524</v>
      </c>
      <c r="G95" s="215" t="s">
        <v>525</v>
      </c>
      <c r="H95" s="215" t="s">
        <v>527</v>
      </c>
      <c r="I95" s="216" t="s">
        <v>465</v>
      </c>
      <c r="J95" s="217"/>
      <c r="K95" s="218"/>
      <c r="L95" s="217"/>
      <c r="M95" s="219"/>
    </row>
    <row r="96" spans="2:13" ht="19.5" customHeight="1">
      <c r="B96" s="220"/>
      <c r="C96" s="214"/>
      <c r="D96" s="215"/>
      <c r="E96" s="215" t="s">
        <v>469</v>
      </c>
      <c r="F96" s="215" t="s">
        <v>524</v>
      </c>
      <c r="G96" s="215" t="s">
        <v>528</v>
      </c>
      <c r="H96" s="215" t="s">
        <v>529</v>
      </c>
      <c r="I96" s="216" t="s">
        <v>465</v>
      </c>
      <c r="J96" s="217"/>
      <c r="K96" s="218"/>
      <c r="L96" s="217">
        <v>12</v>
      </c>
      <c r="M96" s="219">
        <v>0.39</v>
      </c>
    </row>
    <row r="97" spans="2:13" ht="19.5" customHeight="1">
      <c r="B97" s="220"/>
      <c r="C97" s="214"/>
      <c r="D97" s="215"/>
      <c r="E97" s="215" t="s">
        <v>469</v>
      </c>
      <c r="F97" s="215" t="s">
        <v>496</v>
      </c>
      <c r="G97" s="215" t="s">
        <v>530</v>
      </c>
      <c r="H97" s="215" t="s">
        <v>531</v>
      </c>
      <c r="I97" s="216" t="s">
        <v>465</v>
      </c>
      <c r="J97" s="217"/>
      <c r="K97" s="218"/>
      <c r="L97" s="217"/>
      <c r="M97" s="219"/>
    </row>
    <row r="98" spans="2:13" ht="19.5" customHeight="1">
      <c r="B98" s="220"/>
      <c r="C98" s="214"/>
      <c r="D98" s="215"/>
      <c r="E98" s="215" t="s">
        <v>469</v>
      </c>
      <c r="F98" s="215" t="s">
        <v>532</v>
      </c>
      <c r="G98" s="215" t="s">
        <v>533</v>
      </c>
      <c r="H98" s="215" t="s">
        <v>534</v>
      </c>
      <c r="I98" s="216" t="s">
        <v>465</v>
      </c>
      <c r="J98" s="217"/>
      <c r="K98" s="218"/>
      <c r="L98" s="217"/>
      <c r="M98" s="219"/>
    </row>
    <row r="99" spans="2:13" ht="19.5" customHeight="1">
      <c r="B99" s="220"/>
      <c r="C99" s="214"/>
      <c r="D99" s="215"/>
      <c r="E99" s="215" t="s">
        <v>469</v>
      </c>
      <c r="F99" s="215" t="s">
        <v>532</v>
      </c>
      <c r="G99" s="215" t="s">
        <v>533</v>
      </c>
      <c r="H99" s="215" t="s">
        <v>535</v>
      </c>
      <c r="I99" s="216" t="s">
        <v>465</v>
      </c>
      <c r="J99" s="217"/>
      <c r="K99" s="218"/>
      <c r="L99" s="217">
        <v>1</v>
      </c>
      <c r="M99" s="219">
        <v>0.15</v>
      </c>
    </row>
    <row r="100" spans="2:13" ht="19.5" customHeight="1">
      <c r="B100" s="220"/>
      <c r="C100" s="214"/>
      <c r="D100" s="215"/>
      <c r="E100" s="215" t="s">
        <v>469</v>
      </c>
      <c r="F100" s="215" t="s">
        <v>496</v>
      </c>
      <c r="G100" s="215" t="s">
        <v>496</v>
      </c>
      <c r="H100" s="215" t="s">
        <v>536</v>
      </c>
      <c r="I100" s="216" t="s">
        <v>537</v>
      </c>
      <c r="J100" s="217"/>
      <c r="K100" s="218"/>
      <c r="L100" s="217"/>
      <c r="M100" s="219"/>
    </row>
    <row r="101" spans="2:13" ht="19.5" customHeight="1">
      <c r="B101" s="220"/>
      <c r="C101" s="214"/>
      <c r="D101" s="215" t="s">
        <v>538</v>
      </c>
      <c r="E101" s="215" t="s">
        <v>539</v>
      </c>
      <c r="F101" s="215" t="s">
        <v>540</v>
      </c>
      <c r="G101" s="215" t="s">
        <v>541</v>
      </c>
      <c r="H101" s="215" t="s">
        <v>542</v>
      </c>
      <c r="I101" s="216" t="s">
        <v>543</v>
      </c>
      <c r="J101" s="217"/>
      <c r="K101" s="218"/>
      <c r="L101" s="217"/>
      <c r="M101" s="219"/>
    </row>
    <row r="102" spans="2:13" ht="19.5" customHeight="1">
      <c r="B102" s="220"/>
      <c r="C102" s="214"/>
      <c r="D102" s="215"/>
      <c r="E102" s="215" t="s">
        <v>544</v>
      </c>
      <c r="F102" s="215" t="s">
        <v>545</v>
      </c>
      <c r="G102" s="215" t="s">
        <v>546</v>
      </c>
      <c r="H102" s="215" t="s">
        <v>547</v>
      </c>
      <c r="I102" s="216" t="s">
        <v>548</v>
      </c>
      <c r="J102" s="217"/>
      <c r="K102" s="218"/>
      <c r="L102" s="217"/>
      <c r="M102" s="219"/>
    </row>
    <row r="103" spans="2:13" ht="19.5" customHeight="1">
      <c r="B103" s="220"/>
      <c r="C103" s="214"/>
      <c r="D103" s="215"/>
      <c r="E103" s="215" t="s">
        <v>544</v>
      </c>
      <c r="F103" s="215" t="s">
        <v>549</v>
      </c>
      <c r="G103" s="215" t="s">
        <v>550</v>
      </c>
      <c r="H103" s="215" t="s">
        <v>551</v>
      </c>
      <c r="I103" s="216" t="s">
        <v>552</v>
      </c>
      <c r="J103" s="217"/>
      <c r="K103" s="218"/>
      <c r="L103" s="217">
        <v>1</v>
      </c>
      <c r="M103" s="219">
        <v>0.02</v>
      </c>
    </row>
    <row r="104" spans="2:13" ht="19.5" customHeight="1">
      <c r="B104" s="220"/>
      <c r="C104" s="214"/>
      <c r="D104" s="215"/>
      <c r="E104" s="215" t="s">
        <v>544</v>
      </c>
      <c r="F104" s="215" t="s">
        <v>549</v>
      </c>
      <c r="G104" s="215" t="s">
        <v>553</v>
      </c>
      <c r="H104" s="215" t="s">
        <v>554</v>
      </c>
      <c r="I104" s="216" t="s">
        <v>555</v>
      </c>
      <c r="J104" s="217"/>
      <c r="K104" s="218"/>
      <c r="L104" s="217">
        <v>1</v>
      </c>
      <c r="M104" s="219">
        <v>0.01</v>
      </c>
    </row>
    <row r="105" spans="2:13" ht="19.5" customHeight="1">
      <c r="B105" s="220"/>
      <c r="C105" s="214"/>
      <c r="D105" s="215"/>
      <c r="E105" s="215" t="s">
        <v>544</v>
      </c>
      <c r="F105" s="215" t="s">
        <v>549</v>
      </c>
      <c r="G105" s="215" t="s">
        <v>556</v>
      </c>
      <c r="H105" s="215" t="s">
        <v>557</v>
      </c>
      <c r="I105" s="216" t="s">
        <v>558</v>
      </c>
      <c r="J105" s="217"/>
      <c r="K105" s="218"/>
      <c r="L105" s="217"/>
      <c r="M105" s="219"/>
    </row>
    <row r="106" spans="2:13" ht="19.5" customHeight="1">
      <c r="B106" s="220"/>
      <c r="C106" s="214"/>
      <c r="D106" s="215"/>
      <c r="E106" s="215" t="s">
        <v>544</v>
      </c>
      <c r="F106" s="221" t="s">
        <v>549</v>
      </c>
      <c r="G106" s="221" t="s">
        <v>559</v>
      </c>
      <c r="H106" s="221" t="s">
        <v>560</v>
      </c>
      <c r="I106" s="222" t="s">
        <v>561</v>
      </c>
      <c r="J106" s="223">
        <v>1</v>
      </c>
      <c r="K106" s="224">
        <v>0.04</v>
      </c>
      <c r="L106" s="223"/>
      <c r="M106" s="225"/>
    </row>
    <row r="107" spans="2:13" ht="19.5" customHeight="1">
      <c r="B107" s="220"/>
      <c r="C107" s="226"/>
      <c r="D107" s="221"/>
      <c r="E107" s="221" t="s">
        <v>544</v>
      </c>
      <c r="F107" s="221" t="s">
        <v>549</v>
      </c>
      <c r="G107" s="221" t="s">
        <v>559</v>
      </c>
      <c r="H107" s="221" t="s">
        <v>562</v>
      </c>
      <c r="I107" s="222" t="s">
        <v>465</v>
      </c>
      <c r="J107" s="223"/>
      <c r="K107" s="224"/>
      <c r="L107" s="223"/>
      <c r="M107" s="225"/>
    </row>
    <row r="108" spans="2:13" ht="19.5" customHeight="1">
      <c r="B108" s="220"/>
      <c r="C108" s="226"/>
      <c r="D108" s="221"/>
      <c r="E108" s="221" t="s">
        <v>544</v>
      </c>
      <c r="F108" s="221" t="s">
        <v>563</v>
      </c>
      <c r="G108" s="221" t="s">
        <v>564</v>
      </c>
      <c r="H108" s="221" t="s">
        <v>565</v>
      </c>
      <c r="I108" s="222" t="s">
        <v>566</v>
      </c>
      <c r="J108" s="223"/>
      <c r="K108" s="224"/>
      <c r="L108" s="223"/>
      <c r="M108" s="225"/>
    </row>
    <row r="109" spans="2:13" ht="19.5" customHeight="1">
      <c r="B109" s="220"/>
      <c r="C109" s="226"/>
      <c r="D109" s="221" t="s">
        <v>567</v>
      </c>
      <c r="E109" s="221" t="s">
        <v>568</v>
      </c>
      <c r="F109" s="221" t="s">
        <v>569</v>
      </c>
      <c r="G109" s="221" t="s">
        <v>570</v>
      </c>
      <c r="H109" s="221" t="s">
        <v>571</v>
      </c>
      <c r="I109" s="222" t="s">
        <v>572</v>
      </c>
      <c r="J109" s="223"/>
      <c r="K109" s="224"/>
      <c r="L109" s="223"/>
      <c r="M109" s="225"/>
    </row>
    <row r="110" spans="2:13" ht="19.5" customHeight="1">
      <c r="B110" s="220"/>
      <c r="C110" s="226"/>
      <c r="D110" s="221"/>
      <c r="E110" s="221" t="s">
        <v>568</v>
      </c>
      <c r="F110" s="221" t="s">
        <v>573</v>
      </c>
      <c r="G110" s="221" t="s">
        <v>574</v>
      </c>
      <c r="H110" s="221" t="s">
        <v>575</v>
      </c>
      <c r="I110" s="222" t="s">
        <v>576</v>
      </c>
      <c r="J110" s="223"/>
      <c r="K110" s="224"/>
      <c r="L110" s="223"/>
      <c r="M110" s="225"/>
    </row>
    <row r="111" spans="2:13" ht="19.5" customHeight="1">
      <c r="B111" s="220"/>
      <c r="C111" s="226"/>
      <c r="D111" s="221"/>
      <c r="E111" s="221" t="s">
        <v>577</v>
      </c>
      <c r="F111" s="221" t="s">
        <v>496</v>
      </c>
      <c r="G111" s="221" t="s">
        <v>496</v>
      </c>
      <c r="H111" s="221" t="s">
        <v>578</v>
      </c>
      <c r="I111" s="222" t="s">
        <v>579</v>
      </c>
      <c r="J111" s="223"/>
      <c r="K111" s="224"/>
      <c r="L111" s="223"/>
      <c r="M111" s="225"/>
    </row>
    <row r="112" spans="2:13" ht="19.5" customHeight="1">
      <c r="B112" s="220"/>
      <c r="C112" s="226"/>
      <c r="D112" s="221"/>
      <c r="E112" s="221" t="s">
        <v>577</v>
      </c>
      <c r="F112" s="221" t="s">
        <v>573</v>
      </c>
      <c r="G112" s="221" t="s">
        <v>580</v>
      </c>
      <c r="H112" s="221" t="s">
        <v>581</v>
      </c>
      <c r="I112" s="222" t="s">
        <v>582</v>
      </c>
      <c r="J112" s="223"/>
      <c r="K112" s="224"/>
      <c r="L112" s="223"/>
      <c r="M112" s="225"/>
    </row>
    <row r="113" spans="2:13" ht="19.5" customHeight="1" thickBot="1">
      <c r="B113" s="220"/>
      <c r="C113" s="227"/>
      <c r="D113" s="228" t="s">
        <v>583</v>
      </c>
      <c r="E113" s="228" t="s">
        <v>584</v>
      </c>
      <c r="F113" s="228" t="s">
        <v>585</v>
      </c>
      <c r="G113" s="228" t="s">
        <v>586</v>
      </c>
      <c r="H113" s="228" t="s">
        <v>587</v>
      </c>
      <c r="I113" s="229" t="s">
        <v>588</v>
      </c>
      <c r="J113" s="230"/>
      <c r="K113" s="231"/>
      <c r="L113" s="230">
        <v>1</v>
      </c>
      <c r="M113" s="232">
        <v>0.35</v>
      </c>
    </row>
    <row r="114" spans="2:13" ht="19.5" customHeight="1" thickTop="1">
      <c r="B114" s="220"/>
      <c r="C114" s="233" t="s">
        <v>65</v>
      </c>
      <c r="D114" s="234"/>
      <c r="E114" s="234"/>
      <c r="F114" s="234"/>
      <c r="G114" s="234"/>
      <c r="H114" s="234"/>
      <c r="I114" s="235"/>
      <c r="J114" s="236">
        <f>SUM(J69:J113)</f>
        <v>7</v>
      </c>
      <c r="K114" s="237">
        <f>SUM(K69:K113)</f>
        <v>0.04</v>
      </c>
      <c r="L114" s="236">
        <f>SUM(L69:L113)</f>
        <v>36</v>
      </c>
      <c r="M114" s="238">
        <f>SUM(M69:M113)</f>
        <v>1.11</v>
      </c>
    </row>
    <row r="115" spans="2:13" ht="19.5" customHeight="1">
      <c r="B115" s="220"/>
      <c r="C115" s="239" t="s">
        <v>66</v>
      </c>
      <c r="D115" s="195"/>
      <c r="E115" s="195"/>
      <c r="F115" s="195"/>
      <c r="G115" s="195"/>
      <c r="H115" s="195"/>
      <c r="I115" s="196"/>
      <c r="J115" s="240">
        <f>COUNTA(J69:J113)</f>
        <v>3</v>
      </c>
      <c r="K115" s="240">
        <f>COUNTA(K69:K113)</f>
        <v>3</v>
      </c>
      <c r="L115" s="240">
        <f>COUNTA(L69:L113)</f>
        <v>15</v>
      </c>
      <c r="M115" s="241">
        <f>COUNTA(M69:M113)</f>
        <v>15</v>
      </c>
    </row>
    <row r="116" spans="2:13" ht="19.5" customHeight="1" thickBot="1">
      <c r="B116" s="242"/>
      <c r="C116" s="243" t="s">
        <v>67</v>
      </c>
      <c r="D116" s="244"/>
      <c r="E116" s="244"/>
      <c r="F116" s="244"/>
      <c r="G116" s="244"/>
      <c r="H116" s="244"/>
      <c r="I116" s="245"/>
      <c r="J116" s="246">
        <v>0.05</v>
      </c>
      <c r="K116" s="246">
        <v>0.05</v>
      </c>
      <c r="L116" s="246">
        <v>0.05</v>
      </c>
      <c r="M116" s="247">
        <v>0.05</v>
      </c>
    </row>
    <row r="117" spans="1:56" s="254" customFormat="1" ht="49.5" customHeight="1" thickBot="1">
      <c r="A117" s="168"/>
      <c r="B117" s="248" t="s">
        <v>10</v>
      </c>
      <c r="C117" s="249"/>
      <c r="D117" s="249"/>
      <c r="E117" s="249"/>
      <c r="F117" s="249"/>
      <c r="G117" s="249"/>
      <c r="H117" s="249"/>
      <c r="I117" s="250"/>
      <c r="J117" s="252" t="s">
        <v>589</v>
      </c>
      <c r="K117" s="252" t="s">
        <v>589</v>
      </c>
      <c r="L117" s="252" t="s">
        <v>589</v>
      </c>
      <c r="M117" s="253" t="s">
        <v>589</v>
      </c>
      <c r="N117" s="16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63" s="254" customFormat="1" ht="49.5" customHeight="1" thickBot="1">
      <c r="A118" s="168"/>
      <c r="B118" s="248" t="s">
        <v>69</v>
      </c>
      <c r="C118" s="249"/>
      <c r="D118" s="249"/>
      <c r="E118" s="255"/>
      <c r="F118" s="256"/>
      <c r="G118" s="257"/>
      <c r="H118" s="257"/>
      <c r="I118" s="257"/>
      <c r="J118" s="257"/>
      <c r="K118" s="257"/>
      <c r="L118" s="257"/>
      <c r="M118" s="258"/>
      <c r="N118" s="167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259"/>
      <c r="BF118" s="259"/>
      <c r="BG118" s="259"/>
      <c r="BH118" s="259"/>
      <c r="BI118" s="259"/>
      <c r="BJ118" s="259"/>
      <c r="BK118" s="259"/>
    </row>
    <row r="119" spans="13:56" s="166" customFormat="1" ht="12">
      <c r="M119" s="128" t="e">
        <f ca="1">"【海域ごとの調査票："&amp;MID(CELL("filename",$A$1),FIND("]",CELL("filename",$A$1))+1,31)&amp;"】"</f>
        <v>#VALUE!</v>
      </c>
      <c r="N119" s="167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</row>
    <row r="120" spans="2:13" ht="12.75" thickBot="1">
      <c r="B120" s="1" t="s">
        <v>70</v>
      </c>
      <c r="H120" s="169"/>
      <c r="I120" s="169"/>
      <c r="J120" s="169"/>
      <c r="K120" s="169"/>
      <c r="L120" s="169"/>
      <c r="M120" s="169"/>
    </row>
    <row r="121" spans="2:56" s="175" customFormat="1" ht="19.5" customHeight="1">
      <c r="B121" s="170" t="s">
        <v>1</v>
      </c>
      <c r="C121" s="171"/>
      <c r="D121" s="171"/>
      <c r="E121" s="171"/>
      <c r="F121" s="171"/>
      <c r="G121" s="171"/>
      <c r="H121" s="171"/>
      <c r="I121" s="172"/>
      <c r="J121" s="173" t="s">
        <v>212</v>
      </c>
      <c r="K121" s="173"/>
      <c r="L121" s="173" t="s">
        <v>212</v>
      </c>
      <c r="M121" s="174"/>
      <c r="N121" s="167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</row>
    <row r="122" spans="2:56" s="175" customFormat="1" ht="19.5" customHeight="1">
      <c r="B122" s="176" t="s">
        <v>11</v>
      </c>
      <c r="C122" s="177"/>
      <c r="D122" s="177"/>
      <c r="E122" s="177"/>
      <c r="F122" s="177"/>
      <c r="G122" s="177"/>
      <c r="H122" s="177"/>
      <c r="I122" s="178"/>
      <c r="J122" s="179" t="s">
        <v>453</v>
      </c>
      <c r="K122" s="179"/>
      <c r="L122" s="179" t="s">
        <v>590</v>
      </c>
      <c r="M122" s="180"/>
      <c r="N122" s="167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</row>
    <row r="123" spans="2:56" s="175" customFormat="1" ht="19.5" customHeight="1">
      <c r="B123" s="181" t="s">
        <v>13</v>
      </c>
      <c r="C123" s="182" t="s">
        <v>14</v>
      </c>
      <c r="D123" s="183"/>
      <c r="E123" s="183"/>
      <c r="F123" s="183"/>
      <c r="G123" s="183"/>
      <c r="H123" s="183"/>
      <c r="I123" s="184"/>
      <c r="J123" s="185">
        <v>37643</v>
      </c>
      <c r="K123" s="185"/>
      <c r="L123" s="185">
        <v>37643</v>
      </c>
      <c r="M123" s="186"/>
      <c r="N123" s="167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</row>
    <row r="124" spans="2:56" s="175" customFormat="1" ht="19.5" customHeight="1">
      <c r="B124" s="187"/>
      <c r="C124" s="188" t="s">
        <v>15</v>
      </c>
      <c r="D124" s="189"/>
      <c r="E124" s="189"/>
      <c r="F124" s="189"/>
      <c r="G124" s="189"/>
      <c r="H124" s="189"/>
      <c r="I124" s="190"/>
      <c r="J124" s="191" t="s">
        <v>433</v>
      </c>
      <c r="K124" s="191"/>
      <c r="L124" s="191" t="s">
        <v>433</v>
      </c>
      <c r="M124" s="192"/>
      <c r="N124" s="167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</row>
    <row r="125" spans="2:56" s="175" customFormat="1" ht="19.5" customHeight="1">
      <c r="B125" s="193"/>
      <c r="C125" s="194" t="s">
        <v>17</v>
      </c>
      <c r="D125" s="195"/>
      <c r="E125" s="195"/>
      <c r="F125" s="195"/>
      <c r="G125" s="195"/>
      <c r="H125" s="195"/>
      <c r="I125" s="196"/>
      <c r="J125" s="197" t="s">
        <v>435</v>
      </c>
      <c r="K125" s="197"/>
      <c r="L125" s="197" t="s">
        <v>435</v>
      </c>
      <c r="M125" s="198"/>
      <c r="N125" s="167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2:13" ht="12" customHeight="1">
      <c r="B126" s="199"/>
      <c r="C126" s="200" t="s">
        <v>19</v>
      </c>
      <c r="D126" s="201" t="s">
        <v>20</v>
      </c>
      <c r="E126" s="201" t="s">
        <v>21</v>
      </c>
      <c r="F126" s="201" t="s">
        <v>22</v>
      </c>
      <c r="G126" s="201" t="s">
        <v>23</v>
      </c>
      <c r="H126" s="201" t="s">
        <v>24</v>
      </c>
      <c r="I126" s="202" t="s">
        <v>25</v>
      </c>
      <c r="J126" s="203" t="s">
        <v>28</v>
      </c>
      <c r="K126" s="203" t="s">
        <v>28</v>
      </c>
      <c r="L126" s="203" t="s">
        <v>28</v>
      </c>
      <c r="M126" s="204" t="s">
        <v>28</v>
      </c>
    </row>
    <row r="127" spans="2:56" s="212" customFormat="1" ht="14.25">
      <c r="B127" s="205"/>
      <c r="C127" s="206"/>
      <c r="D127" s="207"/>
      <c r="E127" s="207"/>
      <c r="F127" s="207"/>
      <c r="G127" s="207"/>
      <c r="H127" s="207"/>
      <c r="I127" s="208"/>
      <c r="J127" s="209" t="s">
        <v>454</v>
      </c>
      <c r="K127" s="210" t="s">
        <v>455</v>
      </c>
      <c r="L127" s="209" t="s">
        <v>454</v>
      </c>
      <c r="M127" s="211" t="s">
        <v>455</v>
      </c>
      <c r="N127" s="16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2:13" ht="19.5" customHeight="1">
      <c r="B128" s="213" t="s">
        <v>33</v>
      </c>
      <c r="C128" s="214"/>
      <c r="D128" s="215" t="s">
        <v>456</v>
      </c>
      <c r="E128" s="215" t="s">
        <v>457</v>
      </c>
      <c r="F128" s="215" t="s">
        <v>458</v>
      </c>
      <c r="G128" s="215" t="s">
        <v>459</v>
      </c>
      <c r="H128" s="215" t="s">
        <v>460</v>
      </c>
      <c r="I128" s="216" t="s">
        <v>461</v>
      </c>
      <c r="J128" s="217"/>
      <c r="K128" s="218"/>
      <c r="L128" s="217"/>
      <c r="M128" s="219"/>
    </row>
    <row r="129" spans="2:13" ht="19.5" customHeight="1">
      <c r="B129" s="220"/>
      <c r="C129" s="214"/>
      <c r="D129" s="215" t="s">
        <v>462</v>
      </c>
      <c r="E129" s="215" t="s">
        <v>463</v>
      </c>
      <c r="F129" s="215" t="s">
        <v>464</v>
      </c>
      <c r="G129" s="215" t="s">
        <v>465</v>
      </c>
      <c r="H129" s="215" t="s">
        <v>466</v>
      </c>
      <c r="I129" s="216" t="s">
        <v>465</v>
      </c>
      <c r="J129" s="217">
        <v>1</v>
      </c>
      <c r="K129" s="218">
        <v>0.01</v>
      </c>
      <c r="L129" s="217"/>
      <c r="M129" s="219"/>
    </row>
    <row r="130" spans="2:13" ht="19.5" customHeight="1">
      <c r="B130" s="220"/>
      <c r="C130" s="214"/>
      <c r="D130" s="215"/>
      <c r="E130" s="215" t="s">
        <v>465</v>
      </c>
      <c r="F130" s="215" t="s">
        <v>465</v>
      </c>
      <c r="G130" s="215" t="s">
        <v>465</v>
      </c>
      <c r="H130" s="215" t="s">
        <v>467</v>
      </c>
      <c r="I130" s="216" t="s">
        <v>465</v>
      </c>
      <c r="J130" s="217">
        <v>3</v>
      </c>
      <c r="K130" s="218">
        <v>0.02</v>
      </c>
      <c r="L130" s="217">
        <v>1</v>
      </c>
      <c r="M130" s="219">
        <v>0</v>
      </c>
    </row>
    <row r="131" spans="2:13" ht="19.5" customHeight="1">
      <c r="B131" s="220"/>
      <c r="C131" s="214"/>
      <c r="D131" s="215" t="s">
        <v>468</v>
      </c>
      <c r="E131" s="215" t="s">
        <v>469</v>
      </c>
      <c r="F131" s="215" t="s">
        <v>470</v>
      </c>
      <c r="G131" s="215" t="s">
        <v>471</v>
      </c>
      <c r="H131" s="215" t="s">
        <v>472</v>
      </c>
      <c r="I131" s="216" t="s">
        <v>465</v>
      </c>
      <c r="J131" s="217">
        <v>2</v>
      </c>
      <c r="K131" s="218">
        <v>0.04</v>
      </c>
      <c r="L131" s="217"/>
      <c r="M131" s="219"/>
    </row>
    <row r="132" spans="2:13" ht="19.5" customHeight="1">
      <c r="B132" s="220"/>
      <c r="C132" s="214"/>
      <c r="D132" s="215"/>
      <c r="E132" s="215" t="s">
        <v>469</v>
      </c>
      <c r="F132" s="215" t="s">
        <v>470</v>
      </c>
      <c r="G132" s="215" t="s">
        <v>473</v>
      </c>
      <c r="H132" s="215" t="s">
        <v>474</v>
      </c>
      <c r="I132" s="216" t="s">
        <v>465</v>
      </c>
      <c r="J132" s="217">
        <v>1</v>
      </c>
      <c r="K132" s="218">
        <v>0</v>
      </c>
      <c r="L132" s="217">
        <v>1</v>
      </c>
      <c r="M132" s="219">
        <v>0.01</v>
      </c>
    </row>
    <row r="133" spans="2:13" ht="19.5" customHeight="1">
      <c r="B133" s="220"/>
      <c r="C133" s="214"/>
      <c r="D133" s="215"/>
      <c r="E133" s="215" t="s">
        <v>469</v>
      </c>
      <c r="F133" s="215" t="s">
        <v>470</v>
      </c>
      <c r="G133" s="215" t="s">
        <v>475</v>
      </c>
      <c r="H133" s="215" t="s">
        <v>476</v>
      </c>
      <c r="I133" s="216" t="s">
        <v>477</v>
      </c>
      <c r="J133" s="217">
        <v>3</v>
      </c>
      <c r="K133" s="218">
        <v>0.02</v>
      </c>
      <c r="L133" s="217"/>
      <c r="M133" s="219"/>
    </row>
    <row r="134" spans="2:13" ht="19.5" customHeight="1">
      <c r="B134" s="220"/>
      <c r="C134" s="214"/>
      <c r="D134" s="215"/>
      <c r="E134" s="215" t="s">
        <v>469</v>
      </c>
      <c r="F134" s="215" t="s">
        <v>470</v>
      </c>
      <c r="G134" s="215" t="s">
        <v>478</v>
      </c>
      <c r="H134" s="215" t="s">
        <v>479</v>
      </c>
      <c r="I134" s="216" t="s">
        <v>480</v>
      </c>
      <c r="J134" s="217"/>
      <c r="K134" s="218"/>
      <c r="L134" s="217"/>
      <c r="M134" s="219"/>
    </row>
    <row r="135" spans="2:13" ht="19.5" customHeight="1">
      <c r="B135" s="220"/>
      <c r="C135" s="214"/>
      <c r="D135" s="215"/>
      <c r="E135" s="215" t="s">
        <v>469</v>
      </c>
      <c r="F135" s="215" t="s">
        <v>470</v>
      </c>
      <c r="G135" s="215" t="s">
        <v>481</v>
      </c>
      <c r="H135" s="215" t="s">
        <v>482</v>
      </c>
      <c r="I135" s="216" t="s">
        <v>483</v>
      </c>
      <c r="J135" s="217"/>
      <c r="K135" s="218"/>
      <c r="L135" s="217">
        <v>2</v>
      </c>
      <c r="M135" s="219">
        <v>0.03</v>
      </c>
    </row>
    <row r="136" spans="2:13" ht="19.5" customHeight="1">
      <c r="B136" s="220"/>
      <c r="C136" s="214"/>
      <c r="D136" s="215"/>
      <c r="E136" s="215" t="s">
        <v>469</v>
      </c>
      <c r="F136" s="215" t="s">
        <v>470</v>
      </c>
      <c r="G136" s="215" t="s">
        <v>481</v>
      </c>
      <c r="H136" s="215" t="s">
        <v>484</v>
      </c>
      <c r="I136" s="216" t="s">
        <v>485</v>
      </c>
      <c r="J136" s="217"/>
      <c r="K136" s="218"/>
      <c r="L136" s="217"/>
      <c r="M136" s="219"/>
    </row>
    <row r="137" spans="2:13" ht="19.5" customHeight="1">
      <c r="B137" s="220"/>
      <c r="C137" s="214"/>
      <c r="D137" s="215"/>
      <c r="E137" s="215" t="s">
        <v>469</v>
      </c>
      <c r="F137" s="215" t="s">
        <v>470</v>
      </c>
      <c r="G137" s="215" t="s">
        <v>486</v>
      </c>
      <c r="H137" s="215" t="s">
        <v>487</v>
      </c>
      <c r="I137" s="216" t="s">
        <v>488</v>
      </c>
      <c r="J137" s="217"/>
      <c r="K137" s="218"/>
      <c r="L137" s="217"/>
      <c r="M137" s="219"/>
    </row>
    <row r="138" spans="2:13" ht="19.5" customHeight="1">
      <c r="B138" s="220"/>
      <c r="C138" s="214"/>
      <c r="D138" s="215"/>
      <c r="E138" s="215" t="s">
        <v>469</v>
      </c>
      <c r="F138" s="215" t="s">
        <v>470</v>
      </c>
      <c r="G138" s="215" t="s">
        <v>489</v>
      </c>
      <c r="H138" s="215" t="s">
        <v>490</v>
      </c>
      <c r="I138" s="216" t="s">
        <v>465</v>
      </c>
      <c r="J138" s="217"/>
      <c r="K138" s="218"/>
      <c r="L138" s="217">
        <v>2</v>
      </c>
      <c r="M138" s="219">
        <v>0.02</v>
      </c>
    </row>
    <row r="139" spans="2:13" ht="19.5" customHeight="1">
      <c r="B139" s="220"/>
      <c r="C139" s="214"/>
      <c r="D139" s="215"/>
      <c r="E139" s="215" t="s">
        <v>469</v>
      </c>
      <c r="F139" s="215" t="s">
        <v>470</v>
      </c>
      <c r="G139" s="215" t="s">
        <v>489</v>
      </c>
      <c r="H139" s="215" t="s">
        <v>491</v>
      </c>
      <c r="I139" s="216" t="s">
        <v>465</v>
      </c>
      <c r="J139" s="217"/>
      <c r="K139" s="218"/>
      <c r="L139" s="217">
        <v>1</v>
      </c>
      <c r="M139" s="219">
        <v>0</v>
      </c>
    </row>
    <row r="140" spans="2:13" ht="19.5" customHeight="1">
      <c r="B140" s="220"/>
      <c r="C140" s="214"/>
      <c r="D140" s="215"/>
      <c r="E140" s="215" t="s">
        <v>492</v>
      </c>
      <c r="F140" s="215" t="s">
        <v>493</v>
      </c>
      <c r="G140" s="215" t="s">
        <v>494</v>
      </c>
      <c r="H140" s="215" t="s">
        <v>495</v>
      </c>
      <c r="I140" s="216" t="s">
        <v>465</v>
      </c>
      <c r="J140" s="217">
        <v>1</v>
      </c>
      <c r="K140" s="218">
        <v>0.01</v>
      </c>
      <c r="L140" s="217"/>
      <c r="M140" s="219"/>
    </row>
    <row r="141" spans="2:13" ht="19.5" customHeight="1">
      <c r="B141" s="220"/>
      <c r="C141" s="214"/>
      <c r="D141" s="215"/>
      <c r="E141" s="215" t="s">
        <v>469</v>
      </c>
      <c r="F141" s="215" t="s">
        <v>496</v>
      </c>
      <c r="G141" s="215" t="s">
        <v>496</v>
      </c>
      <c r="H141" s="215" t="s">
        <v>497</v>
      </c>
      <c r="I141" s="216" t="s">
        <v>498</v>
      </c>
      <c r="J141" s="217"/>
      <c r="K141" s="218"/>
      <c r="L141" s="217"/>
      <c r="M141" s="219"/>
    </row>
    <row r="142" spans="2:13" ht="19.5" customHeight="1">
      <c r="B142" s="220"/>
      <c r="C142" s="214"/>
      <c r="D142" s="215"/>
      <c r="E142" s="215" t="s">
        <v>469</v>
      </c>
      <c r="F142" s="215" t="s">
        <v>499</v>
      </c>
      <c r="G142" s="215" t="s">
        <v>500</v>
      </c>
      <c r="H142" s="215" t="s">
        <v>501</v>
      </c>
      <c r="I142" s="216" t="s">
        <v>502</v>
      </c>
      <c r="J142" s="217"/>
      <c r="K142" s="218"/>
      <c r="L142" s="217">
        <v>2</v>
      </c>
      <c r="M142" s="219">
        <v>0</v>
      </c>
    </row>
    <row r="143" spans="2:13" ht="19.5" customHeight="1">
      <c r="B143" s="220"/>
      <c r="C143" s="214"/>
      <c r="D143" s="215"/>
      <c r="E143" s="215" t="s">
        <v>469</v>
      </c>
      <c r="F143" s="215" t="s">
        <v>499</v>
      </c>
      <c r="G143" s="215" t="s">
        <v>500</v>
      </c>
      <c r="H143" s="215" t="s">
        <v>503</v>
      </c>
      <c r="I143" s="216" t="s">
        <v>465</v>
      </c>
      <c r="J143" s="217"/>
      <c r="K143" s="218"/>
      <c r="L143" s="217"/>
      <c r="M143" s="219"/>
    </row>
    <row r="144" spans="2:13" ht="19.5" customHeight="1">
      <c r="B144" s="220"/>
      <c r="C144" s="214"/>
      <c r="D144" s="215"/>
      <c r="E144" s="215" t="s">
        <v>469</v>
      </c>
      <c r="F144" s="215" t="s">
        <v>499</v>
      </c>
      <c r="G144" s="215" t="s">
        <v>500</v>
      </c>
      <c r="H144" s="215" t="s">
        <v>504</v>
      </c>
      <c r="I144" s="216" t="s">
        <v>505</v>
      </c>
      <c r="J144" s="217">
        <v>5</v>
      </c>
      <c r="K144" s="218">
        <v>0.05</v>
      </c>
      <c r="L144" s="217"/>
      <c r="M144" s="219"/>
    </row>
    <row r="145" spans="2:13" ht="19.5" customHeight="1">
      <c r="B145" s="220"/>
      <c r="C145" s="214"/>
      <c r="D145" s="215"/>
      <c r="E145" s="215" t="s">
        <v>469</v>
      </c>
      <c r="F145" s="215" t="s">
        <v>499</v>
      </c>
      <c r="G145" s="215" t="s">
        <v>500</v>
      </c>
      <c r="H145" s="215" t="s">
        <v>506</v>
      </c>
      <c r="I145" s="216" t="s">
        <v>507</v>
      </c>
      <c r="J145" s="217"/>
      <c r="K145" s="218"/>
      <c r="L145" s="217"/>
      <c r="M145" s="219"/>
    </row>
    <row r="146" spans="2:13" ht="19.5" customHeight="1">
      <c r="B146" s="220"/>
      <c r="C146" s="214"/>
      <c r="D146" s="215"/>
      <c r="E146" s="215" t="s">
        <v>469</v>
      </c>
      <c r="F146" s="215" t="s">
        <v>499</v>
      </c>
      <c r="G146" s="215" t="s">
        <v>500</v>
      </c>
      <c r="H146" s="215" t="s">
        <v>508</v>
      </c>
      <c r="I146" s="216" t="s">
        <v>509</v>
      </c>
      <c r="J146" s="217"/>
      <c r="K146" s="218"/>
      <c r="L146" s="217"/>
      <c r="M146" s="219"/>
    </row>
    <row r="147" spans="2:13" ht="19.5" customHeight="1">
      <c r="B147" s="220"/>
      <c r="C147" s="214"/>
      <c r="D147" s="215"/>
      <c r="E147" s="215" t="s">
        <v>469</v>
      </c>
      <c r="F147" s="215" t="s">
        <v>499</v>
      </c>
      <c r="G147" s="215" t="s">
        <v>500</v>
      </c>
      <c r="H147" s="215" t="s">
        <v>510</v>
      </c>
      <c r="I147" s="216" t="s">
        <v>465</v>
      </c>
      <c r="J147" s="217">
        <v>7</v>
      </c>
      <c r="K147" s="218">
        <v>0.03</v>
      </c>
      <c r="L147" s="217"/>
      <c r="M147" s="219"/>
    </row>
    <row r="148" spans="2:13" ht="19.5" customHeight="1">
      <c r="B148" s="220"/>
      <c r="C148" s="214"/>
      <c r="D148" s="215"/>
      <c r="E148" s="215" t="s">
        <v>469</v>
      </c>
      <c r="F148" s="215" t="s">
        <v>499</v>
      </c>
      <c r="G148" s="215" t="s">
        <v>500</v>
      </c>
      <c r="H148" s="215" t="s">
        <v>511</v>
      </c>
      <c r="I148" s="216" t="s">
        <v>512</v>
      </c>
      <c r="J148" s="217">
        <v>1</v>
      </c>
      <c r="K148" s="218">
        <v>0</v>
      </c>
      <c r="L148" s="217"/>
      <c r="M148" s="219"/>
    </row>
    <row r="149" spans="2:13" ht="19.5" customHeight="1">
      <c r="B149" s="220"/>
      <c r="C149" s="214"/>
      <c r="D149" s="215"/>
      <c r="E149" s="215" t="s">
        <v>469</v>
      </c>
      <c r="F149" s="215" t="s">
        <v>513</v>
      </c>
      <c r="G149" s="215" t="s">
        <v>514</v>
      </c>
      <c r="H149" s="215" t="s">
        <v>133</v>
      </c>
      <c r="I149" s="216" t="s">
        <v>515</v>
      </c>
      <c r="J149" s="217">
        <v>5</v>
      </c>
      <c r="K149" s="218">
        <v>0.07</v>
      </c>
      <c r="L149" s="217"/>
      <c r="M149" s="219"/>
    </row>
    <row r="150" spans="2:13" ht="19.5" customHeight="1">
      <c r="B150" s="220"/>
      <c r="C150" s="214"/>
      <c r="D150" s="215"/>
      <c r="E150" s="215" t="s">
        <v>469</v>
      </c>
      <c r="F150" s="215" t="s">
        <v>516</v>
      </c>
      <c r="G150" s="215" t="s">
        <v>517</v>
      </c>
      <c r="H150" s="215" t="s">
        <v>518</v>
      </c>
      <c r="I150" s="216" t="s">
        <v>465</v>
      </c>
      <c r="J150" s="217">
        <v>1</v>
      </c>
      <c r="K150" s="218">
        <v>0.02</v>
      </c>
      <c r="L150" s="217"/>
      <c r="M150" s="219"/>
    </row>
    <row r="151" spans="2:13" ht="19.5" customHeight="1">
      <c r="B151" s="220"/>
      <c r="C151" s="214"/>
      <c r="D151" s="215"/>
      <c r="E151" s="215" t="s">
        <v>469</v>
      </c>
      <c r="F151" s="215" t="s">
        <v>499</v>
      </c>
      <c r="G151" s="215" t="s">
        <v>517</v>
      </c>
      <c r="H151" s="215" t="s">
        <v>519</v>
      </c>
      <c r="I151" s="216" t="s">
        <v>465</v>
      </c>
      <c r="J151" s="217">
        <v>4</v>
      </c>
      <c r="K151" s="218">
        <v>0.06</v>
      </c>
      <c r="L151" s="217"/>
      <c r="M151" s="219"/>
    </row>
    <row r="152" spans="2:13" ht="19.5" customHeight="1">
      <c r="B152" s="220"/>
      <c r="C152" s="214"/>
      <c r="D152" s="215"/>
      <c r="E152" s="215" t="s">
        <v>469</v>
      </c>
      <c r="F152" s="215" t="s">
        <v>520</v>
      </c>
      <c r="G152" s="215" t="s">
        <v>521</v>
      </c>
      <c r="H152" s="215" t="s">
        <v>522</v>
      </c>
      <c r="I152" s="216" t="s">
        <v>523</v>
      </c>
      <c r="J152" s="217"/>
      <c r="K152" s="218"/>
      <c r="L152" s="217"/>
      <c r="M152" s="219"/>
    </row>
    <row r="153" spans="2:13" ht="19.5" customHeight="1">
      <c r="B153" s="220"/>
      <c r="C153" s="214"/>
      <c r="D153" s="215"/>
      <c r="E153" s="215" t="s">
        <v>469</v>
      </c>
      <c r="F153" s="215" t="s">
        <v>524</v>
      </c>
      <c r="G153" s="215" t="s">
        <v>525</v>
      </c>
      <c r="H153" s="215" t="s">
        <v>526</v>
      </c>
      <c r="I153" s="216"/>
      <c r="J153" s="217"/>
      <c r="K153" s="218"/>
      <c r="L153" s="217"/>
      <c r="M153" s="219"/>
    </row>
    <row r="154" spans="2:13" ht="19.5" customHeight="1">
      <c r="B154" s="220"/>
      <c r="C154" s="214"/>
      <c r="D154" s="215"/>
      <c r="E154" s="215" t="s">
        <v>469</v>
      </c>
      <c r="F154" s="215" t="s">
        <v>524</v>
      </c>
      <c r="G154" s="215" t="s">
        <v>525</v>
      </c>
      <c r="H154" s="215" t="s">
        <v>527</v>
      </c>
      <c r="I154" s="216" t="s">
        <v>465</v>
      </c>
      <c r="J154" s="217"/>
      <c r="K154" s="218"/>
      <c r="L154" s="217">
        <v>1</v>
      </c>
      <c r="M154" s="219">
        <v>0</v>
      </c>
    </row>
    <row r="155" spans="2:13" ht="19.5" customHeight="1">
      <c r="B155" s="220"/>
      <c r="C155" s="214"/>
      <c r="D155" s="215"/>
      <c r="E155" s="215" t="s">
        <v>469</v>
      </c>
      <c r="F155" s="215" t="s">
        <v>524</v>
      </c>
      <c r="G155" s="215" t="s">
        <v>528</v>
      </c>
      <c r="H155" s="215" t="s">
        <v>529</v>
      </c>
      <c r="I155" s="216" t="s">
        <v>465</v>
      </c>
      <c r="J155" s="217">
        <v>42</v>
      </c>
      <c r="K155" s="218">
        <v>1.29</v>
      </c>
      <c r="L155" s="217"/>
      <c r="M155" s="219"/>
    </row>
    <row r="156" spans="2:13" ht="19.5" customHeight="1">
      <c r="B156" s="220"/>
      <c r="C156" s="214"/>
      <c r="D156" s="215"/>
      <c r="E156" s="215" t="s">
        <v>469</v>
      </c>
      <c r="F156" s="215" t="s">
        <v>496</v>
      </c>
      <c r="G156" s="215" t="s">
        <v>530</v>
      </c>
      <c r="H156" s="215" t="s">
        <v>531</v>
      </c>
      <c r="I156" s="216" t="s">
        <v>465</v>
      </c>
      <c r="J156" s="217"/>
      <c r="K156" s="218"/>
      <c r="L156" s="217"/>
      <c r="M156" s="219"/>
    </row>
    <row r="157" spans="2:13" ht="19.5" customHeight="1">
      <c r="B157" s="220"/>
      <c r="C157" s="214"/>
      <c r="D157" s="215"/>
      <c r="E157" s="215" t="s">
        <v>469</v>
      </c>
      <c r="F157" s="215" t="s">
        <v>532</v>
      </c>
      <c r="G157" s="215" t="s">
        <v>533</v>
      </c>
      <c r="H157" s="215" t="s">
        <v>534</v>
      </c>
      <c r="I157" s="216" t="s">
        <v>465</v>
      </c>
      <c r="J157" s="217">
        <v>4</v>
      </c>
      <c r="K157" s="218">
        <v>4.3</v>
      </c>
      <c r="L157" s="217"/>
      <c r="M157" s="219"/>
    </row>
    <row r="158" spans="2:13" ht="19.5" customHeight="1">
      <c r="B158" s="220"/>
      <c r="C158" s="214"/>
      <c r="D158" s="215"/>
      <c r="E158" s="215" t="s">
        <v>469</v>
      </c>
      <c r="F158" s="215" t="s">
        <v>532</v>
      </c>
      <c r="G158" s="215" t="s">
        <v>533</v>
      </c>
      <c r="H158" s="215" t="s">
        <v>535</v>
      </c>
      <c r="I158" s="216" t="s">
        <v>465</v>
      </c>
      <c r="J158" s="217">
        <v>2</v>
      </c>
      <c r="K158" s="218">
        <v>0.31</v>
      </c>
      <c r="L158" s="217"/>
      <c r="M158" s="219"/>
    </row>
    <row r="159" spans="2:13" ht="19.5" customHeight="1">
      <c r="B159" s="220"/>
      <c r="C159" s="214"/>
      <c r="D159" s="215"/>
      <c r="E159" s="215" t="s">
        <v>469</v>
      </c>
      <c r="F159" s="215" t="s">
        <v>496</v>
      </c>
      <c r="G159" s="215" t="s">
        <v>496</v>
      </c>
      <c r="H159" s="215" t="s">
        <v>536</v>
      </c>
      <c r="I159" s="216" t="s">
        <v>537</v>
      </c>
      <c r="J159" s="217"/>
      <c r="K159" s="218"/>
      <c r="L159" s="217"/>
      <c r="M159" s="219"/>
    </row>
    <row r="160" spans="2:13" ht="19.5" customHeight="1">
      <c r="B160" s="220"/>
      <c r="C160" s="214"/>
      <c r="D160" s="215" t="s">
        <v>538</v>
      </c>
      <c r="E160" s="215" t="s">
        <v>539</v>
      </c>
      <c r="F160" s="215" t="s">
        <v>540</v>
      </c>
      <c r="G160" s="215" t="s">
        <v>541</v>
      </c>
      <c r="H160" s="215" t="s">
        <v>542</v>
      </c>
      <c r="I160" s="216" t="s">
        <v>543</v>
      </c>
      <c r="J160" s="217">
        <v>1</v>
      </c>
      <c r="K160" s="218">
        <v>0</v>
      </c>
      <c r="L160" s="217"/>
      <c r="M160" s="219"/>
    </row>
    <row r="161" spans="2:13" ht="19.5" customHeight="1">
      <c r="B161" s="220"/>
      <c r="C161" s="214"/>
      <c r="D161" s="215"/>
      <c r="E161" s="215" t="s">
        <v>544</v>
      </c>
      <c r="F161" s="215" t="s">
        <v>545</v>
      </c>
      <c r="G161" s="215" t="s">
        <v>546</v>
      </c>
      <c r="H161" s="215" t="s">
        <v>547</v>
      </c>
      <c r="I161" s="216" t="s">
        <v>548</v>
      </c>
      <c r="J161" s="217"/>
      <c r="K161" s="218"/>
      <c r="L161" s="217">
        <v>1</v>
      </c>
      <c r="M161" s="219">
        <v>0</v>
      </c>
    </row>
    <row r="162" spans="2:13" ht="19.5" customHeight="1">
      <c r="B162" s="220"/>
      <c r="C162" s="214"/>
      <c r="D162" s="215"/>
      <c r="E162" s="215" t="s">
        <v>544</v>
      </c>
      <c r="F162" s="215" t="s">
        <v>549</v>
      </c>
      <c r="G162" s="215" t="s">
        <v>550</v>
      </c>
      <c r="H162" s="215" t="s">
        <v>551</v>
      </c>
      <c r="I162" s="216" t="s">
        <v>552</v>
      </c>
      <c r="J162" s="217"/>
      <c r="K162" s="218"/>
      <c r="L162" s="217"/>
      <c r="M162" s="219"/>
    </row>
    <row r="163" spans="2:13" ht="19.5" customHeight="1">
      <c r="B163" s="220"/>
      <c r="C163" s="214"/>
      <c r="D163" s="215"/>
      <c r="E163" s="215" t="s">
        <v>544</v>
      </c>
      <c r="F163" s="215" t="s">
        <v>549</v>
      </c>
      <c r="G163" s="215" t="s">
        <v>553</v>
      </c>
      <c r="H163" s="215" t="s">
        <v>554</v>
      </c>
      <c r="I163" s="216" t="s">
        <v>555</v>
      </c>
      <c r="J163" s="217"/>
      <c r="K163" s="218"/>
      <c r="L163" s="217"/>
      <c r="M163" s="219"/>
    </row>
    <row r="164" spans="2:13" ht="19.5" customHeight="1">
      <c r="B164" s="220"/>
      <c r="C164" s="214"/>
      <c r="D164" s="215"/>
      <c r="E164" s="215" t="s">
        <v>544</v>
      </c>
      <c r="F164" s="215" t="s">
        <v>549</v>
      </c>
      <c r="G164" s="215" t="s">
        <v>556</v>
      </c>
      <c r="H164" s="215" t="s">
        <v>557</v>
      </c>
      <c r="I164" s="216" t="s">
        <v>558</v>
      </c>
      <c r="J164" s="217"/>
      <c r="K164" s="218"/>
      <c r="L164" s="217"/>
      <c r="M164" s="219"/>
    </row>
    <row r="165" spans="2:13" ht="19.5" customHeight="1">
      <c r="B165" s="220"/>
      <c r="C165" s="214"/>
      <c r="D165" s="215"/>
      <c r="E165" s="215" t="s">
        <v>544</v>
      </c>
      <c r="F165" s="221" t="s">
        <v>549</v>
      </c>
      <c r="G165" s="221" t="s">
        <v>559</v>
      </c>
      <c r="H165" s="221" t="s">
        <v>560</v>
      </c>
      <c r="I165" s="222" t="s">
        <v>561</v>
      </c>
      <c r="J165" s="223"/>
      <c r="K165" s="224"/>
      <c r="L165" s="217"/>
      <c r="M165" s="219"/>
    </row>
    <row r="166" spans="2:13" ht="19.5" customHeight="1">
      <c r="B166" s="220"/>
      <c r="C166" s="226"/>
      <c r="D166" s="221"/>
      <c r="E166" s="221" t="s">
        <v>544</v>
      </c>
      <c r="F166" s="221" t="s">
        <v>549</v>
      </c>
      <c r="G166" s="221" t="s">
        <v>559</v>
      </c>
      <c r="H166" s="221" t="s">
        <v>562</v>
      </c>
      <c r="I166" s="222" t="s">
        <v>465</v>
      </c>
      <c r="J166" s="223"/>
      <c r="K166" s="224"/>
      <c r="L166" s="223"/>
      <c r="M166" s="225"/>
    </row>
    <row r="167" spans="2:13" ht="19.5" customHeight="1">
      <c r="B167" s="220"/>
      <c r="C167" s="226"/>
      <c r="D167" s="221"/>
      <c r="E167" s="221" t="s">
        <v>544</v>
      </c>
      <c r="F167" s="221" t="s">
        <v>563</v>
      </c>
      <c r="G167" s="221" t="s">
        <v>564</v>
      </c>
      <c r="H167" s="221" t="s">
        <v>565</v>
      </c>
      <c r="I167" s="222" t="s">
        <v>566</v>
      </c>
      <c r="J167" s="223"/>
      <c r="K167" s="224"/>
      <c r="L167" s="223"/>
      <c r="M167" s="225"/>
    </row>
    <row r="168" spans="2:13" ht="19.5" customHeight="1">
      <c r="B168" s="220"/>
      <c r="C168" s="226"/>
      <c r="D168" s="221" t="s">
        <v>567</v>
      </c>
      <c r="E168" s="221" t="s">
        <v>568</v>
      </c>
      <c r="F168" s="221" t="s">
        <v>569</v>
      </c>
      <c r="G168" s="221" t="s">
        <v>570</v>
      </c>
      <c r="H168" s="221" t="s">
        <v>571</v>
      </c>
      <c r="I168" s="222" t="s">
        <v>572</v>
      </c>
      <c r="J168" s="223"/>
      <c r="K168" s="224"/>
      <c r="L168" s="223">
        <v>2</v>
      </c>
      <c r="M168" s="225">
        <v>0.01</v>
      </c>
    </row>
    <row r="169" spans="2:13" ht="19.5" customHeight="1">
      <c r="B169" s="220"/>
      <c r="C169" s="226"/>
      <c r="D169" s="221"/>
      <c r="E169" s="221" t="s">
        <v>568</v>
      </c>
      <c r="F169" s="221" t="s">
        <v>573</v>
      </c>
      <c r="G169" s="221" t="s">
        <v>574</v>
      </c>
      <c r="H169" s="221" t="s">
        <v>575</v>
      </c>
      <c r="I169" s="222" t="s">
        <v>576</v>
      </c>
      <c r="J169" s="223"/>
      <c r="K169" s="224"/>
      <c r="L169" s="223">
        <v>2</v>
      </c>
      <c r="M169" s="225">
        <v>0.05</v>
      </c>
    </row>
    <row r="170" spans="2:13" ht="19.5" customHeight="1">
      <c r="B170" s="220"/>
      <c r="C170" s="226"/>
      <c r="D170" s="221"/>
      <c r="E170" s="221" t="s">
        <v>577</v>
      </c>
      <c r="F170" s="221" t="s">
        <v>496</v>
      </c>
      <c r="G170" s="221" t="s">
        <v>496</v>
      </c>
      <c r="H170" s="221" t="s">
        <v>578</v>
      </c>
      <c r="I170" s="222" t="s">
        <v>579</v>
      </c>
      <c r="J170" s="223"/>
      <c r="K170" s="224"/>
      <c r="L170" s="223"/>
      <c r="M170" s="225"/>
    </row>
    <row r="171" spans="2:13" ht="19.5" customHeight="1">
      <c r="B171" s="220"/>
      <c r="C171" s="226"/>
      <c r="D171" s="221"/>
      <c r="E171" s="221" t="s">
        <v>577</v>
      </c>
      <c r="F171" s="221" t="s">
        <v>573</v>
      </c>
      <c r="G171" s="221" t="s">
        <v>580</v>
      </c>
      <c r="H171" s="221" t="s">
        <v>581</v>
      </c>
      <c r="I171" s="222" t="s">
        <v>582</v>
      </c>
      <c r="J171" s="223"/>
      <c r="K171" s="224"/>
      <c r="L171" s="223"/>
      <c r="M171" s="225"/>
    </row>
    <row r="172" spans="2:13" ht="19.5" customHeight="1" thickBot="1">
      <c r="B172" s="220"/>
      <c r="C172" s="227"/>
      <c r="D172" s="228" t="s">
        <v>583</v>
      </c>
      <c r="E172" s="228" t="s">
        <v>584</v>
      </c>
      <c r="F172" s="228" t="s">
        <v>585</v>
      </c>
      <c r="G172" s="228" t="s">
        <v>586</v>
      </c>
      <c r="H172" s="228" t="s">
        <v>587</v>
      </c>
      <c r="I172" s="229" t="s">
        <v>588</v>
      </c>
      <c r="J172" s="230"/>
      <c r="K172" s="231"/>
      <c r="L172" s="230"/>
      <c r="M172" s="232"/>
    </row>
    <row r="173" spans="2:13" ht="19.5" customHeight="1" thickTop="1">
      <c r="B173" s="220"/>
      <c r="C173" s="233" t="s">
        <v>65</v>
      </c>
      <c r="D173" s="234"/>
      <c r="E173" s="234"/>
      <c r="F173" s="234"/>
      <c r="G173" s="234"/>
      <c r="H173" s="234"/>
      <c r="I173" s="235"/>
      <c r="J173" s="236">
        <f>SUM(J128:J172)</f>
        <v>83</v>
      </c>
      <c r="K173" s="237">
        <f>SUM(K128:K172)</f>
        <v>6.2299999999999995</v>
      </c>
      <c r="L173" s="236">
        <f>SUM(L128:L172)</f>
        <v>15</v>
      </c>
      <c r="M173" s="238">
        <f>SUM(M128:M172)</f>
        <v>0.12</v>
      </c>
    </row>
    <row r="174" spans="2:13" ht="19.5" customHeight="1">
      <c r="B174" s="220"/>
      <c r="C174" s="239" t="s">
        <v>66</v>
      </c>
      <c r="D174" s="195"/>
      <c r="E174" s="195"/>
      <c r="F174" s="195"/>
      <c r="G174" s="195"/>
      <c r="H174" s="195"/>
      <c r="I174" s="196"/>
      <c r="J174" s="240">
        <f>COUNTA(J128:J172)</f>
        <v>16</v>
      </c>
      <c r="K174" s="240">
        <f>COUNTA(K128:K172)</f>
        <v>16</v>
      </c>
      <c r="L174" s="240">
        <f>COUNTA(L128:L172)</f>
        <v>10</v>
      </c>
      <c r="M174" s="241">
        <f>COUNTA(M128:M172)</f>
        <v>10</v>
      </c>
    </row>
    <row r="175" spans="2:13" ht="19.5" customHeight="1" thickBot="1">
      <c r="B175" s="242"/>
      <c r="C175" s="243" t="s">
        <v>67</v>
      </c>
      <c r="D175" s="244"/>
      <c r="E175" s="244"/>
      <c r="F175" s="244"/>
      <c r="G175" s="244"/>
      <c r="H175" s="244"/>
      <c r="I175" s="245"/>
      <c r="J175" s="246">
        <v>0.05</v>
      </c>
      <c r="K175" s="246">
        <v>0.05</v>
      </c>
      <c r="L175" s="246">
        <v>0.05</v>
      </c>
      <c r="M175" s="247">
        <v>0.05</v>
      </c>
    </row>
    <row r="176" spans="1:56" s="254" customFormat="1" ht="49.5" customHeight="1" thickBot="1">
      <c r="A176" s="168"/>
      <c r="B176" s="248" t="s">
        <v>10</v>
      </c>
      <c r="C176" s="249"/>
      <c r="D176" s="249"/>
      <c r="E176" s="249"/>
      <c r="F176" s="249"/>
      <c r="G176" s="249"/>
      <c r="H176" s="249"/>
      <c r="I176" s="250"/>
      <c r="J176" s="252" t="s">
        <v>589</v>
      </c>
      <c r="K176" s="252" t="s">
        <v>589</v>
      </c>
      <c r="L176" s="252" t="s">
        <v>589</v>
      </c>
      <c r="M176" s="253" t="s">
        <v>589</v>
      </c>
      <c r="N176" s="167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9" s="254" customFormat="1" ht="49.5" customHeight="1" thickBot="1">
      <c r="A177" s="168"/>
      <c r="B177" s="248" t="s">
        <v>69</v>
      </c>
      <c r="C177" s="249"/>
      <c r="D177" s="249"/>
      <c r="E177" s="255"/>
      <c r="F177" s="256"/>
      <c r="G177" s="257"/>
      <c r="H177" s="257"/>
      <c r="I177" s="257"/>
      <c r="J177" s="257"/>
      <c r="K177" s="257"/>
      <c r="L177" s="257"/>
      <c r="M177" s="258"/>
      <c r="N177" s="16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 s="259"/>
      <c r="BF177" s="259"/>
      <c r="BG177" s="259"/>
    </row>
    <row r="178" spans="13:84" s="166" customFormat="1" ht="12">
      <c r="M178" s="128" t="e">
        <f ca="1">"【海域ごとの調査票："&amp;MID(CELL("filename",$A$1),FIND("]",CELL("filename",$A$1))+1,31)&amp;"】"</f>
        <v>#VALUE!</v>
      </c>
      <c r="N178" s="167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Q178" s="260"/>
      <c r="CF178" s="260"/>
    </row>
    <row r="179" spans="2:13" ht="12.75" thickBot="1">
      <c r="B179" s="1" t="s">
        <v>70</v>
      </c>
      <c r="H179" s="169"/>
      <c r="I179" s="169"/>
      <c r="J179" s="169"/>
      <c r="K179" s="169"/>
      <c r="L179" s="169"/>
      <c r="M179" s="169"/>
    </row>
    <row r="180" spans="2:56" s="175" customFormat="1" ht="19.5" customHeight="1">
      <c r="B180" s="170" t="s">
        <v>1</v>
      </c>
      <c r="C180" s="171"/>
      <c r="D180" s="171"/>
      <c r="E180" s="171"/>
      <c r="F180" s="171"/>
      <c r="G180" s="171"/>
      <c r="H180" s="171"/>
      <c r="I180" s="172"/>
      <c r="J180" s="173" t="s">
        <v>591</v>
      </c>
      <c r="K180" s="173" t="s">
        <v>591</v>
      </c>
      <c r="L180" s="173" t="s">
        <v>591</v>
      </c>
      <c r="M180" s="174" t="s">
        <v>591</v>
      </c>
      <c r="N180" s="167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2:56" s="175" customFormat="1" ht="19.5" customHeight="1">
      <c r="B181" s="176" t="s">
        <v>11</v>
      </c>
      <c r="C181" s="177"/>
      <c r="D181" s="177"/>
      <c r="E181" s="177"/>
      <c r="F181" s="177"/>
      <c r="G181" s="177"/>
      <c r="H181" s="177"/>
      <c r="I181" s="178"/>
      <c r="J181" s="179" t="s">
        <v>592</v>
      </c>
      <c r="K181" s="179" t="s">
        <v>593</v>
      </c>
      <c r="L181" s="179" t="s">
        <v>594</v>
      </c>
      <c r="M181" s="180" t="s">
        <v>595</v>
      </c>
      <c r="N181" s="167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2:56" s="175" customFormat="1" ht="19.5" customHeight="1">
      <c r="B182" s="181" t="s">
        <v>13</v>
      </c>
      <c r="C182" s="182" t="s">
        <v>14</v>
      </c>
      <c r="D182" s="183"/>
      <c r="E182" s="183"/>
      <c r="F182" s="183"/>
      <c r="G182" s="183"/>
      <c r="H182" s="183"/>
      <c r="I182" s="184"/>
      <c r="J182" s="261">
        <v>37764</v>
      </c>
      <c r="K182" s="261">
        <v>37764</v>
      </c>
      <c r="L182" s="261">
        <v>37764</v>
      </c>
      <c r="M182" s="186">
        <v>37764</v>
      </c>
      <c r="N182" s="167">
        <v>37764</v>
      </c>
      <c r="O182">
        <v>37834</v>
      </c>
      <c r="P182">
        <v>37834</v>
      </c>
      <c r="Q182">
        <v>37834</v>
      </c>
      <c r="R182">
        <v>37834</v>
      </c>
      <c r="S182">
        <v>37834</v>
      </c>
      <c r="T182">
        <v>37908</v>
      </c>
      <c r="U182">
        <v>37908</v>
      </c>
      <c r="V182">
        <v>37908</v>
      </c>
      <c r="W182">
        <v>37908</v>
      </c>
      <c r="X182">
        <v>37908</v>
      </c>
      <c r="Y182">
        <v>38125</v>
      </c>
      <c r="Z182">
        <v>38125</v>
      </c>
      <c r="AA182">
        <v>38125</v>
      </c>
      <c r="AB182">
        <v>38125</v>
      </c>
      <c r="AC182">
        <v>38125</v>
      </c>
      <c r="AD182">
        <v>38125</v>
      </c>
      <c r="AE182">
        <v>38125</v>
      </c>
      <c r="AF182">
        <v>38125</v>
      </c>
      <c r="AG182">
        <v>38125</v>
      </c>
      <c r="AH182">
        <v>38125</v>
      </c>
      <c r="AI182">
        <v>38210</v>
      </c>
      <c r="AJ182">
        <v>38209</v>
      </c>
      <c r="AK182">
        <v>38210</v>
      </c>
      <c r="AL182">
        <v>38209</v>
      </c>
      <c r="AM182">
        <v>38210</v>
      </c>
      <c r="AN182">
        <v>38209</v>
      </c>
      <c r="AO182">
        <v>38210</v>
      </c>
      <c r="AP182">
        <v>38209</v>
      </c>
      <c r="AQ182">
        <v>38210</v>
      </c>
      <c r="AR182">
        <v>38209</v>
      </c>
      <c r="AS182">
        <v>38278</v>
      </c>
      <c r="AT182">
        <v>38278</v>
      </c>
      <c r="AU182">
        <v>38278</v>
      </c>
      <c r="AV182">
        <v>38278</v>
      </c>
      <c r="AW182">
        <v>38278</v>
      </c>
      <c r="AX182">
        <v>38278</v>
      </c>
      <c r="AY182">
        <v>38278</v>
      </c>
      <c r="AZ182">
        <v>38278</v>
      </c>
      <c r="BA182">
        <v>38278</v>
      </c>
      <c r="BB182">
        <v>38278</v>
      </c>
      <c r="BC182"/>
      <c r="BD182"/>
    </row>
    <row r="183" spans="2:56" s="175" customFormat="1" ht="19.5" customHeight="1">
      <c r="B183" s="187"/>
      <c r="C183" s="188" t="s">
        <v>15</v>
      </c>
      <c r="D183" s="189"/>
      <c r="E183" s="189"/>
      <c r="F183" s="189"/>
      <c r="G183" s="189"/>
      <c r="H183" s="189"/>
      <c r="I183" s="190"/>
      <c r="J183" s="262">
        <v>0.02</v>
      </c>
      <c r="K183" s="262">
        <v>0.02</v>
      </c>
      <c r="L183" s="262">
        <v>0.02</v>
      </c>
      <c r="M183" s="263">
        <v>0.02</v>
      </c>
      <c r="N183" s="167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2:56" s="175" customFormat="1" ht="27" customHeight="1">
      <c r="B184" s="193"/>
      <c r="C184" s="194" t="s">
        <v>17</v>
      </c>
      <c r="D184" s="195"/>
      <c r="E184" s="195"/>
      <c r="F184" s="195"/>
      <c r="G184" s="195"/>
      <c r="H184" s="195"/>
      <c r="I184" s="196"/>
      <c r="J184" s="264" t="s">
        <v>596</v>
      </c>
      <c r="K184" s="265" t="s">
        <v>596</v>
      </c>
      <c r="L184" s="265" t="s">
        <v>596</v>
      </c>
      <c r="M184" s="266" t="s">
        <v>596</v>
      </c>
      <c r="N184" s="167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2:13" ht="12" customHeight="1">
      <c r="B185" s="199"/>
      <c r="C185" s="200" t="s">
        <v>19</v>
      </c>
      <c r="D185" s="201" t="s">
        <v>20</v>
      </c>
      <c r="E185" s="201" t="s">
        <v>21</v>
      </c>
      <c r="F185" s="201" t="s">
        <v>22</v>
      </c>
      <c r="G185" s="201" t="s">
        <v>23</v>
      </c>
      <c r="H185" s="201" t="s">
        <v>24</v>
      </c>
      <c r="I185" s="202" t="s">
        <v>25</v>
      </c>
      <c r="J185" s="267"/>
      <c r="K185" s="267"/>
      <c r="L185" s="267"/>
      <c r="M185" s="268"/>
    </row>
    <row r="186" spans="2:56" s="212" customFormat="1" ht="12">
      <c r="B186" s="205"/>
      <c r="C186" s="206"/>
      <c r="D186" s="207"/>
      <c r="E186" s="207"/>
      <c r="F186" s="207"/>
      <c r="G186" s="207"/>
      <c r="H186" s="207"/>
      <c r="I186" s="208"/>
      <c r="J186" s="269"/>
      <c r="K186" s="270"/>
      <c r="L186" s="270"/>
      <c r="M186" s="271"/>
      <c r="N186" s="167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2:13" ht="19.5" customHeight="1">
      <c r="B187" s="213" t="s">
        <v>33</v>
      </c>
      <c r="C187" s="214"/>
      <c r="D187" s="215" t="s">
        <v>597</v>
      </c>
      <c r="E187" s="215"/>
      <c r="F187" s="215"/>
      <c r="G187" s="215"/>
      <c r="H187" s="215"/>
      <c r="I187" s="216"/>
      <c r="J187" s="272"/>
      <c r="K187" s="272"/>
      <c r="L187" s="272"/>
      <c r="M187" s="273"/>
    </row>
    <row r="188" spans="2:13" ht="19.5" customHeight="1">
      <c r="B188" s="220"/>
      <c r="C188" s="214"/>
      <c r="D188" s="215" t="s">
        <v>598</v>
      </c>
      <c r="E188" s="215"/>
      <c r="F188" s="215"/>
      <c r="G188" s="215"/>
      <c r="H188" s="215"/>
      <c r="I188" s="216"/>
      <c r="J188" s="272"/>
      <c r="K188" s="272"/>
      <c r="L188" s="272"/>
      <c r="M188" s="273"/>
    </row>
    <row r="189" spans="2:13" ht="19.5" customHeight="1">
      <c r="B189" s="220"/>
      <c r="C189" s="214"/>
      <c r="D189" s="215" t="s">
        <v>599</v>
      </c>
      <c r="E189" s="215"/>
      <c r="F189" s="215"/>
      <c r="G189" s="215"/>
      <c r="H189" s="215"/>
      <c r="I189" s="216"/>
      <c r="J189" s="272"/>
      <c r="K189" s="272"/>
      <c r="L189" s="272"/>
      <c r="M189" s="273"/>
    </row>
    <row r="190" spans="2:13" ht="19.5" customHeight="1">
      <c r="B190" s="220"/>
      <c r="C190" s="214"/>
      <c r="D190" s="215" t="s">
        <v>443</v>
      </c>
      <c r="E190" s="215"/>
      <c r="F190" s="215"/>
      <c r="G190" s="215"/>
      <c r="H190" s="215"/>
      <c r="I190" s="216" t="s">
        <v>600</v>
      </c>
      <c r="J190" s="272"/>
      <c r="K190" s="272"/>
      <c r="L190" s="272"/>
      <c r="M190" s="273"/>
    </row>
    <row r="191" spans="2:13" ht="19.5" customHeight="1">
      <c r="B191" s="220"/>
      <c r="C191" s="214"/>
      <c r="D191" s="215" t="s">
        <v>438</v>
      </c>
      <c r="E191" s="215" t="s">
        <v>601</v>
      </c>
      <c r="F191" s="215"/>
      <c r="G191" s="215" t="s">
        <v>602</v>
      </c>
      <c r="H191" s="215"/>
      <c r="I191" s="216"/>
      <c r="J191" s="272"/>
      <c r="K191" s="272"/>
      <c r="L191" s="272"/>
      <c r="M191" s="273"/>
    </row>
    <row r="192" spans="2:13" ht="19.5" customHeight="1">
      <c r="B192" s="220"/>
      <c r="C192" s="214"/>
      <c r="D192" s="215" t="s">
        <v>438</v>
      </c>
      <c r="E192" s="215" t="s">
        <v>601</v>
      </c>
      <c r="F192" s="215"/>
      <c r="G192" s="215" t="s">
        <v>603</v>
      </c>
      <c r="H192" s="215"/>
      <c r="I192" s="216"/>
      <c r="J192" s="272"/>
      <c r="K192" s="272"/>
      <c r="L192" s="272"/>
      <c r="M192" s="273"/>
    </row>
    <row r="193" spans="2:13" ht="19.5" customHeight="1">
      <c r="B193" s="220"/>
      <c r="C193" s="214"/>
      <c r="D193" s="215" t="s">
        <v>438</v>
      </c>
      <c r="E193" s="215" t="s">
        <v>601</v>
      </c>
      <c r="F193" s="215"/>
      <c r="G193" s="215" t="s">
        <v>604</v>
      </c>
      <c r="H193" s="215"/>
      <c r="I193" s="216"/>
      <c r="J193" s="272"/>
      <c r="K193" s="272"/>
      <c r="L193" s="272"/>
      <c r="M193" s="273"/>
    </row>
    <row r="194" spans="2:13" ht="19.5" customHeight="1">
      <c r="B194" s="220"/>
      <c r="C194" s="214"/>
      <c r="D194" s="215" t="s">
        <v>438</v>
      </c>
      <c r="E194" s="215" t="s">
        <v>601</v>
      </c>
      <c r="F194" s="215"/>
      <c r="G194" s="215" t="s">
        <v>605</v>
      </c>
      <c r="H194" s="215"/>
      <c r="I194" s="216"/>
      <c r="J194" s="272"/>
      <c r="K194" s="272"/>
      <c r="L194" s="272"/>
      <c r="M194" s="273"/>
    </row>
    <row r="195" spans="2:13" ht="19.5" customHeight="1">
      <c r="B195" s="220"/>
      <c r="C195" s="214"/>
      <c r="D195" s="215" t="s">
        <v>438</v>
      </c>
      <c r="E195" s="215" t="s">
        <v>601</v>
      </c>
      <c r="F195" s="215"/>
      <c r="G195" s="215" t="s">
        <v>606</v>
      </c>
      <c r="H195" s="215"/>
      <c r="I195" s="216"/>
      <c r="J195" s="272"/>
      <c r="K195" s="272"/>
      <c r="L195" s="272"/>
      <c r="M195" s="273"/>
    </row>
    <row r="196" spans="2:13" ht="19.5" customHeight="1">
      <c r="B196" s="220"/>
      <c r="C196" s="214"/>
      <c r="D196" s="215" t="s">
        <v>438</v>
      </c>
      <c r="E196" s="215" t="s">
        <v>601</v>
      </c>
      <c r="F196" s="215"/>
      <c r="G196" s="215" t="s">
        <v>607</v>
      </c>
      <c r="H196" s="215"/>
      <c r="I196" s="216"/>
      <c r="J196" s="272"/>
      <c r="K196" s="272"/>
      <c r="L196" s="272"/>
      <c r="M196" s="273"/>
    </row>
    <row r="197" spans="2:13" ht="19.5" customHeight="1">
      <c r="B197" s="220"/>
      <c r="C197" s="214"/>
      <c r="D197" s="215" t="s">
        <v>438</v>
      </c>
      <c r="E197" s="215" t="s">
        <v>601</v>
      </c>
      <c r="F197" s="215"/>
      <c r="G197" s="215" t="s">
        <v>608</v>
      </c>
      <c r="H197" s="215"/>
      <c r="I197" s="216"/>
      <c r="J197" s="272"/>
      <c r="K197" s="272"/>
      <c r="L197" s="272"/>
      <c r="M197" s="273"/>
    </row>
    <row r="198" spans="2:13" ht="19.5" customHeight="1">
      <c r="B198" s="220"/>
      <c r="C198" s="214"/>
      <c r="D198" s="215" t="s">
        <v>438</v>
      </c>
      <c r="E198" s="215" t="s">
        <v>601</v>
      </c>
      <c r="F198" s="215"/>
      <c r="G198" s="215" t="s">
        <v>609</v>
      </c>
      <c r="H198" s="215"/>
      <c r="I198" s="216"/>
      <c r="J198" s="272"/>
      <c r="K198" s="272"/>
      <c r="L198" s="272"/>
      <c r="M198" s="273"/>
    </row>
    <row r="199" spans="2:13" ht="19.5" customHeight="1">
      <c r="B199" s="220"/>
      <c r="C199" s="214"/>
      <c r="D199" s="215" t="s">
        <v>438</v>
      </c>
      <c r="E199" s="215" t="s">
        <v>601</v>
      </c>
      <c r="F199" s="215"/>
      <c r="G199" s="215" t="s">
        <v>610</v>
      </c>
      <c r="H199" s="215"/>
      <c r="I199" s="216"/>
      <c r="J199" s="272"/>
      <c r="K199" s="272"/>
      <c r="L199" s="272"/>
      <c r="M199" s="273"/>
    </row>
    <row r="200" spans="2:13" ht="19.5" customHeight="1">
      <c r="B200" s="220"/>
      <c r="C200" s="214"/>
      <c r="D200" s="215" t="s">
        <v>438</v>
      </c>
      <c r="E200" s="215" t="s">
        <v>601</v>
      </c>
      <c r="F200" s="215"/>
      <c r="G200" s="215" t="s">
        <v>611</v>
      </c>
      <c r="H200" s="215"/>
      <c r="I200" s="216"/>
      <c r="J200" s="272"/>
      <c r="K200" s="272"/>
      <c r="L200" s="272"/>
      <c r="M200" s="273"/>
    </row>
    <row r="201" spans="2:13" ht="19.5" customHeight="1">
      <c r="B201" s="220"/>
      <c r="C201" s="214"/>
      <c r="D201" s="215" t="s">
        <v>438</v>
      </c>
      <c r="E201" s="215" t="s">
        <v>601</v>
      </c>
      <c r="F201" s="215"/>
      <c r="G201" s="215" t="s">
        <v>612</v>
      </c>
      <c r="H201" s="215"/>
      <c r="I201" s="216"/>
      <c r="J201" s="272"/>
      <c r="K201" s="272"/>
      <c r="L201" s="272"/>
      <c r="M201" s="273"/>
    </row>
    <row r="202" spans="2:13" ht="19.5" customHeight="1">
      <c r="B202" s="220"/>
      <c r="C202" s="214"/>
      <c r="D202" s="215" t="s">
        <v>438</v>
      </c>
      <c r="E202" s="215" t="s">
        <v>601</v>
      </c>
      <c r="F202" s="215"/>
      <c r="G202" s="215" t="s">
        <v>613</v>
      </c>
      <c r="H202" s="215"/>
      <c r="I202" s="216"/>
      <c r="J202" s="272"/>
      <c r="K202" s="272"/>
      <c r="L202" s="272"/>
      <c r="M202" s="273"/>
    </row>
    <row r="203" spans="2:13" ht="19.5" customHeight="1">
      <c r="B203" s="220"/>
      <c r="C203" s="214"/>
      <c r="D203" s="215" t="s">
        <v>438</v>
      </c>
      <c r="E203" s="215" t="s">
        <v>601</v>
      </c>
      <c r="F203" s="215"/>
      <c r="G203" s="215" t="s">
        <v>614</v>
      </c>
      <c r="H203" s="215"/>
      <c r="I203" s="216"/>
      <c r="J203" s="272"/>
      <c r="K203" s="272"/>
      <c r="L203" s="272"/>
      <c r="M203" s="273"/>
    </row>
    <row r="204" spans="2:13" ht="19.5" customHeight="1">
      <c r="B204" s="220"/>
      <c r="C204" s="214"/>
      <c r="D204" s="215" t="s">
        <v>438</v>
      </c>
      <c r="E204" s="215" t="s">
        <v>601</v>
      </c>
      <c r="F204" s="215"/>
      <c r="G204" s="215" t="s">
        <v>488</v>
      </c>
      <c r="H204" s="215"/>
      <c r="I204" s="216"/>
      <c r="J204" s="272"/>
      <c r="K204" s="272"/>
      <c r="L204" s="272"/>
      <c r="M204" s="273"/>
    </row>
    <row r="205" spans="2:13" ht="19.5" customHeight="1">
      <c r="B205" s="220"/>
      <c r="C205" s="214"/>
      <c r="D205" s="215" t="s">
        <v>438</v>
      </c>
      <c r="E205" s="215" t="s">
        <v>601</v>
      </c>
      <c r="F205" s="215"/>
      <c r="G205" s="215" t="s">
        <v>615</v>
      </c>
      <c r="H205" s="215"/>
      <c r="I205" s="216"/>
      <c r="J205" s="272"/>
      <c r="K205" s="272"/>
      <c r="L205" s="272"/>
      <c r="M205" s="273"/>
    </row>
    <row r="206" spans="2:13" ht="19.5" customHeight="1">
      <c r="B206" s="220"/>
      <c r="C206" s="214"/>
      <c r="D206" s="215" t="s">
        <v>438</v>
      </c>
      <c r="E206" s="215" t="s">
        <v>601</v>
      </c>
      <c r="F206" s="215"/>
      <c r="G206" s="215" t="s">
        <v>616</v>
      </c>
      <c r="H206" s="215"/>
      <c r="I206" s="216"/>
      <c r="J206" s="272"/>
      <c r="K206" s="272"/>
      <c r="L206" s="272"/>
      <c r="M206" s="273"/>
    </row>
    <row r="207" spans="2:13" ht="19.5" customHeight="1">
      <c r="B207" s="220"/>
      <c r="C207" s="214"/>
      <c r="D207" s="215" t="s">
        <v>438</v>
      </c>
      <c r="E207" s="215" t="s">
        <v>601</v>
      </c>
      <c r="F207" s="215"/>
      <c r="G207" s="215" t="s">
        <v>617</v>
      </c>
      <c r="H207" s="215"/>
      <c r="I207" s="216"/>
      <c r="J207" s="272"/>
      <c r="K207" s="272"/>
      <c r="L207" s="272"/>
      <c r="M207" s="273"/>
    </row>
    <row r="208" spans="2:13" ht="19.5" customHeight="1">
      <c r="B208" s="220"/>
      <c r="C208" s="214"/>
      <c r="D208" s="215" t="s">
        <v>438</v>
      </c>
      <c r="E208" s="215" t="s">
        <v>601</v>
      </c>
      <c r="F208" s="215"/>
      <c r="G208" s="215" t="s">
        <v>618</v>
      </c>
      <c r="H208" s="215"/>
      <c r="I208" s="216"/>
      <c r="J208" s="272"/>
      <c r="K208" s="272"/>
      <c r="L208" s="272"/>
      <c r="M208" s="273"/>
    </row>
    <row r="209" spans="2:13" ht="19.5" customHeight="1">
      <c r="B209" s="220"/>
      <c r="C209" s="214"/>
      <c r="D209" s="215" t="s">
        <v>438</v>
      </c>
      <c r="E209" s="215" t="s">
        <v>601</v>
      </c>
      <c r="F209" s="215"/>
      <c r="G209" s="215" t="s">
        <v>619</v>
      </c>
      <c r="H209" s="215"/>
      <c r="I209" s="216"/>
      <c r="J209" s="272"/>
      <c r="K209" s="272"/>
      <c r="L209" s="272"/>
      <c r="M209" s="273"/>
    </row>
    <row r="210" spans="2:13" ht="19.5" customHeight="1">
      <c r="B210" s="220"/>
      <c r="C210" s="214"/>
      <c r="D210" s="215" t="s">
        <v>438</v>
      </c>
      <c r="E210" s="215" t="s">
        <v>601</v>
      </c>
      <c r="F210" s="215"/>
      <c r="G210" s="215" t="s">
        <v>620</v>
      </c>
      <c r="H210" s="215"/>
      <c r="I210" s="216"/>
      <c r="J210" s="274"/>
      <c r="K210" s="272"/>
      <c r="L210" s="272"/>
      <c r="M210" s="273"/>
    </row>
    <row r="211" spans="2:13" ht="19.5" customHeight="1">
      <c r="B211" s="220"/>
      <c r="C211" s="214"/>
      <c r="D211" s="215" t="s">
        <v>441</v>
      </c>
      <c r="E211" s="215"/>
      <c r="F211" s="215"/>
      <c r="G211" s="215" t="s">
        <v>621</v>
      </c>
      <c r="H211" s="215"/>
      <c r="I211" s="216"/>
      <c r="J211" s="274"/>
      <c r="K211" s="272"/>
      <c r="L211" s="272"/>
      <c r="M211" s="273"/>
    </row>
    <row r="212" spans="2:13" ht="19.5" customHeight="1">
      <c r="B212" s="220"/>
      <c r="C212" s="214"/>
      <c r="D212" s="215" t="s">
        <v>441</v>
      </c>
      <c r="E212" s="215"/>
      <c r="F212" s="215"/>
      <c r="G212" s="215" t="s">
        <v>622</v>
      </c>
      <c r="H212" s="215"/>
      <c r="I212" s="216"/>
      <c r="J212" s="274"/>
      <c r="K212" s="272"/>
      <c r="L212" s="272"/>
      <c r="M212" s="273"/>
    </row>
    <row r="213" spans="2:13" ht="19.5" customHeight="1">
      <c r="B213" s="220"/>
      <c r="C213" s="214"/>
      <c r="D213" s="215" t="s">
        <v>441</v>
      </c>
      <c r="E213" s="215"/>
      <c r="F213" s="215"/>
      <c r="G213" s="215"/>
      <c r="H213" s="215"/>
      <c r="I213" s="216" t="s">
        <v>558</v>
      </c>
      <c r="J213" s="275"/>
      <c r="K213" s="215"/>
      <c r="L213" s="215"/>
      <c r="M213" s="273"/>
    </row>
    <row r="214" spans="2:13" ht="19.5" customHeight="1">
      <c r="B214" s="220"/>
      <c r="C214" s="214"/>
      <c r="D214" s="215" t="s">
        <v>441</v>
      </c>
      <c r="E214" s="215"/>
      <c r="F214" s="215"/>
      <c r="G214" s="215"/>
      <c r="H214" s="215"/>
      <c r="I214" s="216" t="s">
        <v>623</v>
      </c>
      <c r="J214" s="274"/>
      <c r="K214" s="272"/>
      <c r="L214" s="272"/>
      <c r="M214" s="273"/>
    </row>
    <row r="215" spans="2:13" ht="19.5" customHeight="1">
      <c r="B215" s="220"/>
      <c r="C215" s="214"/>
      <c r="D215" s="215" t="s">
        <v>441</v>
      </c>
      <c r="E215" s="215"/>
      <c r="F215" s="215"/>
      <c r="G215" s="215" t="s">
        <v>624</v>
      </c>
      <c r="H215" s="215"/>
      <c r="I215" s="216"/>
      <c r="J215" s="274"/>
      <c r="K215" s="272"/>
      <c r="L215" s="272"/>
      <c r="M215" s="273"/>
    </row>
    <row r="216" spans="2:13" ht="19.5" customHeight="1">
      <c r="B216" s="220"/>
      <c r="C216" s="214"/>
      <c r="D216" s="215" t="s">
        <v>441</v>
      </c>
      <c r="E216" s="215"/>
      <c r="F216" s="215"/>
      <c r="G216" s="215"/>
      <c r="H216" s="215"/>
      <c r="I216" s="216" t="s">
        <v>625</v>
      </c>
      <c r="J216" s="274"/>
      <c r="K216" s="272"/>
      <c r="L216" s="272"/>
      <c r="M216" s="273"/>
    </row>
    <row r="217" spans="2:13" ht="19.5" customHeight="1">
      <c r="B217" s="220"/>
      <c r="C217" s="214"/>
      <c r="D217" s="215" t="s">
        <v>441</v>
      </c>
      <c r="E217" s="215"/>
      <c r="F217" s="215"/>
      <c r="G217" s="215"/>
      <c r="H217" s="215"/>
      <c r="I217" s="216" t="s">
        <v>626</v>
      </c>
      <c r="J217" s="272"/>
      <c r="K217" s="272"/>
      <c r="L217" s="272"/>
      <c r="M217" s="273"/>
    </row>
    <row r="218" spans="2:13" ht="19.5" customHeight="1">
      <c r="B218" s="220"/>
      <c r="C218" s="214"/>
      <c r="D218" s="215" t="s">
        <v>441</v>
      </c>
      <c r="E218" s="215"/>
      <c r="F218" s="215"/>
      <c r="G218" s="215"/>
      <c r="H218" s="215"/>
      <c r="I218" s="216" t="s">
        <v>627</v>
      </c>
      <c r="J218" s="272"/>
      <c r="K218" s="272"/>
      <c r="L218" s="272"/>
      <c r="M218" s="273"/>
    </row>
    <row r="219" spans="2:13" ht="19.5" customHeight="1">
      <c r="B219" s="220"/>
      <c r="C219" s="214"/>
      <c r="D219" s="215" t="s">
        <v>442</v>
      </c>
      <c r="E219" s="215" t="s">
        <v>628</v>
      </c>
      <c r="F219" s="215"/>
      <c r="G219" s="215"/>
      <c r="H219" s="215"/>
      <c r="I219" s="216" t="s">
        <v>629</v>
      </c>
      <c r="J219" s="272"/>
      <c r="K219" s="272"/>
      <c r="L219" s="272"/>
      <c r="M219" s="273"/>
    </row>
    <row r="220" spans="2:13" ht="19.5" customHeight="1">
      <c r="B220" s="220"/>
      <c r="C220" s="214"/>
      <c r="D220" s="215" t="s">
        <v>442</v>
      </c>
      <c r="E220" s="215" t="s">
        <v>628</v>
      </c>
      <c r="F220" s="215"/>
      <c r="G220" s="215"/>
      <c r="H220" s="215"/>
      <c r="I220" s="216" t="s">
        <v>630</v>
      </c>
      <c r="J220" s="272"/>
      <c r="K220" s="272"/>
      <c r="L220" s="272"/>
      <c r="M220" s="273"/>
    </row>
    <row r="221" spans="2:13" ht="19.5" customHeight="1">
      <c r="B221" s="220"/>
      <c r="C221" s="214"/>
      <c r="D221" s="215" t="s">
        <v>442</v>
      </c>
      <c r="E221" s="215" t="s">
        <v>628</v>
      </c>
      <c r="F221" s="215"/>
      <c r="G221" s="215"/>
      <c r="H221" s="215"/>
      <c r="I221" s="216" t="s">
        <v>631</v>
      </c>
      <c r="J221" s="272"/>
      <c r="K221" s="272"/>
      <c r="L221" s="272"/>
      <c r="M221" s="273"/>
    </row>
    <row r="222" spans="2:13" ht="19.5" customHeight="1">
      <c r="B222" s="220"/>
      <c r="C222" s="214"/>
      <c r="D222" s="215" t="s">
        <v>442</v>
      </c>
      <c r="E222" s="215" t="s">
        <v>628</v>
      </c>
      <c r="F222" s="215"/>
      <c r="G222" s="215"/>
      <c r="H222" s="215"/>
      <c r="I222" s="216" t="s">
        <v>632</v>
      </c>
      <c r="J222" s="272"/>
      <c r="K222" s="272"/>
      <c r="L222" s="272"/>
      <c r="M222" s="273"/>
    </row>
    <row r="223" spans="2:13" ht="19.5" customHeight="1">
      <c r="B223" s="220"/>
      <c r="C223" s="214"/>
      <c r="D223" s="215" t="s">
        <v>62</v>
      </c>
      <c r="E223" s="215"/>
      <c r="F223" s="215"/>
      <c r="G223" s="215"/>
      <c r="H223" s="215"/>
      <c r="I223" s="216" t="s">
        <v>633</v>
      </c>
      <c r="J223" s="272"/>
      <c r="K223" s="272"/>
      <c r="L223" s="272"/>
      <c r="M223" s="273"/>
    </row>
    <row r="224" spans="2:13" ht="19.5" customHeight="1">
      <c r="B224" s="220"/>
      <c r="C224" s="214"/>
      <c r="D224" s="215"/>
      <c r="E224" s="215"/>
      <c r="F224" s="215"/>
      <c r="G224" s="215"/>
      <c r="H224" s="215"/>
      <c r="I224" s="216"/>
      <c r="J224" s="272"/>
      <c r="K224" s="272"/>
      <c r="L224" s="272"/>
      <c r="M224" s="273"/>
    </row>
    <row r="225" spans="2:13" ht="19.5" customHeight="1">
      <c r="B225" s="220"/>
      <c r="C225" s="214"/>
      <c r="D225" s="215"/>
      <c r="E225" s="215"/>
      <c r="F225" s="215"/>
      <c r="G225" s="215"/>
      <c r="H225" s="215"/>
      <c r="I225" s="216"/>
      <c r="J225" s="272"/>
      <c r="K225" s="272"/>
      <c r="L225" s="272"/>
      <c r="M225" s="273"/>
    </row>
    <row r="226" spans="2:13" ht="19.5" customHeight="1" thickBot="1">
      <c r="B226" s="220"/>
      <c r="C226" s="227"/>
      <c r="D226" s="228"/>
      <c r="E226" s="228"/>
      <c r="F226" s="228"/>
      <c r="G226" s="228"/>
      <c r="H226" s="228"/>
      <c r="I226" s="229"/>
      <c r="J226" s="276"/>
      <c r="K226" s="276"/>
      <c r="L226" s="276"/>
      <c r="M226" s="277"/>
    </row>
    <row r="227" spans="2:13" ht="19.5" customHeight="1" thickTop="1">
      <c r="B227" s="220"/>
      <c r="C227" s="233" t="s">
        <v>634</v>
      </c>
      <c r="D227" s="234"/>
      <c r="E227" s="234"/>
      <c r="F227" s="234"/>
      <c r="G227" s="234"/>
      <c r="H227" s="234"/>
      <c r="I227" s="235"/>
      <c r="J227" s="278" t="s">
        <v>465</v>
      </c>
      <c r="K227" s="278" t="s">
        <v>465</v>
      </c>
      <c r="L227" s="278" t="s">
        <v>465</v>
      </c>
      <c r="M227" s="279" t="s">
        <v>465</v>
      </c>
    </row>
    <row r="228" spans="2:13" ht="19.5" customHeight="1">
      <c r="B228" s="220"/>
      <c r="C228" s="239" t="s">
        <v>66</v>
      </c>
      <c r="D228" s="195"/>
      <c r="E228" s="195"/>
      <c r="F228" s="195"/>
      <c r="G228" s="195"/>
      <c r="H228" s="195"/>
      <c r="I228" s="196"/>
      <c r="J228" s="280">
        <v>16</v>
      </c>
      <c r="K228" s="280">
        <v>9</v>
      </c>
      <c r="L228" s="280">
        <v>8</v>
      </c>
      <c r="M228" s="281">
        <v>15</v>
      </c>
    </row>
    <row r="229" spans="2:13" ht="19.5" customHeight="1" thickBot="1">
      <c r="B229" s="242"/>
      <c r="C229" s="243" t="s">
        <v>67</v>
      </c>
      <c r="D229" s="244"/>
      <c r="E229" s="244"/>
      <c r="F229" s="244"/>
      <c r="G229" s="244"/>
      <c r="H229" s="244"/>
      <c r="I229" s="245"/>
      <c r="J229" s="282">
        <v>0.05</v>
      </c>
      <c r="K229" s="282">
        <v>0.05</v>
      </c>
      <c r="L229" s="282">
        <v>0.05</v>
      </c>
      <c r="M229" s="283">
        <v>0.05</v>
      </c>
    </row>
    <row r="230" spans="2:13" ht="49.5" customHeight="1" thickBot="1">
      <c r="B230" s="248" t="s">
        <v>10</v>
      </c>
      <c r="C230" s="249"/>
      <c r="D230" s="249"/>
      <c r="E230" s="249"/>
      <c r="F230" s="249"/>
      <c r="G230" s="249"/>
      <c r="H230" s="249"/>
      <c r="I230" s="250"/>
      <c r="J230" s="284"/>
      <c r="K230" s="285"/>
      <c r="L230" s="285"/>
      <c r="M230" s="286"/>
    </row>
    <row r="231" spans="2:13" ht="49.5" customHeight="1" thickBot="1">
      <c r="B231" s="248" t="s">
        <v>69</v>
      </c>
      <c r="C231" s="249"/>
      <c r="D231" s="249"/>
      <c r="E231" s="255"/>
      <c r="F231" s="287"/>
      <c r="G231" s="288"/>
      <c r="H231" s="288"/>
      <c r="I231" s="288"/>
      <c r="J231" s="288"/>
      <c r="K231" s="288"/>
      <c r="L231" s="288"/>
      <c r="M231" s="289"/>
    </row>
    <row r="232" spans="13:80" s="166" customFormat="1" ht="12">
      <c r="M232" s="128" t="e">
        <f ca="1">"【海域ごとの調査票："&amp;MID(CELL("filename",$A$1),FIND("]",CELL("filename",$A$1))+1,31)&amp;"】"</f>
        <v>#VALUE!</v>
      </c>
      <c r="N232" s="167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M232" s="260"/>
      <c r="CB232" s="260"/>
    </row>
    <row r="233" spans="2:13" ht="12.75" thickBot="1">
      <c r="B233" s="1" t="s">
        <v>70</v>
      </c>
      <c r="H233" s="169"/>
      <c r="I233" s="169"/>
      <c r="J233" s="169"/>
      <c r="K233" s="169"/>
      <c r="L233" s="169"/>
      <c r="M233" s="169"/>
    </row>
    <row r="234" spans="2:56" s="175" customFormat="1" ht="19.5" customHeight="1">
      <c r="B234" s="170" t="s">
        <v>1</v>
      </c>
      <c r="C234" s="171"/>
      <c r="D234" s="171"/>
      <c r="E234" s="171"/>
      <c r="F234" s="171"/>
      <c r="G234" s="171"/>
      <c r="H234" s="171"/>
      <c r="I234" s="172"/>
      <c r="J234" s="173" t="s">
        <v>591</v>
      </c>
      <c r="K234" s="173" t="s">
        <v>591</v>
      </c>
      <c r="L234" s="173" t="s">
        <v>591</v>
      </c>
      <c r="M234" s="174" t="s">
        <v>591</v>
      </c>
      <c r="N234" s="167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</row>
    <row r="235" spans="2:56" s="175" customFormat="1" ht="19.5" customHeight="1">
      <c r="B235" s="176" t="s">
        <v>11</v>
      </c>
      <c r="C235" s="177"/>
      <c r="D235" s="177"/>
      <c r="E235" s="177"/>
      <c r="F235" s="177"/>
      <c r="G235" s="177"/>
      <c r="H235" s="177"/>
      <c r="I235" s="178"/>
      <c r="J235" s="179" t="s">
        <v>635</v>
      </c>
      <c r="K235" s="179" t="s">
        <v>592</v>
      </c>
      <c r="L235" s="179" t="s">
        <v>593</v>
      </c>
      <c r="M235" s="180" t="s">
        <v>594</v>
      </c>
      <c r="N235" s="167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</row>
    <row r="236" spans="2:56" s="175" customFormat="1" ht="19.5" customHeight="1">
      <c r="B236" s="181" t="s">
        <v>13</v>
      </c>
      <c r="C236" s="182" t="s">
        <v>14</v>
      </c>
      <c r="D236" s="183"/>
      <c r="E236" s="183"/>
      <c r="F236" s="183"/>
      <c r="G236" s="183"/>
      <c r="H236" s="183"/>
      <c r="I236" s="184"/>
      <c r="J236" s="261">
        <v>37764</v>
      </c>
      <c r="K236" s="261">
        <v>37834</v>
      </c>
      <c r="L236" s="261">
        <v>37834</v>
      </c>
      <c r="M236" s="186">
        <v>37834</v>
      </c>
      <c r="N236" s="167">
        <v>37834</v>
      </c>
      <c r="O236">
        <v>37834</v>
      </c>
      <c r="P236">
        <v>37908</v>
      </c>
      <c r="Q236">
        <v>37908</v>
      </c>
      <c r="R236">
        <v>37908</v>
      </c>
      <c r="S236">
        <v>37908</v>
      </c>
      <c r="T236">
        <v>37908</v>
      </c>
      <c r="U236">
        <v>38125</v>
      </c>
      <c r="V236">
        <v>38125</v>
      </c>
      <c r="W236">
        <v>38125</v>
      </c>
      <c r="X236">
        <v>38125</v>
      </c>
      <c r="Y236">
        <v>38125</v>
      </c>
      <c r="Z236">
        <v>38125</v>
      </c>
      <c r="AA236">
        <v>38125</v>
      </c>
      <c r="AB236">
        <v>38125</v>
      </c>
      <c r="AC236">
        <v>38125</v>
      </c>
      <c r="AD236">
        <v>38125</v>
      </c>
      <c r="AE236">
        <v>38210</v>
      </c>
      <c r="AF236">
        <v>38209</v>
      </c>
      <c r="AG236">
        <v>38210</v>
      </c>
      <c r="AH236">
        <v>38209</v>
      </c>
      <c r="AI236">
        <v>38210</v>
      </c>
      <c r="AJ236">
        <v>38209</v>
      </c>
      <c r="AK236">
        <v>38210</v>
      </c>
      <c r="AL236">
        <v>38209</v>
      </c>
      <c r="AM236">
        <v>38210</v>
      </c>
      <c r="AN236">
        <v>38209</v>
      </c>
      <c r="AO236">
        <v>38278</v>
      </c>
      <c r="AP236">
        <v>38278</v>
      </c>
      <c r="AQ236">
        <v>38278</v>
      </c>
      <c r="AR236">
        <v>38278</v>
      </c>
      <c r="AS236">
        <v>38278</v>
      </c>
      <c r="AT236">
        <v>38278</v>
      </c>
      <c r="AU236">
        <v>38278</v>
      </c>
      <c r="AV236">
        <v>38278</v>
      </c>
      <c r="AW236">
        <v>38278</v>
      </c>
      <c r="AX236">
        <v>38278</v>
      </c>
      <c r="AY236"/>
      <c r="AZ236"/>
      <c r="BA236"/>
      <c r="BB236"/>
      <c r="BC236"/>
      <c r="BD236"/>
    </row>
    <row r="237" spans="2:56" s="175" customFormat="1" ht="19.5" customHeight="1">
      <c r="B237" s="187"/>
      <c r="C237" s="188" t="s">
        <v>15</v>
      </c>
      <c r="D237" s="189"/>
      <c r="E237" s="189"/>
      <c r="F237" s="189"/>
      <c r="G237" s="189"/>
      <c r="H237" s="189"/>
      <c r="I237" s="190"/>
      <c r="J237" s="262">
        <v>0.02</v>
      </c>
      <c r="K237" s="262">
        <v>0.02</v>
      </c>
      <c r="L237" s="262">
        <v>0.02</v>
      </c>
      <c r="M237" s="263">
        <v>0.02</v>
      </c>
      <c r="N237" s="16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</row>
    <row r="238" spans="2:56" s="175" customFormat="1" ht="27" customHeight="1">
      <c r="B238" s="193"/>
      <c r="C238" s="194" t="s">
        <v>17</v>
      </c>
      <c r="D238" s="195"/>
      <c r="E238" s="195"/>
      <c r="F238" s="195"/>
      <c r="G238" s="195"/>
      <c r="H238" s="195"/>
      <c r="I238" s="196"/>
      <c r="J238" s="265" t="s">
        <v>596</v>
      </c>
      <c r="K238" s="265" t="s">
        <v>596</v>
      </c>
      <c r="L238" s="265" t="s">
        <v>596</v>
      </c>
      <c r="M238" s="266" t="s">
        <v>596</v>
      </c>
      <c r="N238" s="167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</row>
    <row r="239" spans="2:13" ht="12" customHeight="1">
      <c r="B239" s="199"/>
      <c r="C239" s="200" t="s">
        <v>19</v>
      </c>
      <c r="D239" s="201" t="s">
        <v>20</v>
      </c>
      <c r="E239" s="201" t="s">
        <v>21</v>
      </c>
      <c r="F239" s="201" t="s">
        <v>22</v>
      </c>
      <c r="G239" s="201" t="s">
        <v>23</v>
      </c>
      <c r="H239" s="201" t="s">
        <v>24</v>
      </c>
      <c r="I239" s="202" t="s">
        <v>25</v>
      </c>
      <c r="J239" s="267"/>
      <c r="K239" s="267"/>
      <c r="L239" s="267"/>
      <c r="M239" s="268"/>
    </row>
    <row r="240" spans="2:56" s="212" customFormat="1" ht="12">
      <c r="B240" s="205"/>
      <c r="C240" s="206"/>
      <c r="D240" s="207"/>
      <c r="E240" s="207"/>
      <c r="F240" s="207"/>
      <c r="G240" s="207"/>
      <c r="H240" s="207"/>
      <c r="I240" s="208"/>
      <c r="J240" s="270"/>
      <c r="K240" s="270"/>
      <c r="L240" s="270"/>
      <c r="M240" s="271"/>
      <c r="N240" s="167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</row>
    <row r="241" spans="2:13" ht="19.5" customHeight="1">
      <c r="B241" s="213" t="s">
        <v>33</v>
      </c>
      <c r="C241" s="214"/>
      <c r="D241" s="215" t="s">
        <v>597</v>
      </c>
      <c r="E241" s="215"/>
      <c r="F241" s="215"/>
      <c r="G241" s="215"/>
      <c r="H241" s="215"/>
      <c r="I241" s="216"/>
      <c r="J241" s="272"/>
      <c r="K241" s="272"/>
      <c r="L241" s="272"/>
      <c r="M241" s="273"/>
    </row>
    <row r="242" spans="2:13" ht="19.5" customHeight="1">
      <c r="B242" s="220"/>
      <c r="C242" s="214"/>
      <c r="D242" s="215" t="s">
        <v>598</v>
      </c>
      <c r="E242" s="215"/>
      <c r="F242" s="215"/>
      <c r="G242" s="215"/>
      <c r="H242" s="215"/>
      <c r="I242" s="216"/>
      <c r="J242" s="272"/>
      <c r="K242" s="272"/>
      <c r="L242" s="272"/>
      <c r="M242" s="273"/>
    </row>
    <row r="243" spans="2:13" ht="19.5" customHeight="1">
      <c r="B243" s="220"/>
      <c r="C243" s="214"/>
      <c r="D243" s="215" t="s">
        <v>599</v>
      </c>
      <c r="E243" s="215"/>
      <c r="F243" s="215"/>
      <c r="G243" s="215"/>
      <c r="H243" s="215"/>
      <c r="I243" s="216"/>
      <c r="J243" s="272"/>
      <c r="K243" s="272"/>
      <c r="L243" s="272"/>
      <c r="M243" s="273"/>
    </row>
    <row r="244" spans="2:13" ht="19.5" customHeight="1">
      <c r="B244" s="220"/>
      <c r="C244" s="214"/>
      <c r="D244" s="215" t="s">
        <v>443</v>
      </c>
      <c r="E244" s="215"/>
      <c r="F244" s="215"/>
      <c r="G244" s="215"/>
      <c r="H244" s="215"/>
      <c r="I244" s="216" t="s">
        <v>600</v>
      </c>
      <c r="J244" s="272"/>
      <c r="K244" s="272"/>
      <c r="L244" s="272"/>
      <c r="M244" s="273"/>
    </row>
    <row r="245" spans="2:13" ht="19.5" customHeight="1">
      <c r="B245" s="220"/>
      <c r="C245" s="214"/>
      <c r="D245" s="215" t="s">
        <v>438</v>
      </c>
      <c r="E245" s="215" t="s">
        <v>601</v>
      </c>
      <c r="F245" s="215"/>
      <c r="G245" s="215" t="s">
        <v>602</v>
      </c>
      <c r="H245" s="215"/>
      <c r="I245" s="216"/>
      <c r="J245" s="272"/>
      <c r="K245" s="272"/>
      <c r="L245" s="272"/>
      <c r="M245" s="273"/>
    </row>
    <row r="246" spans="2:13" ht="19.5" customHeight="1">
      <c r="B246" s="220"/>
      <c r="C246" s="214"/>
      <c r="D246" s="215" t="s">
        <v>438</v>
      </c>
      <c r="E246" s="215" t="s">
        <v>601</v>
      </c>
      <c r="F246" s="215"/>
      <c r="G246" s="215" t="s">
        <v>603</v>
      </c>
      <c r="H246" s="215"/>
      <c r="I246" s="216"/>
      <c r="J246" s="272"/>
      <c r="K246" s="272"/>
      <c r="L246" s="272"/>
      <c r="M246" s="273"/>
    </row>
    <row r="247" spans="2:13" ht="19.5" customHeight="1">
      <c r="B247" s="220"/>
      <c r="C247" s="214"/>
      <c r="D247" s="215" t="s">
        <v>438</v>
      </c>
      <c r="E247" s="215" t="s">
        <v>601</v>
      </c>
      <c r="F247" s="215"/>
      <c r="G247" s="215" t="s">
        <v>604</v>
      </c>
      <c r="H247" s="215"/>
      <c r="I247" s="216"/>
      <c r="J247" s="272"/>
      <c r="K247" s="272"/>
      <c r="L247" s="272"/>
      <c r="M247" s="273"/>
    </row>
    <row r="248" spans="2:13" ht="19.5" customHeight="1">
      <c r="B248" s="220"/>
      <c r="C248" s="214"/>
      <c r="D248" s="215" t="s">
        <v>438</v>
      </c>
      <c r="E248" s="215" t="s">
        <v>601</v>
      </c>
      <c r="F248" s="215"/>
      <c r="G248" s="215" t="s">
        <v>605</v>
      </c>
      <c r="H248" s="215"/>
      <c r="I248" s="216"/>
      <c r="J248" s="272"/>
      <c r="K248" s="272"/>
      <c r="L248" s="272"/>
      <c r="M248" s="273"/>
    </row>
    <row r="249" spans="2:13" ht="19.5" customHeight="1">
      <c r="B249" s="220"/>
      <c r="C249" s="214"/>
      <c r="D249" s="215" t="s">
        <v>438</v>
      </c>
      <c r="E249" s="215" t="s">
        <v>601</v>
      </c>
      <c r="F249" s="215"/>
      <c r="G249" s="215" t="s">
        <v>606</v>
      </c>
      <c r="H249" s="215"/>
      <c r="I249" s="216"/>
      <c r="J249" s="272"/>
      <c r="K249" s="272"/>
      <c r="L249" s="272"/>
      <c r="M249" s="273"/>
    </row>
    <row r="250" spans="2:13" ht="19.5" customHeight="1">
      <c r="B250" s="220"/>
      <c r="C250" s="214"/>
      <c r="D250" s="215" t="s">
        <v>438</v>
      </c>
      <c r="E250" s="215" t="s">
        <v>601</v>
      </c>
      <c r="F250" s="215"/>
      <c r="G250" s="215" t="s">
        <v>607</v>
      </c>
      <c r="H250" s="215"/>
      <c r="I250" s="216"/>
      <c r="J250" s="272"/>
      <c r="K250" s="272"/>
      <c r="L250" s="272"/>
      <c r="M250" s="273"/>
    </row>
    <row r="251" spans="2:13" ht="19.5" customHeight="1">
      <c r="B251" s="220"/>
      <c r="C251" s="214"/>
      <c r="D251" s="215" t="s">
        <v>438</v>
      </c>
      <c r="E251" s="215" t="s">
        <v>601</v>
      </c>
      <c r="F251" s="215"/>
      <c r="G251" s="215" t="s">
        <v>608</v>
      </c>
      <c r="H251" s="215"/>
      <c r="I251" s="216"/>
      <c r="J251" s="272"/>
      <c r="K251" s="272"/>
      <c r="L251" s="272"/>
      <c r="M251" s="273"/>
    </row>
    <row r="252" spans="2:13" ht="19.5" customHeight="1">
      <c r="B252" s="220"/>
      <c r="C252" s="214"/>
      <c r="D252" s="215" t="s">
        <v>438</v>
      </c>
      <c r="E252" s="215" t="s">
        <v>601</v>
      </c>
      <c r="F252" s="215"/>
      <c r="G252" s="215" t="s">
        <v>609</v>
      </c>
      <c r="H252" s="215"/>
      <c r="I252" s="216"/>
      <c r="J252" s="272"/>
      <c r="K252" s="272"/>
      <c r="L252" s="272"/>
      <c r="M252" s="273"/>
    </row>
    <row r="253" spans="2:13" ht="19.5" customHeight="1">
      <c r="B253" s="220"/>
      <c r="C253" s="214"/>
      <c r="D253" s="215" t="s">
        <v>438</v>
      </c>
      <c r="E253" s="215" t="s">
        <v>601</v>
      </c>
      <c r="F253" s="215"/>
      <c r="G253" s="215" t="s">
        <v>610</v>
      </c>
      <c r="H253" s="215"/>
      <c r="I253" s="216"/>
      <c r="J253" s="272"/>
      <c r="K253" s="272"/>
      <c r="L253" s="272"/>
      <c r="M253" s="273"/>
    </row>
    <row r="254" spans="2:13" ht="19.5" customHeight="1">
      <c r="B254" s="220"/>
      <c r="C254" s="214"/>
      <c r="D254" s="215" t="s">
        <v>438</v>
      </c>
      <c r="E254" s="215" t="s">
        <v>601</v>
      </c>
      <c r="F254" s="215"/>
      <c r="G254" s="215" t="s">
        <v>611</v>
      </c>
      <c r="H254" s="215"/>
      <c r="I254" s="216"/>
      <c r="J254" s="272"/>
      <c r="K254" s="272"/>
      <c r="L254" s="272"/>
      <c r="M254" s="273"/>
    </row>
    <row r="255" spans="2:13" ht="19.5" customHeight="1">
      <c r="B255" s="220"/>
      <c r="C255" s="214"/>
      <c r="D255" s="215" t="s">
        <v>438</v>
      </c>
      <c r="E255" s="215" t="s">
        <v>601</v>
      </c>
      <c r="F255" s="215"/>
      <c r="G255" s="215" t="s">
        <v>612</v>
      </c>
      <c r="H255" s="215"/>
      <c r="I255" s="216"/>
      <c r="J255" s="272"/>
      <c r="K255" s="272"/>
      <c r="L255" s="272"/>
      <c r="M255" s="273"/>
    </row>
    <row r="256" spans="2:13" ht="19.5" customHeight="1">
      <c r="B256" s="220"/>
      <c r="C256" s="214"/>
      <c r="D256" s="215" t="s">
        <v>438</v>
      </c>
      <c r="E256" s="215" t="s">
        <v>601</v>
      </c>
      <c r="F256" s="215"/>
      <c r="G256" s="215" t="s">
        <v>613</v>
      </c>
      <c r="H256" s="215"/>
      <c r="I256" s="216"/>
      <c r="J256" s="272"/>
      <c r="K256" s="272"/>
      <c r="L256" s="272"/>
      <c r="M256" s="273"/>
    </row>
    <row r="257" spans="2:13" ht="19.5" customHeight="1">
      <c r="B257" s="220"/>
      <c r="C257" s="214"/>
      <c r="D257" s="215" t="s">
        <v>438</v>
      </c>
      <c r="E257" s="215" t="s">
        <v>601</v>
      </c>
      <c r="F257" s="215"/>
      <c r="G257" s="215" t="s">
        <v>614</v>
      </c>
      <c r="H257" s="215"/>
      <c r="I257" s="216"/>
      <c r="J257" s="272"/>
      <c r="K257" s="272"/>
      <c r="L257" s="272"/>
      <c r="M257" s="273"/>
    </row>
    <row r="258" spans="2:13" ht="19.5" customHeight="1">
      <c r="B258" s="220"/>
      <c r="C258" s="214"/>
      <c r="D258" s="215" t="s">
        <v>438</v>
      </c>
      <c r="E258" s="215" t="s">
        <v>601</v>
      </c>
      <c r="F258" s="215"/>
      <c r="G258" s="215" t="s">
        <v>488</v>
      </c>
      <c r="H258" s="215"/>
      <c r="I258" s="216"/>
      <c r="J258" s="272"/>
      <c r="K258" s="272"/>
      <c r="L258" s="272"/>
      <c r="M258" s="273"/>
    </row>
    <row r="259" spans="2:13" ht="19.5" customHeight="1">
      <c r="B259" s="220"/>
      <c r="C259" s="214"/>
      <c r="D259" s="215" t="s">
        <v>438</v>
      </c>
      <c r="E259" s="215" t="s">
        <v>601</v>
      </c>
      <c r="F259" s="215"/>
      <c r="G259" s="215" t="s">
        <v>615</v>
      </c>
      <c r="H259" s="215"/>
      <c r="I259" s="216"/>
      <c r="J259" s="272"/>
      <c r="K259" s="272"/>
      <c r="L259" s="272"/>
      <c r="M259" s="273"/>
    </row>
    <row r="260" spans="2:13" ht="19.5" customHeight="1">
      <c r="B260" s="220"/>
      <c r="C260" s="214"/>
      <c r="D260" s="215" t="s">
        <v>438</v>
      </c>
      <c r="E260" s="215" t="s">
        <v>601</v>
      </c>
      <c r="F260" s="215"/>
      <c r="G260" s="215" t="s">
        <v>616</v>
      </c>
      <c r="H260" s="215"/>
      <c r="I260" s="216"/>
      <c r="J260" s="272"/>
      <c r="K260" s="272"/>
      <c r="L260" s="272"/>
      <c r="M260" s="273"/>
    </row>
    <row r="261" spans="2:13" ht="19.5" customHeight="1">
      <c r="B261" s="220"/>
      <c r="C261" s="214"/>
      <c r="D261" s="215" t="s">
        <v>438</v>
      </c>
      <c r="E261" s="215" t="s">
        <v>601</v>
      </c>
      <c r="F261" s="215"/>
      <c r="G261" s="215" t="s">
        <v>617</v>
      </c>
      <c r="H261" s="215"/>
      <c r="I261" s="216"/>
      <c r="J261" s="272"/>
      <c r="K261" s="272"/>
      <c r="L261" s="272"/>
      <c r="M261" s="273"/>
    </row>
    <row r="262" spans="2:13" ht="19.5" customHeight="1">
      <c r="B262" s="220"/>
      <c r="C262" s="214"/>
      <c r="D262" s="215" t="s">
        <v>438</v>
      </c>
      <c r="E262" s="215" t="s">
        <v>601</v>
      </c>
      <c r="F262" s="215"/>
      <c r="G262" s="215" t="s">
        <v>618</v>
      </c>
      <c r="H262" s="215"/>
      <c r="I262" s="216"/>
      <c r="J262" s="272"/>
      <c r="K262" s="272"/>
      <c r="L262" s="272"/>
      <c r="M262" s="273"/>
    </row>
    <row r="263" spans="2:13" ht="19.5" customHeight="1">
      <c r="B263" s="220"/>
      <c r="C263" s="214"/>
      <c r="D263" s="215" t="s">
        <v>438</v>
      </c>
      <c r="E263" s="215" t="s">
        <v>601</v>
      </c>
      <c r="F263" s="215"/>
      <c r="G263" s="215" t="s">
        <v>619</v>
      </c>
      <c r="H263" s="215"/>
      <c r="I263" s="216"/>
      <c r="J263" s="274"/>
      <c r="K263" s="272"/>
      <c r="L263" s="272"/>
      <c r="M263" s="273"/>
    </row>
    <row r="264" spans="2:13" ht="19.5" customHeight="1">
      <c r="B264" s="220"/>
      <c r="C264" s="214"/>
      <c r="D264" s="215" t="s">
        <v>438</v>
      </c>
      <c r="E264" s="215" t="s">
        <v>601</v>
      </c>
      <c r="F264" s="215"/>
      <c r="G264" s="215" t="s">
        <v>620</v>
      </c>
      <c r="H264" s="215"/>
      <c r="I264" s="216"/>
      <c r="J264" s="274"/>
      <c r="K264" s="272"/>
      <c r="L264" s="272"/>
      <c r="M264" s="273"/>
    </row>
    <row r="265" spans="2:13" ht="19.5" customHeight="1">
      <c r="B265" s="220"/>
      <c r="C265" s="214"/>
      <c r="D265" s="215" t="s">
        <v>441</v>
      </c>
      <c r="E265" s="215"/>
      <c r="F265" s="215"/>
      <c r="G265" s="215" t="s">
        <v>621</v>
      </c>
      <c r="H265" s="215"/>
      <c r="I265" s="216"/>
      <c r="J265" s="274"/>
      <c r="K265" s="272"/>
      <c r="L265" s="272"/>
      <c r="M265" s="273"/>
    </row>
    <row r="266" spans="2:13" ht="19.5" customHeight="1">
      <c r="B266" s="220"/>
      <c r="C266" s="214"/>
      <c r="D266" s="215" t="s">
        <v>441</v>
      </c>
      <c r="E266" s="215"/>
      <c r="F266" s="215"/>
      <c r="G266" s="215" t="s">
        <v>622</v>
      </c>
      <c r="H266" s="215"/>
      <c r="I266" s="216"/>
      <c r="J266" s="274"/>
      <c r="K266" s="272"/>
      <c r="L266" s="272"/>
      <c r="M266" s="273"/>
    </row>
    <row r="267" spans="2:13" ht="19.5" customHeight="1">
      <c r="B267" s="220"/>
      <c r="C267" s="214"/>
      <c r="D267" s="215" t="s">
        <v>441</v>
      </c>
      <c r="E267" s="215"/>
      <c r="F267" s="215"/>
      <c r="G267" s="215"/>
      <c r="H267" s="215"/>
      <c r="I267" s="216" t="s">
        <v>558</v>
      </c>
      <c r="J267" s="275"/>
      <c r="K267" s="215"/>
      <c r="L267" s="215"/>
      <c r="M267" s="273"/>
    </row>
    <row r="268" spans="2:13" ht="19.5" customHeight="1">
      <c r="B268" s="220"/>
      <c r="C268" s="214"/>
      <c r="D268" s="215" t="s">
        <v>441</v>
      </c>
      <c r="E268" s="215"/>
      <c r="F268" s="215"/>
      <c r="G268" s="215"/>
      <c r="H268" s="215"/>
      <c r="I268" s="216" t="s">
        <v>623</v>
      </c>
      <c r="J268" s="274"/>
      <c r="K268" s="272"/>
      <c r="L268" s="272"/>
      <c r="M268" s="273"/>
    </row>
    <row r="269" spans="2:13" ht="19.5" customHeight="1">
      <c r="B269" s="220"/>
      <c r="C269" s="214"/>
      <c r="D269" s="215" t="s">
        <v>441</v>
      </c>
      <c r="E269" s="215"/>
      <c r="F269" s="215"/>
      <c r="G269" s="215" t="s">
        <v>624</v>
      </c>
      <c r="H269" s="215"/>
      <c r="I269" s="216"/>
      <c r="J269" s="274"/>
      <c r="K269" s="272"/>
      <c r="L269" s="272"/>
      <c r="M269" s="273"/>
    </row>
    <row r="270" spans="2:13" ht="19.5" customHeight="1">
      <c r="B270" s="220"/>
      <c r="C270" s="214"/>
      <c r="D270" s="215" t="s">
        <v>441</v>
      </c>
      <c r="E270" s="215"/>
      <c r="F270" s="215"/>
      <c r="G270" s="215"/>
      <c r="H270" s="215"/>
      <c r="I270" s="216" t="s">
        <v>625</v>
      </c>
      <c r="J270" s="274"/>
      <c r="K270" s="272"/>
      <c r="L270" s="272"/>
      <c r="M270" s="273"/>
    </row>
    <row r="271" spans="2:13" ht="19.5" customHeight="1">
      <c r="B271" s="220"/>
      <c r="C271" s="214"/>
      <c r="D271" s="215" t="s">
        <v>441</v>
      </c>
      <c r="E271" s="215"/>
      <c r="F271" s="215"/>
      <c r="G271" s="215"/>
      <c r="H271" s="215"/>
      <c r="I271" s="216" t="s">
        <v>626</v>
      </c>
      <c r="J271" s="274"/>
      <c r="K271" s="272"/>
      <c r="L271" s="272"/>
      <c r="M271" s="273"/>
    </row>
    <row r="272" spans="2:13" ht="19.5" customHeight="1">
      <c r="B272" s="220"/>
      <c r="C272" s="214"/>
      <c r="D272" s="215" t="s">
        <v>441</v>
      </c>
      <c r="E272" s="215"/>
      <c r="F272" s="215"/>
      <c r="G272" s="215"/>
      <c r="H272" s="215"/>
      <c r="I272" s="216" t="s">
        <v>627</v>
      </c>
      <c r="J272" s="272"/>
      <c r="K272" s="272"/>
      <c r="L272" s="272"/>
      <c r="M272" s="273"/>
    </row>
    <row r="273" spans="2:13" ht="19.5" customHeight="1">
      <c r="B273" s="220"/>
      <c r="C273" s="214"/>
      <c r="D273" s="215" t="s">
        <v>442</v>
      </c>
      <c r="E273" s="215" t="s">
        <v>628</v>
      </c>
      <c r="F273" s="215"/>
      <c r="G273" s="215"/>
      <c r="H273" s="215"/>
      <c r="I273" s="216" t="s">
        <v>629</v>
      </c>
      <c r="J273" s="272"/>
      <c r="K273" s="272"/>
      <c r="L273" s="272"/>
      <c r="M273" s="273"/>
    </row>
    <row r="274" spans="2:13" ht="19.5" customHeight="1">
      <c r="B274" s="220"/>
      <c r="C274" s="214"/>
      <c r="D274" s="215" t="s">
        <v>442</v>
      </c>
      <c r="E274" s="215" t="s">
        <v>628</v>
      </c>
      <c r="F274" s="215"/>
      <c r="G274" s="215"/>
      <c r="H274" s="215"/>
      <c r="I274" s="216" t="s">
        <v>630</v>
      </c>
      <c r="J274" s="272"/>
      <c r="K274" s="272"/>
      <c r="L274" s="272"/>
      <c r="M274" s="273"/>
    </row>
    <row r="275" spans="2:13" ht="19.5" customHeight="1">
      <c r="B275" s="220"/>
      <c r="C275" s="214"/>
      <c r="D275" s="215" t="s">
        <v>442</v>
      </c>
      <c r="E275" s="215" t="s">
        <v>628</v>
      </c>
      <c r="F275" s="215"/>
      <c r="G275" s="215"/>
      <c r="H275" s="215"/>
      <c r="I275" s="216" t="s">
        <v>631</v>
      </c>
      <c r="J275" s="272"/>
      <c r="K275" s="272"/>
      <c r="L275" s="272"/>
      <c r="M275" s="273"/>
    </row>
    <row r="276" spans="2:13" ht="19.5" customHeight="1">
      <c r="B276" s="220"/>
      <c r="C276" s="214"/>
      <c r="D276" s="215" t="s">
        <v>442</v>
      </c>
      <c r="E276" s="215" t="s">
        <v>628</v>
      </c>
      <c r="F276" s="215"/>
      <c r="G276" s="215"/>
      <c r="H276" s="215"/>
      <c r="I276" s="216" t="s">
        <v>632</v>
      </c>
      <c r="J276" s="272"/>
      <c r="K276" s="272"/>
      <c r="L276" s="272"/>
      <c r="M276" s="273"/>
    </row>
    <row r="277" spans="2:13" ht="19.5" customHeight="1">
      <c r="B277" s="220"/>
      <c r="C277" s="214"/>
      <c r="D277" s="215" t="s">
        <v>62</v>
      </c>
      <c r="E277" s="215"/>
      <c r="F277" s="215"/>
      <c r="G277" s="215"/>
      <c r="H277" s="215"/>
      <c r="I277" s="216" t="s">
        <v>633</v>
      </c>
      <c r="J277" s="272"/>
      <c r="K277" s="272"/>
      <c r="L277" s="272"/>
      <c r="M277" s="273"/>
    </row>
    <row r="278" spans="2:13" ht="19.5" customHeight="1">
      <c r="B278" s="220"/>
      <c r="C278" s="214"/>
      <c r="D278" s="215"/>
      <c r="E278" s="215"/>
      <c r="F278" s="215"/>
      <c r="G278" s="215"/>
      <c r="H278" s="215"/>
      <c r="I278" s="216"/>
      <c r="J278" s="272"/>
      <c r="K278" s="272"/>
      <c r="L278" s="272"/>
      <c r="M278" s="273"/>
    </row>
    <row r="279" spans="2:13" ht="19.5" customHeight="1">
      <c r="B279" s="220"/>
      <c r="C279" s="214"/>
      <c r="D279" s="215"/>
      <c r="E279" s="215"/>
      <c r="F279" s="215"/>
      <c r="G279" s="215"/>
      <c r="H279" s="215"/>
      <c r="I279" s="216"/>
      <c r="J279" s="272"/>
      <c r="K279" s="272"/>
      <c r="L279" s="272"/>
      <c r="M279" s="273"/>
    </row>
    <row r="280" spans="2:13" ht="19.5" customHeight="1" thickBot="1">
      <c r="B280" s="220"/>
      <c r="C280" s="227"/>
      <c r="D280" s="228"/>
      <c r="E280" s="228"/>
      <c r="F280" s="228"/>
      <c r="G280" s="228"/>
      <c r="H280" s="228"/>
      <c r="I280" s="229"/>
      <c r="J280" s="276"/>
      <c r="K280" s="276"/>
      <c r="L280" s="276"/>
      <c r="M280" s="277"/>
    </row>
    <row r="281" spans="2:13" ht="19.5" customHeight="1" thickTop="1">
      <c r="B281" s="220"/>
      <c r="C281" s="233" t="s">
        <v>634</v>
      </c>
      <c r="D281" s="234"/>
      <c r="E281" s="234"/>
      <c r="F281" s="234"/>
      <c r="G281" s="234"/>
      <c r="H281" s="234"/>
      <c r="I281" s="235"/>
      <c r="J281" s="278" t="s">
        <v>465</v>
      </c>
      <c r="K281" s="278" t="s">
        <v>465</v>
      </c>
      <c r="L281" s="278" t="s">
        <v>465</v>
      </c>
      <c r="M281" s="279" t="s">
        <v>465</v>
      </c>
    </row>
    <row r="282" spans="2:13" ht="19.5" customHeight="1">
      <c r="B282" s="220"/>
      <c r="C282" s="239" t="s">
        <v>66</v>
      </c>
      <c r="D282" s="195"/>
      <c r="E282" s="195"/>
      <c r="F282" s="195"/>
      <c r="G282" s="195"/>
      <c r="H282" s="195"/>
      <c r="I282" s="196"/>
      <c r="J282" s="280">
        <v>11</v>
      </c>
      <c r="K282" s="280">
        <v>16</v>
      </c>
      <c r="L282" s="280">
        <v>11</v>
      </c>
      <c r="M282" s="281">
        <v>13</v>
      </c>
    </row>
    <row r="283" spans="2:13" ht="19.5" customHeight="1" thickBot="1">
      <c r="B283" s="242"/>
      <c r="C283" s="243" t="s">
        <v>67</v>
      </c>
      <c r="D283" s="244"/>
      <c r="E283" s="244"/>
      <c r="F283" s="244"/>
      <c r="G283" s="244"/>
      <c r="H283" s="244"/>
      <c r="I283" s="245"/>
      <c r="J283" s="282">
        <v>0.05</v>
      </c>
      <c r="K283" s="282">
        <v>0.05</v>
      </c>
      <c r="L283" s="282">
        <v>0.05</v>
      </c>
      <c r="M283" s="283">
        <v>0.05</v>
      </c>
    </row>
    <row r="284" spans="2:13" ht="49.5" customHeight="1" thickBot="1">
      <c r="B284" s="248" t="s">
        <v>10</v>
      </c>
      <c r="C284" s="249"/>
      <c r="D284" s="249"/>
      <c r="E284" s="249"/>
      <c r="F284" s="249"/>
      <c r="G284" s="249"/>
      <c r="H284" s="249"/>
      <c r="I284" s="250"/>
      <c r="J284" s="285"/>
      <c r="K284" s="285"/>
      <c r="L284" s="285"/>
      <c r="M284" s="286"/>
    </row>
    <row r="285" spans="2:13" ht="49.5" customHeight="1" thickBot="1">
      <c r="B285" s="248" t="s">
        <v>69</v>
      </c>
      <c r="C285" s="249"/>
      <c r="D285" s="249"/>
      <c r="E285" s="255"/>
      <c r="F285" s="287"/>
      <c r="G285" s="288"/>
      <c r="H285" s="288"/>
      <c r="I285" s="288"/>
      <c r="J285" s="288"/>
      <c r="K285" s="288"/>
      <c r="L285" s="288"/>
      <c r="M285" s="289"/>
    </row>
    <row r="286" spans="13:76" s="166" customFormat="1" ht="12">
      <c r="M286" s="128" t="e">
        <f ca="1">"【海域ごとの調査票："&amp;MID(CELL("filename",$A$1),FIND("]",CELL("filename",$A$1))+1,31)&amp;"】"</f>
        <v>#VALUE!</v>
      </c>
      <c r="N286" s="167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I286" s="260"/>
      <c r="BX286" s="260"/>
    </row>
    <row r="287" spans="2:13" ht="12.75" thickBot="1">
      <c r="B287" s="1" t="s">
        <v>70</v>
      </c>
      <c r="H287" s="169"/>
      <c r="I287" s="169"/>
      <c r="J287" s="169"/>
      <c r="K287" s="169"/>
      <c r="L287" s="169"/>
      <c r="M287" s="169"/>
    </row>
    <row r="288" spans="2:56" s="175" customFormat="1" ht="19.5" customHeight="1">
      <c r="B288" s="170" t="s">
        <v>1</v>
      </c>
      <c r="C288" s="171"/>
      <c r="D288" s="171"/>
      <c r="E288" s="171"/>
      <c r="F288" s="171"/>
      <c r="G288" s="171"/>
      <c r="H288" s="171"/>
      <c r="I288" s="172"/>
      <c r="J288" s="173" t="s">
        <v>591</v>
      </c>
      <c r="K288" s="173" t="s">
        <v>591</v>
      </c>
      <c r="L288" s="173" t="s">
        <v>591</v>
      </c>
      <c r="M288" s="174" t="s">
        <v>591</v>
      </c>
      <c r="N288" s="167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</row>
    <row r="289" spans="2:56" s="175" customFormat="1" ht="19.5" customHeight="1">
      <c r="B289" s="176" t="s">
        <v>11</v>
      </c>
      <c r="C289" s="177"/>
      <c r="D289" s="177"/>
      <c r="E289" s="177"/>
      <c r="F289" s="177"/>
      <c r="G289" s="177"/>
      <c r="H289" s="177"/>
      <c r="I289" s="178"/>
      <c r="J289" s="179" t="s">
        <v>595</v>
      </c>
      <c r="K289" s="179" t="s">
        <v>635</v>
      </c>
      <c r="L289" s="179" t="s">
        <v>592</v>
      </c>
      <c r="M289" s="180" t="s">
        <v>593</v>
      </c>
      <c r="N289" s="167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</row>
    <row r="290" spans="2:56" s="175" customFormat="1" ht="19.5" customHeight="1">
      <c r="B290" s="181" t="s">
        <v>13</v>
      </c>
      <c r="C290" s="182" t="s">
        <v>14</v>
      </c>
      <c r="D290" s="183"/>
      <c r="E290" s="183"/>
      <c r="F290" s="183"/>
      <c r="G290" s="183"/>
      <c r="H290" s="183"/>
      <c r="I290" s="184"/>
      <c r="J290" s="261">
        <v>37834</v>
      </c>
      <c r="K290" s="261">
        <v>37834</v>
      </c>
      <c r="L290" s="261">
        <v>37908</v>
      </c>
      <c r="M290" s="186">
        <v>37908</v>
      </c>
      <c r="N290" s="167">
        <v>37908</v>
      </c>
      <c r="O290">
        <v>37908</v>
      </c>
      <c r="P290">
        <v>37908</v>
      </c>
      <c r="Q290">
        <v>38125</v>
      </c>
      <c r="R290">
        <v>38125</v>
      </c>
      <c r="S290">
        <v>38125</v>
      </c>
      <c r="T290">
        <v>38125</v>
      </c>
      <c r="U290">
        <v>38125</v>
      </c>
      <c r="V290">
        <v>38125</v>
      </c>
      <c r="W290">
        <v>38125</v>
      </c>
      <c r="X290">
        <v>38125</v>
      </c>
      <c r="Y290">
        <v>38125</v>
      </c>
      <c r="Z290">
        <v>38125</v>
      </c>
      <c r="AA290">
        <v>38210</v>
      </c>
      <c r="AB290">
        <v>38209</v>
      </c>
      <c r="AC290">
        <v>38210</v>
      </c>
      <c r="AD290">
        <v>38209</v>
      </c>
      <c r="AE290">
        <v>38210</v>
      </c>
      <c r="AF290">
        <v>38209</v>
      </c>
      <c r="AG290">
        <v>38210</v>
      </c>
      <c r="AH290">
        <v>38209</v>
      </c>
      <c r="AI290">
        <v>38210</v>
      </c>
      <c r="AJ290">
        <v>38209</v>
      </c>
      <c r="AK290">
        <v>38278</v>
      </c>
      <c r="AL290">
        <v>38278</v>
      </c>
      <c r="AM290">
        <v>38278</v>
      </c>
      <c r="AN290">
        <v>38278</v>
      </c>
      <c r="AO290">
        <v>38278</v>
      </c>
      <c r="AP290">
        <v>38278</v>
      </c>
      <c r="AQ290">
        <v>38278</v>
      </c>
      <c r="AR290">
        <v>38278</v>
      </c>
      <c r="AS290">
        <v>38278</v>
      </c>
      <c r="AT290">
        <v>38278</v>
      </c>
      <c r="AU290"/>
      <c r="AV290"/>
      <c r="AW290"/>
      <c r="AX290"/>
      <c r="AY290"/>
      <c r="AZ290"/>
      <c r="BA290"/>
      <c r="BB290"/>
      <c r="BC290"/>
      <c r="BD290"/>
    </row>
    <row r="291" spans="2:56" s="175" customFormat="1" ht="19.5" customHeight="1">
      <c r="B291" s="187"/>
      <c r="C291" s="188" t="s">
        <v>15</v>
      </c>
      <c r="D291" s="189"/>
      <c r="E291" s="189"/>
      <c r="F291" s="189"/>
      <c r="G291" s="189"/>
      <c r="H291" s="189"/>
      <c r="I291" s="190"/>
      <c r="J291" s="262">
        <v>0.02</v>
      </c>
      <c r="K291" s="262">
        <v>0.02</v>
      </c>
      <c r="L291" s="262">
        <v>0.02</v>
      </c>
      <c r="M291" s="263">
        <v>0.02</v>
      </c>
      <c r="N291" s="167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</row>
    <row r="292" spans="2:56" s="175" customFormat="1" ht="27" customHeight="1">
      <c r="B292" s="193"/>
      <c r="C292" s="194" t="s">
        <v>17</v>
      </c>
      <c r="D292" s="195"/>
      <c r="E292" s="195"/>
      <c r="F292" s="195"/>
      <c r="G292" s="195"/>
      <c r="H292" s="195"/>
      <c r="I292" s="196"/>
      <c r="J292" s="265" t="s">
        <v>596</v>
      </c>
      <c r="K292" s="265" t="s">
        <v>596</v>
      </c>
      <c r="L292" s="265" t="s">
        <v>596</v>
      </c>
      <c r="M292" s="266" t="s">
        <v>596</v>
      </c>
      <c r="N292" s="167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</row>
    <row r="293" spans="2:13" ht="12" customHeight="1">
      <c r="B293" s="199"/>
      <c r="C293" s="200" t="s">
        <v>19</v>
      </c>
      <c r="D293" s="201" t="s">
        <v>20</v>
      </c>
      <c r="E293" s="201" t="s">
        <v>21</v>
      </c>
      <c r="F293" s="201" t="s">
        <v>22</v>
      </c>
      <c r="G293" s="201" t="s">
        <v>23</v>
      </c>
      <c r="H293" s="201" t="s">
        <v>24</v>
      </c>
      <c r="I293" s="202" t="s">
        <v>25</v>
      </c>
      <c r="J293" s="267"/>
      <c r="K293" s="267"/>
      <c r="L293" s="267"/>
      <c r="M293" s="268"/>
    </row>
    <row r="294" spans="2:56" s="212" customFormat="1" ht="12">
      <c r="B294" s="205"/>
      <c r="C294" s="206"/>
      <c r="D294" s="207"/>
      <c r="E294" s="207"/>
      <c r="F294" s="207"/>
      <c r="G294" s="207"/>
      <c r="H294" s="207"/>
      <c r="I294" s="208"/>
      <c r="J294" s="270"/>
      <c r="K294" s="270"/>
      <c r="L294" s="270"/>
      <c r="M294" s="271"/>
      <c r="N294" s="167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</row>
    <row r="295" spans="2:13" ht="19.5" customHeight="1">
      <c r="B295" s="213" t="s">
        <v>33</v>
      </c>
      <c r="C295" s="214"/>
      <c r="D295" s="215" t="s">
        <v>597</v>
      </c>
      <c r="E295" s="215"/>
      <c r="F295" s="215"/>
      <c r="G295" s="215"/>
      <c r="H295" s="215"/>
      <c r="I295" s="216"/>
      <c r="J295" s="272"/>
      <c r="K295" s="272"/>
      <c r="L295" s="272"/>
      <c r="M295" s="273"/>
    </row>
    <row r="296" spans="2:13" ht="19.5" customHeight="1">
      <c r="B296" s="220"/>
      <c r="C296" s="214"/>
      <c r="D296" s="215" t="s">
        <v>598</v>
      </c>
      <c r="E296" s="215"/>
      <c r="F296" s="215"/>
      <c r="G296" s="215"/>
      <c r="H296" s="215"/>
      <c r="I296" s="216"/>
      <c r="J296" s="272"/>
      <c r="K296" s="272"/>
      <c r="L296" s="272"/>
      <c r="M296" s="273"/>
    </row>
    <row r="297" spans="2:13" ht="19.5" customHeight="1">
      <c r="B297" s="220"/>
      <c r="C297" s="214"/>
      <c r="D297" s="215" t="s">
        <v>599</v>
      </c>
      <c r="E297" s="215"/>
      <c r="F297" s="215"/>
      <c r="G297" s="215"/>
      <c r="H297" s="215"/>
      <c r="I297" s="216"/>
      <c r="J297" s="272"/>
      <c r="K297" s="272"/>
      <c r="L297" s="272"/>
      <c r="M297" s="273"/>
    </row>
    <row r="298" spans="2:13" ht="19.5" customHeight="1">
      <c r="B298" s="220"/>
      <c r="C298" s="214"/>
      <c r="D298" s="215" t="s">
        <v>443</v>
      </c>
      <c r="E298" s="215"/>
      <c r="F298" s="215"/>
      <c r="G298" s="215"/>
      <c r="H298" s="215"/>
      <c r="I298" s="216" t="s">
        <v>600</v>
      </c>
      <c r="J298" s="272"/>
      <c r="K298" s="272"/>
      <c r="L298" s="272"/>
      <c r="M298" s="273"/>
    </row>
    <row r="299" spans="2:13" ht="19.5" customHeight="1">
      <c r="B299" s="220"/>
      <c r="C299" s="214"/>
      <c r="D299" s="215" t="s">
        <v>438</v>
      </c>
      <c r="E299" s="215" t="s">
        <v>601</v>
      </c>
      <c r="F299" s="215"/>
      <c r="G299" s="215" t="s">
        <v>602</v>
      </c>
      <c r="H299" s="215"/>
      <c r="I299" s="216"/>
      <c r="J299" s="272"/>
      <c r="K299" s="272"/>
      <c r="L299" s="272"/>
      <c r="M299" s="273"/>
    </row>
    <row r="300" spans="2:13" ht="19.5" customHeight="1">
      <c r="B300" s="220"/>
      <c r="C300" s="214"/>
      <c r="D300" s="215" t="s">
        <v>438</v>
      </c>
      <c r="E300" s="215" t="s">
        <v>601</v>
      </c>
      <c r="F300" s="215"/>
      <c r="G300" s="215" t="s">
        <v>603</v>
      </c>
      <c r="H300" s="215"/>
      <c r="I300" s="216"/>
      <c r="J300" s="272"/>
      <c r="K300" s="272"/>
      <c r="L300" s="272"/>
      <c r="M300" s="273"/>
    </row>
    <row r="301" spans="2:13" ht="19.5" customHeight="1">
      <c r="B301" s="220"/>
      <c r="C301" s="214"/>
      <c r="D301" s="215" t="s">
        <v>438</v>
      </c>
      <c r="E301" s="215" t="s">
        <v>601</v>
      </c>
      <c r="F301" s="215"/>
      <c r="G301" s="215" t="s">
        <v>604</v>
      </c>
      <c r="H301" s="215"/>
      <c r="I301" s="216"/>
      <c r="J301" s="272"/>
      <c r="K301" s="272"/>
      <c r="L301" s="272"/>
      <c r="M301" s="273"/>
    </row>
    <row r="302" spans="2:13" ht="19.5" customHeight="1">
      <c r="B302" s="220"/>
      <c r="C302" s="214"/>
      <c r="D302" s="215" t="s">
        <v>438</v>
      </c>
      <c r="E302" s="215" t="s">
        <v>601</v>
      </c>
      <c r="F302" s="215"/>
      <c r="G302" s="215" t="s">
        <v>605</v>
      </c>
      <c r="H302" s="215"/>
      <c r="I302" s="216"/>
      <c r="J302" s="272"/>
      <c r="K302" s="272"/>
      <c r="L302" s="272"/>
      <c r="M302" s="273"/>
    </row>
    <row r="303" spans="2:13" ht="19.5" customHeight="1">
      <c r="B303" s="220"/>
      <c r="C303" s="214"/>
      <c r="D303" s="215" t="s">
        <v>438</v>
      </c>
      <c r="E303" s="215" t="s">
        <v>601</v>
      </c>
      <c r="F303" s="215"/>
      <c r="G303" s="215" t="s">
        <v>606</v>
      </c>
      <c r="H303" s="215"/>
      <c r="I303" s="216"/>
      <c r="J303" s="272"/>
      <c r="K303" s="272"/>
      <c r="L303" s="272"/>
      <c r="M303" s="273"/>
    </row>
    <row r="304" spans="2:13" ht="19.5" customHeight="1">
      <c r="B304" s="220"/>
      <c r="C304" s="214"/>
      <c r="D304" s="215" t="s">
        <v>438</v>
      </c>
      <c r="E304" s="215" t="s">
        <v>601</v>
      </c>
      <c r="F304" s="215"/>
      <c r="G304" s="215" t="s">
        <v>607</v>
      </c>
      <c r="H304" s="215"/>
      <c r="I304" s="216"/>
      <c r="J304" s="272"/>
      <c r="K304" s="272"/>
      <c r="L304" s="272"/>
      <c r="M304" s="273"/>
    </row>
    <row r="305" spans="2:13" ht="19.5" customHeight="1">
      <c r="B305" s="220"/>
      <c r="C305" s="214"/>
      <c r="D305" s="215" t="s">
        <v>438</v>
      </c>
      <c r="E305" s="215" t="s">
        <v>601</v>
      </c>
      <c r="F305" s="215"/>
      <c r="G305" s="215" t="s">
        <v>608</v>
      </c>
      <c r="H305" s="215"/>
      <c r="I305" s="216"/>
      <c r="J305" s="272"/>
      <c r="K305" s="272"/>
      <c r="L305" s="272"/>
      <c r="M305" s="273"/>
    </row>
    <row r="306" spans="2:13" ht="19.5" customHeight="1">
      <c r="B306" s="220"/>
      <c r="C306" s="214"/>
      <c r="D306" s="215" t="s">
        <v>438</v>
      </c>
      <c r="E306" s="215" t="s">
        <v>601</v>
      </c>
      <c r="F306" s="215"/>
      <c r="G306" s="215" t="s">
        <v>609</v>
      </c>
      <c r="H306" s="215"/>
      <c r="I306" s="216"/>
      <c r="J306" s="272"/>
      <c r="K306" s="272"/>
      <c r="L306" s="272"/>
      <c r="M306" s="273"/>
    </row>
    <row r="307" spans="2:13" ht="19.5" customHeight="1">
      <c r="B307" s="220"/>
      <c r="C307" s="214"/>
      <c r="D307" s="215" t="s">
        <v>438</v>
      </c>
      <c r="E307" s="215" t="s">
        <v>601</v>
      </c>
      <c r="F307" s="215"/>
      <c r="G307" s="215" t="s">
        <v>610</v>
      </c>
      <c r="H307" s="215"/>
      <c r="I307" s="216"/>
      <c r="J307" s="272"/>
      <c r="K307" s="272"/>
      <c r="L307" s="272"/>
      <c r="M307" s="273"/>
    </row>
    <row r="308" spans="2:13" ht="19.5" customHeight="1">
      <c r="B308" s="220"/>
      <c r="C308" s="214"/>
      <c r="D308" s="215" t="s">
        <v>438</v>
      </c>
      <c r="E308" s="215" t="s">
        <v>601</v>
      </c>
      <c r="F308" s="215"/>
      <c r="G308" s="215" t="s">
        <v>611</v>
      </c>
      <c r="H308" s="215"/>
      <c r="I308" s="216"/>
      <c r="J308" s="272"/>
      <c r="K308" s="272"/>
      <c r="L308" s="272"/>
      <c r="M308" s="273"/>
    </row>
    <row r="309" spans="2:13" ht="19.5" customHeight="1">
      <c r="B309" s="220"/>
      <c r="C309" s="214"/>
      <c r="D309" s="215" t="s">
        <v>438</v>
      </c>
      <c r="E309" s="215" t="s">
        <v>601</v>
      </c>
      <c r="F309" s="215"/>
      <c r="G309" s="215" t="s">
        <v>612</v>
      </c>
      <c r="H309" s="215"/>
      <c r="I309" s="216"/>
      <c r="J309" s="272"/>
      <c r="K309" s="272"/>
      <c r="L309" s="272"/>
      <c r="M309" s="273"/>
    </row>
    <row r="310" spans="2:13" ht="19.5" customHeight="1">
      <c r="B310" s="220"/>
      <c r="C310" s="214"/>
      <c r="D310" s="215" t="s">
        <v>438</v>
      </c>
      <c r="E310" s="215" t="s">
        <v>601</v>
      </c>
      <c r="F310" s="215"/>
      <c r="G310" s="215" t="s">
        <v>613</v>
      </c>
      <c r="H310" s="215"/>
      <c r="I310" s="216"/>
      <c r="J310" s="272"/>
      <c r="K310" s="272"/>
      <c r="L310" s="272"/>
      <c r="M310" s="273"/>
    </row>
    <row r="311" spans="2:13" ht="19.5" customHeight="1">
      <c r="B311" s="220"/>
      <c r="C311" s="214"/>
      <c r="D311" s="215" t="s">
        <v>438</v>
      </c>
      <c r="E311" s="215" t="s">
        <v>601</v>
      </c>
      <c r="F311" s="215"/>
      <c r="G311" s="215" t="s">
        <v>614</v>
      </c>
      <c r="H311" s="215"/>
      <c r="I311" s="216"/>
      <c r="J311" s="272"/>
      <c r="K311" s="272"/>
      <c r="L311" s="272"/>
      <c r="M311" s="273"/>
    </row>
    <row r="312" spans="2:13" ht="19.5" customHeight="1">
      <c r="B312" s="220"/>
      <c r="C312" s="214"/>
      <c r="D312" s="215" t="s">
        <v>438</v>
      </c>
      <c r="E312" s="215" t="s">
        <v>601</v>
      </c>
      <c r="F312" s="215"/>
      <c r="G312" s="215" t="s">
        <v>488</v>
      </c>
      <c r="H312" s="215"/>
      <c r="I312" s="216"/>
      <c r="J312" s="272"/>
      <c r="K312" s="272"/>
      <c r="L312" s="272"/>
      <c r="M312" s="273"/>
    </row>
    <row r="313" spans="2:13" ht="19.5" customHeight="1">
      <c r="B313" s="220"/>
      <c r="C313" s="214"/>
      <c r="D313" s="215" t="s">
        <v>438</v>
      </c>
      <c r="E313" s="215" t="s">
        <v>601</v>
      </c>
      <c r="F313" s="215"/>
      <c r="G313" s="215" t="s">
        <v>615</v>
      </c>
      <c r="H313" s="215"/>
      <c r="I313" s="216"/>
      <c r="J313" s="272"/>
      <c r="K313" s="272"/>
      <c r="L313" s="272"/>
      <c r="M313" s="273"/>
    </row>
    <row r="314" spans="2:13" ht="19.5" customHeight="1">
      <c r="B314" s="220"/>
      <c r="C314" s="214"/>
      <c r="D314" s="215" t="s">
        <v>438</v>
      </c>
      <c r="E314" s="215" t="s">
        <v>601</v>
      </c>
      <c r="F314" s="215"/>
      <c r="G314" s="215" t="s">
        <v>616</v>
      </c>
      <c r="H314" s="215"/>
      <c r="I314" s="216"/>
      <c r="J314" s="272"/>
      <c r="K314" s="272"/>
      <c r="L314" s="272"/>
      <c r="M314" s="273"/>
    </row>
    <row r="315" spans="2:13" ht="19.5" customHeight="1">
      <c r="B315" s="220"/>
      <c r="C315" s="214"/>
      <c r="D315" s="215" t="s">
        <v>438</v>
      </c>
      <c r="E315" s="215" t="s">
        <v>601</v>
      </c>
      <c r="F315" s="215"/>
      <c r="G315" s="215" t="s">
        <v>617</v>
      </c>
      <c r="H315" s="215"/>
      <c r="I315" s="216"/>
      <c r="J315" s="272"/>
      <c r="K315" s="272"/>
      <c r="L315" s="272"/>
      <c r="M315" s="273"/>
    </row>
    <row r="316" spans="2:13" ht="19.5" customHeight="1">
      <c r="B316" s="220"/>
      <c r="C316" s="214"/>
      <c r="D316" s="215" t="s">
        <v>438</v>
      </c>
      <c r="E316" s="215" t="s">
        <v>601</v>
      </c>
      <c r="F316" s="215"/>
      <c r="G316" s="215" t="s">
        <v>618</v>
      </c>
      <c r="H316" s="215"/>
      <c r="I316" s="216"/>
      <c r="J316" s="272"/>
      <c r="K316" s="272"/>
      <c r="L316" s="272"/>
      <c r="M316" s="273"/>
    </row>
    <row r="317" spans="2:13" ht="19.5" customHeight="1">
      <c r="B317" s="220"/>
      <c r="C317" s="214"/>
      <c r="D317" s="215" t="s">
        <v>438</v>
      </c>
      <c r="E317" s="215" t="s">
        <v>601</v>
      </c>
      <c r="F317" s="215"/>
      <c r="G317" s="215" t="s">
        <v>619</v>
      </c>
      <c r="H317" s="215"/>
      <c r="I317" s="216"/>
      <c r="J317" s="274"/>
      <c r="K317" s="272"/>
      <c r="L317" s="272"/>
      <c r="M317" s="273"/>
    </row>
    <row r="318" spans="2:13" ht="19.5" customHeight="1">
      <c r="B318" s="220"/>
      <c r="C318" s="214"/>
      <c r="D318" s="215" t="s">
        <v>438</v>
      </c>
      <c r="E318" s="215" t="s">
        <v>601</v>
      </c>
      <c r="F318" s="215"/>
      <c r="G318" s="215" t="s">
        <v>620</v>
      </c>
      <c r="H318" s="215"/>
      <c r="I318" s="216"/>
      <c r="J318" s="274"/>
      <c r="K318" s="272"/>
      <c r="L318" s="272"/>
      <c r="M318" s="273"/>
    </row>
    <row r="319" spans="2:13" ht="19.5" customHeight="1">
      <c r="B319" s="220"/>
      <c r="C319" s="214"/>
      <c r="D319" s="215" t="s">
        <v>441</v>
      </c>
      <c r="E319" s="215"/>
      <c r="F319" s="215"/>
      <c r="G319" s="215" t="s">
        <v>621</v>
      </c>
      <c r="H319" s="215"/>
      <c r="I319" s="216"/>
      <c r="J319" s="274"/>
      <c r="K319" s="272"/>
      <c r="L319" s="272"/>
      <c r="M319" s="273"/>
    </row>
    <row r="320" spans="2:13" ht="19.5" customHeight="1">
      <c r="B320" s="220"/>
      <c r="C320" s="214"/>
      <c r="D320" s="215" t="s">
        <v>441</v>
      </c>
      <c r="E320" s="215"/>
      <c r="F320" s="215"/>
      <c r="G320" s="215" t="s">
        <v>622</v>
      </c>
      <c r="H320" s="215"/>
      <c r="I320" s="216"/>
      <c r="J320" s="274"/>
      <c r="K320" s="272"/>
      <c r="L320" s="272"/>
      <c r="M320" s="273"/>
    </row>
    <row r="321" spans="2:13" ht="19.5" customHeight="1">
      <c r="B321" s="220"/>
      <c r="C321" s="214"/>
      <c r="D321" s="215" t="s">
        <v>441</v>
      </c>
      <c r="E321" s="215"/>
      <c r="F321" s="215"/>
      <c r="G321" s="215"/>
      <c r="H321" s="215"/>
      <c r="I321" s="216" t="s">
        <v>558</v>
      </c>
      <c r="J321" s="275"/>
      <c r="K321" s="215"/>
      <c r="L321" s="215"/>
      <c r="M321" s="273"/>
    </row>
    <row r="322" spans="2:13" ht="19.5" customHeight="1">
      <c r="B322" s="220"/>
      <c r="C322" s="214"/>
      <c r="D322" s="215" t="s">
        <v>441</v>
      </c>
      <c r="E322" s="215"/>
      <c r="F322" s="215"/>
      <c r="G322" s="215"/>
      <c r="H322" s="215"/>
      <c r="I322" s="216" t="s">
        <v>623</v>
      </c>
      <c r="J322" s="274"/>
      <c r="K322" s="272"/>
      <c r="L322" s="272"/>
      <c r="M322" s="273"/>
    </row>
    <row r="323" spans="2:13" ht="19.5" customHeight="1">
      <c r="B323" s="220"/>
      <c r="C323" s="214"/>
      <c r="D323" s="215" t="s">
        <v>441</v>
      </c>
      <c r="E323" s="215"/>
      <c r="F323" s="215"/>
      <c r="G323" s="215" t="s">
        <v>624</v>
      </c>
      <c r="H323" s="215"/>
      <c r="I323" s="216"/>
      <c r="J323" s="274"/>
      <c r="K323" s="272"/>
      <c r="L323" s="272"/>
      <c r="M323" s="273"/>
    </row>
    <row r="324" spans="2:13" ht="19.5" customHeight="1">
      <c r="B324" s="220"/>
      <c r="C324" s="214"/>
      <c r="D324" s="215" t="s">
        <v>441</v>
      </c>
      <c r="E324" s="215"/>
      <c r="F324" s="215"/>
      <c r="G324" s="215"/>
      <c r="H324" s="215"/>
      <c r="I324" s="216" t="s">
        <v>625</v>
      </c>
      <c r="J324" s="274"/>
      <c r="K324" s="272"/>
      <c r="L324" s="272"/>
      <c r="M324" s="273"/>
    </row>
    <row r="325" spans="2:13" ht="19.5" customHeight="1">
      <c r="B325" s="220"/>
      <c r="C325" s="214"/>
      <c r="D325" s="215" t="s">
        <v>441</v>
      </c>
      <c r="E325" s="215"/>
      <c r="F325" s="215"/>
      <c r="G325" s="215"/>
      <c r="H325" s="215"/>
      <c r="I325" s="216" t="s">
        <v>626</v>
      </c>
      <c r="J325" s="274"/>
      <c r="K325" s="272"/>
      <c r="L325" s="272"/>
      <c r="M325" s="273"/>
    </row>
    <row r="326" spans="2:13" ht="19.5" customHeight="1">
      <c r="B326" s="220"/>
      <c r="C326" s="214"/>
      <c r="D326" s="215" t="s">
        <v>441</v>
      </c>
      <c r="E326" s="215"/>
      <c r="F326" s="215"/>
      <c r="G326" s="215"/>
      <c r="H326" s="215"/>
      <c r="I326" s="216" t="s">
        <v>627</v>
      </c>
      <c r="J326" s="272"/>
      <c r="K326" s="272"/>
      <c r="L326" s="272"/>
      <c r="M326" s="273"/>
    </row>
    <row r="327" spans="2:13" ht="19.5" customHeight="1">
      <c r="B327" s="220"/>
      <c r="C327" s="214"/>
      <c r="D327" s="215" t="s">
        <v>442</v>
      </c>
      <c r="E327" s="215" t="s">
        <v>628</v>
      </c>
      <c r="F327" s="215"/>
      <c r="G327" s="215"/>
      <c r="H327" s="215"/>
      <c r="I327" s="216" t="s">
        <v>629</v>
      </c>
      <c r="J327" s="272"/>
      <c r="K327" s="272"/>
      <c r="L327" s="272"/>
      <c r="M327" s="273"/>
    </row>
    <row r="328" spans="2:13" ht="19.5" customHeight="1">
      <c r="B328" s="220"/>
      <c r="C328" s="214"/>
      <c r="D328" s="215" t="s">
        <v>442</v>
      </c>
      <c r="E328" s="215" t="s">
        <v>628</v>
      </c>
      <c r="F328" s="215"/>
      <c r="G328" s="215"/>
      <c r="H328" s="215"/>
      <c r="I328" s="216" t="s">
        <v>630</v>
      </c>
      <c r="J328" s="272"/>
      <c r="K328" s="272"/>
      <c r="L328" s="272"/>
      <c r="M328" s="273"/>
    </row>
    <row r="329" spans="2:13" ht="19.5" customHeight="1">
      <c r="B329" s="220"/>
      <c r="C329" s="214"/>
      <c r="D329" s="215" t="s">
        <v>442</v>
      </c>
      <c r="E329" s="215" t="s">
        <v>628</v>
      </c>
      <c r="F329" s="215"/>
      <c r="G329" s="215"/>
      <c r="H329" s="215"/>
      <c r="I329" s="216" t="s">
        <v>631</v>
      </c>
      <c r="J329" s="272"/>
      <c r="K329" s="272"/>
      <c r="L329" s="272"/>
      <c r="M329" s="273"/>
    </row>
    <row r="330" spans="2:13" ht="19.5" customHeight="1">
      <c r="B330" s="220"/>
      <c r="C330" s="214"/>
      <c r="D330" s="215" t="s">
        <v>442</v>
      </c>
      <c r="E330" s="215" t="s">
        <v>628</v>
      </c>
      <c r="F330" s="215"/>
      <c r="G330" s="215"/>
      <c r="H330" s="215"/>
      <c r="I330" s="216" t="s">
        <v>632</v>
      </c>
      <c r="J330" s="272"/>
      <c r="K330" s="272"/>
      <c r="L330" s="272"/>
      <c r="M330" s="273"/>
    </row>
    <row r="331" spans="2:13" ht="19.5" customHeight="1">
      <c r="B331" s="220"/>
      <c r="C331" s="214"/>
      <c r="D331" s="215" t="s">
        <v>62</v>
      </c>
      <c r="E331" s="215"/>
      <c r="F331" s="215"/>
      <c r="G331" s="215"/>
      <c r="H331" s="215"/>
      <c r="I331" s="216" t="s">
        <v>633</v>
      </c>
      <c r="J331" s="272"/>
      <c r="K331" s="272"/>
      <c r="L331" s="272"/>
      <c r="M331" s="273"/>
    </row>
    <row r="332" spans="2:13" ht="19.5" customHeight="1">
      <c r="B332" s="220"/>
      <c r="C332" s="214"/>
      <c r="D332" s="215"/>
      <c r="E332" s="215"/>
      <c r="F332" s="215"/>
      <c r="G332" s="215"/>
      <c r="H332" s="215"/>
      <c r="I332" s="216"/>
      <c r="J332" s="272"/>
      <c r="K332" s="272"/>
      <c r="L332" s="272"/>
      <c r="M332" s="273"/>
    </row>
    <row r="333" spans="2:13" ht="19.5" customHeight="1">
      <c r="B333" s="220"/>
      <c r="C333" s="214"/>
      <c r="D333" s="215"/>
      <c r="E333" s="215"/>
      <c r="F333" s="215"/>
      <c r="G333" s="215"/>
      <c r="H333" s="215"/>
      <c r="I333" s="216"/>
      <c r="J333" s="272"/>
      <c r="K333" s="272"/>
      <c r="L333" s="272"/>
      <c r="M333" s="273"/>
    </row>
    <row r="334" spans="2:13" ht="19.5" customHeight="1" thickBot="1">
      <c r="B334" s="220"/>
      <c r="C334" s="227"/>
      <c r="D334" s="228"/>
      <c r="E334" s="228"/>
      <c r="F334" s="228"/>
      <c r="G334" s="228"/>
      <c r="H334" s="228"/>
      <c r="I334" s="229"/>
      <c r="J334" s="276"/>
      <c r="K334" s="276"/>
      <c r="L334" s="276"/>
      <c r="M334" s="277"/>
    </row>
    <row r="335" spans="2:13" ht="19.5" customHeight="1" thickTop="1">
      <c r="B335" s="220"/>
      <c r="C335" s="233" t="s">
        <v>634</v>
      </c>
      <c r="D335" s="234"/>
      <c r="E335" s="234"/>
      <c r="F335" s="234"/>
      <c r="G335" s="234"/>
      <c r="H335" s="234"/>
      <c r="I335" s="235"/>
      <c r="J335" s="278" t="s">
        <v>465</v>
      </c>
      <c r="K335" s="278" t="s">
        <v>465</v>
      </c>
      <c r="L335" s="278" t="s">
        <v>465</v>
      </c>
      <c r="M335" s="279" t="s">
        <v>465</v>
      </c>
    </row>
    <row r="336" spans="2:13" ht="19.5" customHeight="1">
      <c r="B336" s="220"/>
      <c r="C336" s="239" t="s">
        <v>66</v>
      </c>
      <c r="D336" s="195"/>
      <c r="E336" s="195"/>
      <c r="F336" s="195"/>
      <c r="G336" s="195"/>
      <c r="H336" s="195"/>
      <c r="I336" s="196"/>
      <c r="J336" s="280">
        <v>12</v>
      </c>
      <c r="K336" s="280">
        <v>11</v>
      </c>
      <c r="L336" s="280">
        <v>18</v>
      </c>
      <c r="M336" s="281">
        <v>12</v>
      </c>
    </row>
    <row r="337" spans="2:13" ht="19.5" customHeight="1" thickBot="1">
      <c r="B337" s="242"/>
      <c r="C337" s="243" t="s">
        <v>67</v>
      </c>
      <c r="D337" s="244"/>
      <c r="E337" s="244"/>
      <c r="F337" s="244"/>
      <c r="G337" s="244"/>
      <c r="H337" s="244"/>
      <c r="I337" s="245"/>
      <c r="J337" s="282">
        <v>0.05</v>
      </c>
      <c r="K337" s="282">
        <v>0.05</v>
      </c>
      <c r="L337" s="282">
        <v>0.05</v>
      </c>
      <c r="M337" s="283">
        <v>0.05</v>
      </c>
    </row>
    <row r="338" spans="2:13" ht="49.5" customHeight="1" thickBot="1">
      <c r="B338" s="248" t="s">
        <v>10</v>
      </c>
      <c r="C338" s="249"/>
      <c r="D338" s="249"/>
      <c r="E338" s="249"/>
      <c r="F338" s="249"/>
      <c r="G338" s="249"/>
      <c r="H338" s="249"/>
      <c r="I338" s="250"/>
      <c r="J338" s="285"/>
      <c r="K338" s="285"/>
      <c r="L338" s="285"/>
      <c r="M338" s="286"/>
    </row>
    <row r="339" spans="2:13" ht="49.5" customHeight="1" thickBot="1">
      <c r="B339" s="248" t="s">
        <v>69</v>
      </c>
      <c r="C339" s="249"/>
      <c r="D339" s="249"/>
      <c r="E339" s="255"/>
      <c r="F339" s="287"/>
      <c r="G339" s="288"/>
      <c r="H339" s="288"/>
      <c r="I339" s="288"/>
      <c r="J339" s="288"/>
      <c r="K339" s="288"/>
      <c r="L339" s="288"/>
      <c r="M339" s="289"/>
    </row>
    <row r="340" spans="13:72" s="166" customFormat="1" ht="12">
      <c r="M340" s="128" t="e">
        <f ca="1">"【海域ごとの調査票："&amp;MID(CELL("filename",$A$1),FIND("]",CELL("filename",$A$1))+1,31)&amp;"】"</f>
        <v>#VALUE!</v>
      </c>
      <c r="N340" s="167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260"/>
      <c r="BT340" s="260"/>
    </row>
    <row r="341" spans="2:13" ht="12.75" thickBot="1">
      <c r="B341" s="1" t="s">
        <v>70</v>
      </c>
      <c r="H341" s="169"/>
      <c r="I341" s="169"/>
      <c r="J341" s="169"/>
      <c r="K341" s="169"/>
      <c r="L341" s="169"/>
      <c r="M341" s="169"/>
    </row>
    <row r="342" spans="2:56" s="175" customFormat="1" ht="19.5" customHeight="1">
      <c r="B342" s="170" t="s">
        <v>1</v>
      </c>
      <c r="C342" s="171"/>
      <c r="D342" s="171"/>
      <c r="E342" s="171"/>
      <c r="F342" s="171"/>
      <c r="G342" s="171"/>
      <c r="H342" s="171"/>
      <c r="I342" s="172"/>
      <c r="J342" s="173" t="s">
        <v>591</v>
      </c>
      <c r="K342" s="173" t="s">
        <v>591</v>
      </c>
      <c r="L342" s="173" t="s">
        <v>591</v>
      </c>
      <c r="M342" s="174" t="s">
        <v>4</v>
      </c>
      <c r="N342" s="167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2:56" s="175" customFormat="1" ht="19.5" customHeight="1">
      <c r="B343" s="176" t="s">
        <v>11</v>
      </c>
      <c r="C343" s="177"/>
      <c r="D343" s="177"/>
      <c r="E343" s="177"/>
      <c r="F343" s="177"/>
      <c r="G343" s="177"/>
      <c r="H343" s="177"/>
      <c r="I343" s="178"/>
      <c r="J343" s="179" t="s">
        <v>594</v>
      </c>
      <c r="K343" s="179" t="s">
        <v>595</v>
      </c>
      <c r="L343" s="179" t="s">
        <v>635</v>
      </c>
      <c r="M343" s="290" t="s">
        <v>592</v>
      </c>
      <c r="N343" s="167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2:56" s="175" customFormat="1" ht="19.5" customHeight="1">
      <c r="B344" s="181" t="s">
        <v>13</v>
      </c>
      <c r="C344" s="182" t="s">
        <v>14</v>
      </c>
      <c r="D344" s="183"/>
      <c r="E344" s="183"/>
      <c r="F344" s="183"/>
      <c r="G344" s="183"/>
      <c r="H344" s="183"/>
      <c r="I344" s="184"/>
      <c r="J344" s="261">
        <v>37908</v>
      </c>
      <c r="K344" s="261">
        <v>37908</v>
      </c>
      <c r="L344" s="261">
        <v>37908</v>
      </c>
      <c r="M344" s="186">
        <v>38125</v>
      </c>
      <c r="N344" s="167">
        <v>38125</v>
      </c>
      <c r="O344">
        <v>38125</v>
      </c>
      <c r="P344">
        <v>38125</v>
      </c>
      <c r="Q344">
        <v>38125</v>
      </c>
      <c r="R344">
        <v>38125</v>
      </c>
      <c r="S344">
        <v>38125</v>
      </c>
      <c r="T344">
        <v>38125</v>
      </c>
      <c r="U344">
        <v>38125</v>
      </c>
      <c r="V344">
        <v>38125</v>
      </c>
      <c r="W344">
        <v>38210</v>
      </c>
      <c r="X344">
        <v>38209</v>
      </c>
      <c r="Y344">
        <v>38210</v>
      </c>
      <c r="Z344">
        <v>38209</v>
      </c>
      <c r="AA344">
        <v>38210</v>
      </c>
      <c r="AB344">
        <v>38209</v>
      </c>
      <c r="AC344">
        <v>38210</v>
      </c>
      <c r="AD344">
        <v>38209</v>
      </c>
      <c r="AE344">
        <v>38210</v>
      </c>
      <c r="AF344">
        <v>38209</v>
      </c>
      <c r="AG344">
        <v>38278</v>
      </c>
      <c r="AH344">
        <v>38278</v>
      </c>
      <c r="AI344">
        <v>38278</v>
      </c>
      <c r="AJ344">
        <v>38278</v>
      </c>
      <c r="AK344">
        <v>38278</v>
      </c>
      <c r="AL344">
        <v>38278</v>
      </c>
      <c r="AM344">
        <v>38278</v>
      </c>
      <c r="AN344">
        <v>38278</v>
      </c>
      <c r="AO344">
        <v>38278</v>
      </c>
      <c r="AP344">
        <v>38278</v>
      </c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2:56" s="175" customFormat="1" ht="19.5" customHeight="1">
      <c r="B345" s="187"/>
      <c r="C345" s="188" t="s">
        <v>15</v>
      </c>
      <c r="D345" s="189"/>
      <c r="E345" s="189"/>
      <c r="F345" s="189"/>
      <c r="G345" s="189"/>
      <c r="H345" s="189"/>
      <c r="I345" s="190"/>
      <c r="J345" s="262">
        <v>0.02</v>
      </c>
      <c r="K345" s="262">
        <v>0.02</v>
      </c>
      <c r="L345" s="262">
        <v>0.02</v>
      </c>
      <c r="M345" s="263">
        <v>0.02</v>
      </c>
      <c r="N345" s="167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2:56" s="175" customFormat="1" ht="27" customHeight="1">
      <c r="B346" s="193"/>
      <c r="C346" s="194" t="s">
        <v>17</v>
      </c>
      <c r="D346" s="195"/>
      <c r="E346" s="195"/>
      <c r="F346" s="195"/>
      <c r="G346" s="195"/>
      <c r="H346" s="195"/>
      <c r="I346" s="196"/>
      <c r="J346" s="265" t="s">
        <v>596</v>
      </c>
      <c r="K346" s="265" t="s">
        <v>596</v>
      </c>
      <c r="L346" s="265" t="s">
        <v>596</v>
      </c>
      <c r="M346" s="266" t="s">
        <v>636</v>
      </c>
      <c r="N346" s="167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2:13" ht="12" customHeight="1">
      <c r="B347" s="199"/>
      <c r="C347" s="200" t="s">
        <v>19</v>
      </c>
      <c r="D347" s="201" t="s">
        <v>20</v>
      </c>
      <c r="E347" s="201" t="s">
        <v>21</v>
      </c>
      <c r="F347" s="201" t="s">
        <v>22</v>
      </c>
      <c r="G347" s="201" t="s">
        <v>23</v>
      </c>
      <c r="H347" s="201" t="s">
        <v>24</v>
      </c>
      <c r="I347" s="202" t="s">
        <v>25</v>
      </c>
      <c r="J347" s="267"/>
      <c r="K347" s="267"/>
      <c r="L347" s="267"/>
      <c r="M347" s="204" t="s">
        <v>28</v>
      </c>
    </row>
    <row r="348" spans="2:56" s="212" customFormat="1" ht="14.25">
      <c r="B348" s="205"/>
      <c r="C348" s="206"/>
      <c r="D348" s="207"/>
      <c r="E348" s="207"/>
      <c r="F348" s="207"/>
      <c r="G348" s="207"/>
      <c r="H348" s="207"/>
      <c r="I348" s="208"/>
      <c r="J348" s="270"/>
      <c r="K348" s="270"/>
      <c r="L348" s="270"/>
      <c r="M348" s="211" t="s">
        <v>454</v>
      </c>
      <c r="N348" s="167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2:13" ht="19.5" customHeight="1">
      <c r="B349" s="213" t="s">
        <v>33</v>
      </c>
      <c r="C349" s="214"/>
      <c r="D349" s="215" t="s">
        <v>597</v>
      </c>
      <c r="E349" s="215"/>
      <c r="F349" s="215"/>
      <c r="G349" s="215"/>
      <c r="H349" s="215"/>
      <c r="I349" s="216"/>
      <c r="J349" s="272"/>
      <c r="K349" s="272"/>
      <c r="L349" s="272"/>
      <c r="M349" s="291"/>
    </row>
    <row r="350" spans="2:13" ht="19.5" customHeight="1">
      <c r="B350" s="220"/>
      <c r="C350" s="214"/>
      <c r="D350" s="215" t="s">
        <v>598</v>
      </c>
      <c r="E350" s="215"/>
      <c r="F350" s="215"/>
      <c r="G350" s="215"/>
      <c r="H350" s="215"/>
      <c r="I350" s="216"/>
      <c r="J350" s="272"/>
      <c r="K350" s="272"/>
      <c r="L350" s="272"/>
      <c r="M350" s="291">
        <v>5</v>
      </c>
    </row>
    <row r="351" spans="2:13" ht="19.5" customHeight="1">
      <c r="B351" s="220"/>
      <c r="C351" s="214"/>
      <c r="D351" s="215" t="s">
        <v>599</v>
      </c>
      <c r="E351" s="215"/>
      <c r="F351" s="215"/>
      <c r="G351" s="215"/>
      <c r="H351" s="215"/>
      <c r="I351" s="216"/>
      <c r="J351" s="272"/>
      <c r="K351" s="272"/>
      <c r="L351" s="272"/>
      <c r="M351" s="291"/>
    </row>
    <row r="352" spans="2:13" ht="19.5" customHeight="1">
      <c r="B352" s="220"/>
      <c r="C352" s="214"/>
      <c r="D352" s="215" t="s">
        <v>443</v>
      </c>
      <c r="E352" s="215"/>
      <c r="F352" s="215"/>
      <c r="G352" s="215"/>
      <c r="H352" s="215"/>
      <c r="I352" s="216" t="s">
        <v>637</v>
      </c>
      <c r="J352" s="272"/>
      <c r="K352" s="272"/>
      <c r="L352" s="272"/>
      <c r="M352" s="291"/>
    </row>
    <row r="353" spans="2:13" ht="19.5" customHeight="1">
      <c r="B353" s="220"/>
      <c r="C353" s="214"/>
      <c r="D353" s="215" t="s">
        <v>438</v>
      </c>
      <c r="E353" s="215" t="s">
        <v>601</v>
      </c>
      <c r="F353" s="215"/>
      <c r="G353" s="215" t="s">
        <v>638</v>
      </c>
      <c r="H353" s="215"/>
      <c r="I353" s="216"/>
      <c r="J353" s="272"/>
      <c r="K353" s="272"/>
      <c r="L353" s="272"/>
      <c r="M353" s="291">
        <v>6</v>
      </c>
    </row>
    <row r="354" spans="2:13" ht="19.5" customHeight="1">
      <c r="B354" s="220"/>
      <c r="C354" s="214"/>
      <c r="D354" s="215" t="s">
        <v>438</v>
      </c>
      <c r="E354" s="215" t="s">
        <v>601</v>
      </c>
      <c r="F354" s="215"/>
      <c r="G354" s="215" t="s">
        <v>639</v>
      </c>
      <c r="H354" s="215"/>
      <c r="I354" s="216"/>
      <c r="J354" s="272"/>
      <c r="K354" s="272"/>
      <c r="L354" s="272"/>
      <c r="M354" s="291"/>
    </row>
    <row r="355" spans="2:13" ht="19.5" customHeight="1">
      <c r="B355" s="220"/>
      <c r="C355" s="214"/>
      <c r="D355" s="215" t="s">
        <v>438</v>
      </c>
      <c r="E355" s="215" t="s">
        <v>601</v>
      </c>
      <c r="F355" s="215"/>
      <c r="G355" s="215" t="s">
        <v>640</v>
      </c>
      <c r="H355" s="215"/>
      <c r="I355" s="216"/>
      <c r="J355" s="272"/>
      <c r="K355" s="272"/>
      <c r="L355" s="272"/>
      <c r="M355" s="291"/>
    </row>
    <row r="356" spans="2:13" ht="19.5" customHeight="1">
      <c r="B356" s="220"/>
      <c r="C356" s="214"/>
      <c r="D356" s="215" t="s">
        <v>438</v>
      </c>
      <c r="E356" s="215" t="s">
        <v>601</v>
      </c>
      <c r="F356" s="215"/>
      <c r="G356" s="215" t="s">
        <v>641</v>
      </c>
      <c r="H356" s="215"/>
      <c r="I356" s="216"/>
      <c r="J356" s="272"/>
      <c r="K356" s="272"/>
      <c r="L356" s="272"/>
      <c r="M356" s="291"/>
    </row>
    <row r="357" spans="2:13" ht="19.5" customHeight="1">
      <c r="B357" s="220"/>
      <c r="C357" s="214"/>
      <c r="D357" s="215" t="s">
        <v>438</v>
      </c>
      <c r="E357" s="215" t="s">
        <v>601</v>
      </c>
      <c r="F357" s="215"/>
      <c r="G357" s="215" t="s">
        <v>642</v>
      </c>
      <c r="H357" s="215"/>
      <c r="I357" s="216"/>
      <c r="J357" s="272"/>
      <c r="K357" s="272"/>
      <c r="L357" s="272"/>
      <c r="M357" s="291"/>
    </row>
    <row r="358" spans="2:13" ht="19.5" customHeight="1">
      <c r="B358" s="220"/>
      <c r="C358" s="214"/>
      <c r="D358" s="215" t="s">
        <v>438</v>
      </c>
      <c r="E358" s="215" t="s">
        <v>601</v>
      </c>
      <c r="F358" s="215"/>
      <c r="G358" s="215" t="s">
        <v>643</v>
      </c>
      <c r="H358" s="215"/>
      <c r="I358" s="216"/>
      <c r="J358" s="272"/>
      <c r="K358" s="272"/>
      <c r="L358" s="272"/>
      <c r="M358" s="291"/>
    </row>
    <row r="359" spans="2:13" ht="19.5" customHeight="1">
      <c r="B359" s="220"/>
      <c r="C359" s="214"/>
      <c r="D359" s="215" t="s">
        <v>438</v>
      </c>
      <c r="E359" s="215" t="s">
        <v>601</v>
      </c>
      <c r="F359" s="215"/>
      <c r="G359" s="215" t="s">
        <v>644</v>
      </c>
      <c r="H359" s="215"/>
      <c r="I359" s="216"/>
      <c r="J359" s="272"/>
      <c r="K359" s="272"/>
      <c r="L359" s="272"/>
      <c r="M359" s="291">
        <v>40</v>
      </c>
    </row>
    <row r="360" spans="2:13" ht="19.5" customHeight="1">
      <c r="B360" s="220"/>
      <c r="C360" s="214"/>
      <c r="D360" s="215" t="s">
        <v>438</v>
      </c>
      <c r="E360" s="215" t="s">
        <v>601</v>
      </c>
      <c r="F360" s="215"/>
      <c r="G360" s="215" t="s">
        <v>645</v>
      </c>
      <c r="H360" s="215"/>
      <c r="I360" s="216"/>
      <c r="J360" s="272"/>
      <c r="K360" s="272"/>
      <c r="L360" s="272"/>
      <c r="M360" s="291"/>
    </row>
    <row r="361" spans="2:13" ht="19.5" customHeight="1">
      <c r="B361" s="220"/>
      <c r="C361" s="214"/>
      <c r="D361" s="215" t="s">
        <v>438</v>
      </c>
      <c r="E361" s="215" t="s">
        <v>601</v>
      </c>
      <c r="F361" s="215"/>
      <c r="G361" s="215" t="s">
        <v>646</v>
      </c>
      <c r="H361" s="215"/>
      <c r="I361" s="216"/>
      <c r="J361" s="272"/>
      <c r="K361" s="272"/>
      <c r="L361" s="272"/>
      <c r="M361" s="291">
        <v>3</v>
      </c>
    </row>
    <row r="362" spans="2:13" ht="19.5" customHeight="1">
      <c r="B362" s="220"/>
      <c r="C362" s="214"/>
      <c r="D362" s="215" t="s">
        <v>438</v>
      </c>
      <c r="E362" s="215" t="s">
        <v>601</v>
      </c>
      <c r="F362" s="215"/>
      <c r="G362" s="215" t="s">
        <v>647</v>
      </c>
      <c r="H362" s="215"/>
      <c r="I362" s="216"/>
      <c r="J362" s="272"/>
      <c r="K362" s="272"/>
      <c r="L362" s="272"/>
      <c r="M362" s="291"/>
    </row>
    <row r="363" spans="2:13" ht="19.5" customHeight="1">
      <c r="B363" s="220"/>
      <c r="C363" s="214"/>
      <c r="D363" s="215" t="s">
        <v>438</v>
      </c>
      <c r="E363" s="215" t="s">
        <v>601</v>
      </c>
      <c r="F363" s="215"/>
      <c r="G363" s="215" t="s">
        <v>648</v>
      </c>
      <c r="H363" s="215"/>
      <c r="I363" s="216"/>
      <c r="J363" s="272"/>
      <c r="K363" s="272"/>
      <c r="L363" s="272"/>
      <c r="M363" s="291">
        <v>39</v>
      </c>
    </row>
    <row r="364" spans="2:13" ht="19.5" customHeight="1">
      <c r="B364" s="220"/>
      <c r="C364" s="214"/>
      <c r="D364" s="215" t="s">
        <v>438</v>
      </c>
      <c r="E364" s="215" t="s">
        <v>601</v>
      </c>
      <c r="F364" s="215"/>
      <c r="G364" s="215" t="s">
        <v>613</v>
      </c>
      <c r="H364" s="215"/>
      <c r="I364" s="216"/>
      <c r="J364" s="272"/>
      <c r="K364" s="272"/>
      <c r="L364" s="272"/>
      <c r="M364" s="291"/>
    </row>
    <row r="365" spans="2:13" ht="19.5" customHeight="1">
      <c r="B365" s="220"/>
      <c r="C365" s="214"/>
      <c r="D365" s="215" t="s">
        <v>438</v>
      </c>
      <c r="E365" s="215" t="s">
        <v>601</v>
      </c>
      <c r="F365" s="215"/>
      <c r="G365" s="215" t="s">
        <v>649</v>
      </c>
      <c r="H365" s="215"/>
      <c r="I365" s="216"/>
      <c r="J365" s="272"/>
      <c r="K365" s="272"/>
      <c r="L365" s="272"/>
      <c r="M365" s="291">
        <v>7</v>
      </c>
    </row>
    <row r="366" spans="2:13" ht="19.5" customHeight="1">
      <c r="B366" s="220"/>
      <c r="C366" s="214"/>
      <c r="D366" s="215" t="s">
        <v>438</v>
      </c>
      <c r="E366" s="215" t="s">
        <v>601</v>
      </c>
      <c r="F366" s="215"/>
      <c r="G366" s="215" t="s">
        <v>650</v>
      </c>
      <c r="H366" s="215"/>
      <c r="I366" s="216"/>
      <c r="J366" s="272"/>
      <c r="K366" s="272"/>
      <c r="L366" s="272"/>
      <c r="M366" s="291"/>
    </row>
    <row r="367" spans="2:13" ht="19.5" customHeight="1">
      <c r="B367" s="220"/>
      <c r="C367" s="214"/>
      <c r="D367" s="215" t="s">
        <v>438</v>
      </c>
      <c r="E367" s="215" t="s">
        <v>601</v>
      </c>
      <c r="F367" s="215"/>
      <c r="G367" s="215" t="s">
        <v>651</v>
      </c>
      <c r="H367" s="215"/>
      <c r="I367" s="216"/>
      <c r="J367" s="272"/>
      <c r="K367" s="272"/>
      <c r="L367" s="272"/>
      <c r="M367" s="291"/>
    </row>
    <row r="368" spans="2:13" ht="19.5" customHeight="1">
      <c r="B368" s="220"/>
      <c r="C368" s="214"/>
      <c r="D368" s="215" t="s">
        <v>438</v>
      </c>
      <c r="E368" s="215" t="s">
        <v>601</v>
      </c>
      <c r="F368" s="215"/>
      <c r="G368" s="215" t="s">
        <v>652</v>
      </c>
      <c r="H368" s="215"/>
      <c r="I368" s="216"/>
      <c r="J368" s="272"/>
      <c r="K368" s="272"/>
      <c r="L368" s="272"/>
      <c r="M368" s="291"/>
    </row>
    <row r="369" spans="2:13" ht="19.5" customHeight="1">
      <c r="B369" s="220"/>
      <c r="C369" s="214"/>
      <c r="D369" s="215" t="s">
        <v>438</v>
      </c>
      <c r="E369" s="215" t="s">
        <v>601</v>
      </c>
      <c r="F369" s="215"/>
      <c r="G369" s="215" t="s">
        <v>653</v>
      </c>
      <c r="H369" s="215"/>
      <c r="I369" s="216"/>
      <c r="J369" s="272"/>
      <c r="K369" s="272"/>
      <c r="L369" s="272"/>
      <c r="M369" s="291">
        <v>7</v>
      </c>
    </row>
    <row r="370" spans="2:13" ht="19.5" customHeight="1">
      <c r="B370" s="220"/>
      <c r="C370" s="214"/>
      <c r="D370" s="215" t="s">
        <v>438</v>
      </c>
      <c r="E370" s="215" t="s">
        <v>601</v>
      </c>
      <c r="F370" s="215"/>
      <c r="G370" s="215" t="s">
        <v>654</v>
      </c>
      <c r="H370" s="215"/>
      <c r="I370" s="216"/>
      <c r="J370" s="272"/>
      <c r="K370" s="272"/>
      <c r="L370" s="272"/>
      <c r="M370" s="291"/>
    </row>
    <row r="371" spans="2:13" ht="19.5" customHeight="1">
      <c r="B371" s="220"/>
      <c r="C371" s="214"/>
      <c r="D371" s="215" t="s">
        <v>438</v>
      </c>
      <c r="E371" s="215" t="s">
        <v>601</v>
      </c>
      <c r="F371" s="215"/>
      <c r="G371" s="215" t="s">
        <v>655</v>
      </c>
      <c r="H371" s="215"/>
      <c r="I371" s="216"/>
      <c r="J371" s="272"/>
      <c r="K371" s="272"/>
      <c r="L371" s="272"/>
      <c r="M371" s="291">
        <v>39</v>
      </c>
    </row>
    <row r="372" spans="2:13" ht="19.5" customHeight="1">
      <c r="B372" s="220"/>
      <c r="C372" s="214"/>
      <c r="D372" s="215" t="s">
        <v>438</v>
      </c>
      <c r="E372" s="215" t="s">
        <v>601</v>
      </c>
      <c r="F372" s="215"/>
      <c r="G372" s="215" t="s">
        <v>656</v>
      </c>
      <c r="H372" s="215"/>
      <c r="I372" s="216"/>
      <c r="J372" s="274"/>
      <c r="K372" s="272"/>
      <c r="L372" s="272"/>
      <c r="M372" s="291"/>
    </row>
    <row r="373" spans="2:13" ht="19.5" customHeight="1">
      <c r="B373" s="220"/>
      <c r="C373" s="214"/>
      <c r="D373" s="215" t="s">
        <v>441</v>
      </c>
      <c r="E373" s="215"/>
      <c r="F373" s="215"/>
      <c r="G373" s="215" t="s">
        <v>657</v>
      </c>
      <c r="H373" s="215"/>
      <c r="I373" s="216"/>
      <c r="J373" s="274"/>
      <c r="K373" s="272"/>
      <c r="L373" s="272"/>
      <c r="M373" s="291"/>
    </row>
    <row r="374" spans="2:13" ht="19.5" customHeight="1">
      <c r="B374" s="220"/>
      <c r="C374" s="214"/>
      <c r="D374" s="215" t="s">
        <v>441</v>
      </c>
      <c r="E374" s="215"/>
      <c r="F374" s="215"/>
      <c r="G374" s="215" t="s">
        <v>658</v>
      </c>
      <c r="H374" s="215"/>
      <c r="I374" s="216"/>
      <c r="J374" s="274"/>
      <c r="K374" s="272"/>
      <c r="L374" s="272"/>
      <c r="M374" s="291"/>
    </row>
    <row r="375" spans="2:13" ht="19.5" customHeight="1">
      <c r="B375" s="220"/>
      <c r="C375" s="214"/>
      <c r="D375" s="215" t="s">
        <v>441</v>
      </c>
      <c r="E375" s="215"/>
      <c r="F375" s="215"/>
      <c r="G375" s="215"/>
      <c r="H375" s="215"/>
      <c r="I375" s="216" t="s">
        <v>659</v>
      </c>
      <c r="J375" s="275"/>
      <c r="K375" s="215"/>
      <c r="L375" s="215"/>
      <c r="M375" s="291"/>
    </row>
    <row r="376" spans="2:13" ht="19.5" customHeight="1">
      <c r="B376" s="220"/>
      <c r="C376" s="214"/>
      <c r="D376" s="215" t="s">
        <v>441</v>
      </c>
      <c r="E376" s="215"/>
      <c r="F376" s="215"/>
      <c r="G376" s="215"/>
      <c r="H376" s="215"/>
      <c r="I376" s="216" t="s">
        <v>623</v>
      </c>
      <c r="J376" s="274"/>
      <c r="K376" s="272"/>
      <c r="L376" s="272"/>
      <c r="M376" s="291"/>
    </row>
    <row r="377" spans="2:13" ht="19.5" customHeight="1">
      <c r="B377" s="220"/>
      <c r="C377" s="214"/>
      <c r="D377" s="215" t="s">
        <v>441</v>
      </c>
      <c r="E377" s="215"/>
      <c r="F377" s="215"/>
      <c r="G377" s="215" t="s">
        <v>660</v>
      </c>
      <c r="H377" s="215"/>
      <c r="I377" s="216"/>
      <c r="J377" s="274"/>
      <c r="K377" s="272"/>
      <c r="L377" s="272"/>
      <c r="M377" s="291"/>
    </row>
    <row r="378" spans="2:13" ht="19.5" customHeight="1">
      <c r="B378" s="220"/>
      <c r="C378" s="214"/>
      <c r="D378" s="215" t="s">
        <v>441</v>
      </c>
      <c r="E378" s="215"/>
      <c r="F378" s="215"/>
      <c r="G378" s="215"/>
      <c r="H378" s="215"/>
      <c r="I378" s="216" t="s">
        <v>625</v>
      </c>
      <c r="J378" s="274"/>
      <c r="K378" s="272"/>
      <c r="L378" s="272"/>
      <c r="M378" s="291"/>
    </row>
    <row r="379" spans="2:13" ht="19.5" customHeight="1">
      <c r="B379" s="220"/>
      <c r="C379" s="214"/>
      <c r="D379" s="215" t="s">
        <v>441</v>
      </c>
      <c r="E379" s="215"/>
      <c r="F379" s="215"/>
      <c r="G379" s="215"/>
      <c r="H379" s="215"/>
      <c r="I379" s="216" t="s">
        <v>626</v>
      </c>
      <c r="J379" s="272"/>
      <c r="K379" s="272"/>
      <c r="L379" s="272"/>
      <c r="M379" s="291"/>
    </row>
    <row r="380" spans="2:13" ht="19.5" customHeight="1">
      <c r="B380" s="220"/>
      <c r="C380" s="214"/>
      <c r="D380" s="215" t="s">
        <v>441</v>
      </c>
      <c r="E380" s="215"/>
      <c r="F380" s="215"/>
      <c r="G380" s="215"/>
      <c r="H380" s="215"/>
      <c r="I380" s="216" t="s">
        <v>627</v>
      </c>
      <c r="J380" s="272"/>
      <c r="K380" s="272"/>
      <c r="L380" s="272"/>
      <c r="M380" s="291"/>
    </row>
    <row r="381" spans="2:13" ht="19.5" customHeight="1">
      <c r="B381" s="220"/>
      <c r="C381" s="214"/>
      <c r="D381" s="215" t="s">
        <v>442</v>
      </c>
      <c r="E381" s="215" t="s">
        <v>628</v>
      </c>
      <c r="F381" s="215"/>
      <c r="G381" s="215"/>
      <c r="H381" s="215"/>
      <c r="I381" s="216" t="s">
        <v>629</v>
      </c>
      <c r="J381" s="272"/>
      <c r="K381" s="272"/>
      <c r="L381" s="272"/>
      <c r="M381" s="291"/>
    </row>
    <row r="382" spans="2:13" ht="19.5" customHeight="1">
      <c r="B382" s="220"/>
      <c r="C382" s="214"/>
      <c r="D382" s="215" t="s">
        <v>442</v>
      </c>
      <c r="E382" s="215" t="s">
        <v>628</v>
      </c>
      <c r="F382" s="215"/>
      <c r="G382" s="215"/>
      <c r="H382" s="215"/>
      <c r="I382" s="216" t="s">
        <v>630</v>
      </c>
      <c r="J382" s="272"/>
      <c r="K382" s="272"/>
      <c r="L382" s="272"/>
      <c r="M382" s="291"/>
    </row>
    <row r="383" spans="2:13" ht="19.5" customHeight="1">
      <c r="B383" s="220"/>
      <c r="C383" s="214"/>
      <c r="D383" s="215" t="s">
        <v>442</v>
      </c>
      <c r="E383" s="215" t="s">
        <v>628</v>
      </c>
      <c r="F383" s="215"/>
      <c r="G383" s="215"/>
      <c r="H383" s="215"/>
      <c r="I383" s="216" t="s">
        <v>631</v>
      </c>
      <c r="J383" s="272"/>
      <c r="K383" s="272"/>
      <c r="L383" s="272"/>
      <c r="M383" s="291"/>
    </row>
    <row r="384" spans="2:13" ht="19.5" customHeight="1">
      <c r="B384" s="220"/>
      <c r="C384" s="214"/>
      <c r="D384" s="215" t="s">
        <v>442</v>
      </c>
      <c r="E384" s="215" t="s">
        <v>628</v>
      </c>
      <c r="F384" s="215"/>
      <c r="G384" s="215"/>
      <c r="H384" s="215"/>
      <c r="I384" s="216" t="s">
        <v>661</v>
      </c>
      <c r="J384" s="272"/>
      <c r="K384" s="272"/>
      <c r="L384" s="272"/>
      <c r="M384" s="291"/>
    </row>
    <row r="385" spans="2:13" ht="19.5" customHeight="1">
      <c r="B385" s="220"/>
      <c r="C385" s="214"/>
      <c r="D385" s="215" t="s">
        <v>62</v>
      </c>
      <c r="E385" s="215"/>
      <c r="F385" s="215"/>
      <c r="G385" s="215"/>
      <c r="H385" s="215"/>
      <c r="I385" s="216" t="s">
        <v>633</v>
      </c>
      <c r="J385" s="272"/>
      <c r="K385" s="272"/>
      <c r="L385" s="272"/>
      <c r="M385" s="291"/>
    </row>
    <row r="386" spans="2:13" ht="19.5" customHeight="1">
      <c r="B386" s="220"/>
      <c r="C386" s="214"/>
      <c r="D386" s="215"/>
      <c r="E386" s="215"/>
      <c r="F386" s="215"/>
      <c r="G386" s="215"/>
      <c r="H386" s="215"/>
      <c r="I386" s="216"/>
      <c r="J386" s="272"/>
      <c r="K386" s="272"/>
      <c r="L386" s="272"/>
      <c r="M386" s="291"/>
    </row>
    <row r="387" spans="2:13" ht="19.5" customHeight="1">
      <c r="B387" s="220"/>
      <c r="C387" s="214"/>
      <c r="D387" s="215"/>
      <c r="E387" s="215"/>
      <c r="F387" s="215"/>
      <c r="G387" s="215"/>
      <c r="H387" s="215"/>
      <c r="I387" s="216"/>
      <c r="J387" s="272"/>
      <c r="K387" s="272"/>
      <c r="L387" s="272"/>
      <c r="M387" s="291"/>
    </row>
    <row r="388" spans="2:13" ht="19.5" customHeight="1" thickBot="1">
      <c r="B388" s="220"/>
      <c r="C388" s="227"/>
      <c r="D388" s="228"/>
      <c r="E388" s="228"/>
      <c r="F388" s="228"/>
      <c r="G388" s="228"/>
      <c r="H388" s="228"/>
      <c r="I388" s="229"/>
      <c r="J388" s="276"/>
      <c r="K388" s="276"/>
      <c r="L388" s="276"/>
      <c r="M388" s="292"/>
    </row>
    <row r="389" spans="2:13" ht="19.5" customHeight="1" thickTop="1">
      <c r="B389" s="220"/>
      <c r="C389" s="233" t="s">
        <v>634</v>
      </c>
      <c r="D389" s="234"/>
      <c r="E389" s="234"/>
      <c r="F389" s="234"/>
      <c r="G389" s="234"/>
      <c r="H389" s="234"/>
      <c r="I389" s="235"/>
      <c r="J389" s="278" t="s">
        <v>662</v>
      </c>
      <c r="K389" s="278" t="s">
        <v>662</v>
      </c>
      <c r="L389" s="278" t="s">
        <v>662</v>
      </c>
      <c r="M389" s="293">
        <f>SUM(M349:M387)</f>
        <v>146</v>
      </c>
    </row>
    <row r="390" spans="2:13" ht="19.5" customHeight="1">
      <c r="B390" s="220"/>
      <c r="C390" s="239" t="s">
        <v>66</v>
      </c>
      <c r="D390" s="195"/>
      <c r="E390" s="195"/>
      <c r="F390" s="195"/>
      <c r="G390" s="195"/>
      <c r="H390" s="195"/>
      <c r="I390" s="196"/>
      <c r="J390" s="280">
        <v>11</v>
      </c>
      <c r="K390" s="280">
        <v>9</v>
      </c>
      <c r="L390" s="280">
        <v>11</v>
      </c>
      <c r="M390" s="241">
        <f>COUNTA(M349:M387)</f>
        <v>8</v>
      </c>
    </row>
    <row r="391" spans="2:13" ht="19.5" customHeight="1" thickBot="1">
      <c r="B391" s="242"/>
      <c r="C391" s="243" t="s">
        <v>67</v>
      </c>
      <c r="D391" s="244"/>
      <c r="E391" s="244"/>
      <c r="F391" s="244"/>
      <c r="G391" s="244"/>
      <c r="H391" s="244"/>
      <c r="I391" s="245"/>
      <c r="J391" s="282">
        <v>0.05</v>
      </c>
      <c r="K391" s="282">
        <v>0.05</v>
      </c>
      <c r="L391" s="282">
        <v>0.05</v>
      </c>
      <c r="M391" s="294">
        <v>0.05</v>
      </c>
    </row>
    <row r="392" spans="2:13" ht="49.5" customHeight="1" thickBot="1">
      <c r="B392" s="248" t="s">
        <v>10</v>
      </c>
      <c r="C392" s="249"/>
      <c r="D392" s="249"/>
      <c r="E392" s="249"/>
      <c r="F392" s="249"/>
      <c r="G392" s="249"/>
      <c r="H392" s="249"/>
      <c r="I392" s="250"/>
      <c r="J392" s="285"/>
      <c r="K392" s="285"/>
      <c r="L392" s="285"/>
      <c r="M392" s="295"/>
    </row>
    <row r="393" spans="2:13" ht="49.5" customHeight="1" thickBot="1">
      <c r="B393" s="248" t="s">
        <v>69</v>
      </c>
      <c r="C393" s="249"/>
      <c r="D393" s="249"/>
      <c r="E393" s="255"/>
      <c r="F393" s="287"/>
      <c r="G393" s="288"/>
      <c r="H393" s="288"/>
      <c r="I393" s="288"/>
      <c r="J393" s="288"/>
      <c r="K393" s="288"/>
      <c r="L393" s="288"/>
      <c r="M393" s="296"/>
    </row>
    <row r="394" spans="13:68" s="166" customFormat="1" ht="12">
      <c r="M394" s="128" t="e">
        <f ca="1">"【海域ごとの調査票："&amp;MID(CELL("filename",$A$1),FIND("]",CELL("filename",$A$1))+1,31)&amp;"】"</f>
        <v>#VALUE!</v>
      </c>
      <c r="N394" s="167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P394" s="260"/>
    </row>
    <row r="395" spans="2:13" ht="12.75" thickBot="1">
      <c r="B395" s="1" t="s">
        <v>70</v>
      </c>
      <c r="H395" s="169"/>
      <c r="I395" s="169"/>
      <c r="J395" s="169"/>
      <c r="K395" s="169"/>
      <c r="L395" s="169"/>
      <c r="M395" s="169"/>
    </row>
    <row r="396" spans="2:56" s="175" customFormat="1" ht="19.5" customHeight="1">
      <c r="B396" s="170" t="s">
        <v>1</v>
      </c>
      <c r="C396" s="171"/>
      <c r="D396" s="171"/>
      <c r="E396" s="171"/>
      <c r="F396" s="171"/>
      <c r="G396" s="171"/>
      <c r="H396" s="171"/>
      <c r="I396" s="172"/>
      <c r="J396" s="173" t="s">
        <v>4</v>
      </c>
      <c r="K396" s="173" t="s">
        <v>4</v>
      </c>
      <c r="L396" s="173" t="s">
        <v>4</v>
      </c>
      <c r="M396" s="174" t="s">
        <v>4</v>
      </c>
      <c r="N396" s="167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</row>
    <row r="397" spans="2:56" s="175" customFormat="1" ht="19.5" customHeight="1">
      <c r="B397" s="176" t="s">
        <v>11</v>
      </c>
      <c r="C397" s="177"/>
      <c r="D397" s="177"/>
      <c r="E397" s="177"/>
      <c r="F397" s="177"/>
      <c r="G397" s="177"/>
      <c r="H397" s="177"/>
      <c r="I397" s="178"/>
      <c r="J397" s="297" t="s">
        <v>663</v>
      </c>
      <c r="K397" s="179" t="s">
        <v>664</v>
      </c>
      <c r="L397" s="179"/>
      <c r="M397" s="290" t="s">
        <v>665</v>
      </c>
      <c r="N397" s="16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2:56" s="175" customFormat="1" ht="19.5" customHeight="1">
      <c r="B398" s="181" t="s">
        <v>13</v>
      </c>
      <c r="C398" s="182" t="s">
        <v>14</v>
      </c>
      <c r="D398" s="183"/>
      <c r="E398" s="183"/>
      <c r="F398" s="183"/>
      <c r="G398" s="183"/>
      <c r="H398" s="183"/>
      <c r="I398" s="184"/>
      <c r="J398" s="185">
        <v>38125</v>
      </c>
      <c r="K398" s="185">
        <v>38125</v>
      </c>
      <c r="L398" s="185">
        <v>38125</v>
      </c>
      <c r="M398" s="186">
        <v>38125</v>
      </c>
      <c r="N398" s="167">
        <v>38125</v>
      </c>
      <c r="O398">
        <v>38125</v>
      </c>
      <c r="P398">
        <v>38125</v>
      </c>
      <c r="Q398">
        <v>38125</v>
      </c>
      <c r="R398">
        <v>38125</v>
      </c>
      <c r="S398">
        <v>38210</v>
      </c>
      <c r="T398">
        <v>38209</v>
      </c>
      <c r="U398">
        <v>38210</v>
      </c>
      <c r="V398">
        <v>38209</v>
      </c>
      <c r="W398">
        <v>38210</v>
      </c>
      <c r="X398">
        <v>38209</v>
      </c>
      <c r="Y398">
        <v>38210</v>
      </c>
      <c r="Z398">
        <v>38209</v>
      </c>
      <c r="AA398">
        <v>38210</v>
      </c>
      <c r="AB398">
        <v>38209</v>
      </c>
      <c r="AC398">
        <v>38278</v>
      </c>
      <c r="AD398">
        <v>38278</v>
      </c>
      <c r="AE398">
        <v>38278</v>
      </c>
      <c r="AF398">
        <v>38278</v>
      </c>
      <c r="AG398">
        <v>38278</v>
      </c>
      <c r="AH398">
        <v>38278</v>
      </c>
      <c r="AI398">
        <v>38278</v>
      </c>
      <c r="AJ398">
        <v>38278</v>
      </c>
      <c r="AK398">
        <v>38278</v>
      </c>
      <c r="AL398">
        <v>38278</v>
      </c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</row>
    <row r="399" spans="2:56" s="175" customFormat="1" ht="19.5" customHeight="1">
      <c r="B399" s="187"/>
      <c r="C399" s="188" t="s">
        <v>15</v>
      </c>
      <c r="D399" s="189"/>
      <c r="E399" s="189"/>
      <c r="F399" s="189"/>
      <c r="G399" s="189"/>
      <c r="H399" s="189"/>
      <c r="I399" s="190"/>
      <c r="J399" s="262">
        <v>0.02</v>
      </c>
      <c r="K399" s="262">
        <v>0.02</v>
      </c>
      <c r="L399" s="262">
        <v>0.02</v>
      </c>
      <c r="M399" s="263">
        <v>0.02</v>
      </c>
      <c r="N399" s="167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</row>
    <row r="400" spans="2:56" s="175" customFormat="1" ht="27" customHeight="1">
      <c r="B400" s="193"/>
      <c r="C400" s="194" t="s">
        <v>17</v>
      </c>
      <c r="D400" s="195"/>
      <c r="E400" s="195"/>
      <c r="F400" s="195"/>
      <c r="G400" s="195"/>
      <c r="H400" s="195"/>
      <c r="I400" s="196"/>
      <c r="J400" s="265" t="s">
        <v>666</v>
      </c>
      <c r="K400" s="265" t="s">
        <v>636</v>
      </c>
      <c r="L400" s="265" t="s">
        <v>666</v>
      </c>
      <c r="M400" s="266" t="s">
        <v>636</v>
      </c>
      <c r="N400" s="167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</row>
    <row r="401" spans="2:13" ht="12" customHeight="1">
      <c r="B401" s="199"/>
      <c r="C401" s="200" t="s">
        <v>667</v>
      </c>
      <c r="D401" s="201" t="s">
        <v>20</v>
      </c>
      <c r="E401" s="201" t="s">
        <v>21</v>
      </c>
      <c r="F401" s="201" t="s">
        <v>22</v>
      </c>
      <c r="G401" s="201" t="s">
        <v>23</v>
      </c>
      <c r="H401" s="201" t="s">
        <v>24</v>
      </c>
      <c r="I401" s="202" t="s">
        <v>25</v>
      </c>
      <c r="J401" s="203" t="s">
        <v>28</v>
      </c>
      <c r="K401" s="203" t="s">
        <v>28</v>
      </c>
      <c r="L401" s="203" t="s">
        <v>28</v>
      </c>
      <c r="M401" s="204" t="s">
        <v>28</v>
      </c>
    </row>
    <row r="402" spans="2:56" s="212" customFormat="1" ht="14.25">
      <c r="B402" s="205"/>
      <c r="C402" s="206"/>
      <c r="D402" s="207"/>
      <c r="E402" s="207"/>
      <c r="F402" s="207"/>
      <c r="G402" s="207"/>
      <c r="H402" s="207"/>
      <c r="I402" s="208"/>
      <c r="J402" s="210" t="s">
        <v>668</v>
      </c>
      <c r="K402" s="210" t="s">
        <v>454</v>
      </c>
      <c r="L402" s="210" t="s">
        <v>668</v>
      </c>
      <c r="M402" s="211" t="s">
        <v>454</v>
      </c>
      <c r="N402" s="167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</row>
    <row r="403" spans="2:13" ht="19.5" customHeight="1">
      <c r="B403" s="213" t="s">
        <v>33</v>
      </c>
      <c r="C403" s="214"/>
      <c r="D403" s="215" t="s">
        <v>597</v>
      </c>
      <c r="E403" s="215"/>
      <c r="F403" s="215"/>
      <c r="G403" s="215"/>
      <c r="H403" s="215"/>
      <c r="I403" s="216"/>
      <c r="J403" s="298"/>
      <c r="K403" s="298"/>
      <c r="L403" s="298"/>
      <c r="M403" s="291"/>
    </row>
    <row r="404" spans="2:13" ht="19.5" customHeight="1">
      <c r="B404" s="220"/>
      <c r="C404" s="214"/>
      <c r="D404" s="215" t="s">
        <v>598</v>
      </c>
      <c r="E404" s="215"/>
      <c r="F404" s="215"/>
      <c r="G404" s="215"/>
      <c r="H404" s="215"/>
      <c r="I404" s="216"/>
      <c r="J404" s="298">
        <v>2</v>
      </c>
      <c r="K404" s="298"/>
      <c r="L404" s="298"/>
      <c r="M404" s="291">
        <v>4</v>
      </c>
    </row>
    <row r="405" spans="2:13" ht="19.5" customHeight="1">
      <c r="B405" s="220"/>
      <c r="C405" s="214"/>
      <c r="D405" s="215" t="s">
        <v>599</v>
      </c>
      <c r="E405" s="215"/>
      <c r="F405" s="215"/>
      <c r="G405" s="215"/>
      <c r="H405" s="215"/>
      <c r="I405" s="216"/>
      <c r="J405" s="298"/>
      <c r="K405" s="298"/>
      <c r="L405" s="298"/>
      <c r="M405" s="291"/>
    </row>
    <row r="406" spans="2:13" ht="19.5" customHeight="1">
      <c r="B406" s="220"/>
      <c r="C406" s="214"/>
      <c r="D406" s="215" t="s">
        <v>443</v>
      </c>
      <c r="E406" s="215"/>
      <c r="F406" s="215"/>
      <c r="G406" s="215"/>
      <c r="H406" s="215"/>
      <c r="I406" s="216" t="s">
        <v>637</v>
      </c>
      <c r="J406" s="298"/>
      <c r="K406" s="298"/>
      <c r="L406" s="298"/>
      <c r="M406" s="291"/>
    </row>
    <row r="407" spans="2:13" ht="19.5" customHeight="1">
      <c r="B407" s="220"/>
      <c r="C407" s="214"/>
      <c r="D407" s="215" t="s">
        <v>438</v>
      </c>
      <c r="E407" s="215" t="s">
        <v>601</v>
      </c>
      <c r="F407" s="215"/>
      <c r="G407" s="215" t="s">
        <v>638</v>
      </c>
      <c r="H407" s="215"/>
      <c r="I407" s="216"/>
      <c r="J407" s="298">
        <v>6</v>
      </c>
      <c r="K407" s="298">
        <v>7</v>
      </c>
      <c r="L407" s="298">
        <v>5</v>
      </c>
      <c r="M407" s="291">
        <v>6</v>
      </c>
    </row>
    <row r="408" spans="2:13" ht="19.5" customHeight="1">
      <c r="B408" s="220"/>
      <c r="C408" s="214"/>
      <c r="D408" s="215" t="s">
        <v>438</v>
      </c>
      <c r="E408" s="215" t="s">
        <v>601</v>
      </c>
      <c r="F408" s="215"/>
      <c r="G408" s="215" t="s">
        <v>639</v>
      </c>
      <c r="H408" s="215"/>
      <c r="I408" s="216"/>
      <c r="J408" s="298"/>
      <c r="K408" s="298"/>
      <c r="L408" s="298"/>
      <c r="M408" s="291"/>
    </row>
    <row r="409" spans="2:13" ht="19.5" customHeight="1">
      <c r="B409" s="220"/>
      <c r="C409" s="214"/>
      <c r="D409" s="215" t="s">
        <v>438</v>
      </c>
      <c r="E409" s="215" t="s">
        <v>601</v>
      </c>
      <c r="F409" s="215"/>
      <c r="G409" s="215" t="s">
        <v>640</v>
      </c>
      <c r="H409" s="215"/>
      <c r="I409" s="216"/>
      <c r="J409" s="298"/>
      <c r="K409" s="298"/>
      <c r="L409" s="298"/>
      <c r="M409" s="291"/>
    </row>
    <row r="410" spans="2:13" ht="19.5" customHeight="1">
      <c r="B410" s="220"/>
      <c r="C410" s="214"/>
      <c r="D410" s="215" t="s">
        <v>438</v>
      </c>
      <c r="E410" s="215" t="s">
        <v>601</v>
      </c>
      <c r="F410" s="215"/>
      <c r="G410" s="215" t="s">
        <v>641</v>
      </c>
      <c r="H410" s="215"/>
      <c r="I410" s="216"/>
      <c r="J410" s="298">
        <v>1</v>
      </c>
      <c r="K410" s="298"/>
      <c r="L410" s="298"/>
      <c r="M410" s="291"/>
    </row>
    <row r="411" spans="2:13" ht="19.5" customHeight="1">
      <c r="B411" s="220"/>
      <c r="C411" s="214"/>
      <c r="D411" s="215" t="s">
        <v>438</v>
      </c>
      <c r="E411" s="215" t="s">
        <v>601</v>
      </c>
      <c r="F411" s="215"/>
      <c r="G411" s="215" t="s">
        <v>642</v>
      </c>
      <c r="H411" s="215"/>
      <c r="I411" s="216"/>
      <c r="J411" s="298">
        <v>1</v>
      </c>
      <c r="K411" s="298">
        <v>1</v>
      </c>
      <c r="L411" s="298"/>
      <c r="M411" s="291"/>
    </row>
    <row r="412" spans="2:13" ht="19.5" customHeight="1">
      <c r="B412" s="220"/>
      <c r="C412" s="214"/>
      <c r="D412" s="215" t="s">
        <v>438</v>
      </c>
      <c r="E412" s="215" t="s">
        <v>601</v>
      </c>
      <c r="F412" s="215"/>
      <c r="G412" s="215" t="s">
        <v>643</v>
      </c>
      <c r="H412" s="215"/>
      <c r="I412" s="216"/>
      <c r="J412" s="298"/>
      <c r="K412" s="298"/>
      <c r="L412" s="298"/>
      <c r="M412" s="291"/>
    </row>
    <row r="413" spans="2:13" ht="19.5" customHeight="1">
      <c r="B413" s="220"/>
      <c r="C413" s="214"/>
      <c r="D413" s="215" t="s">
        <v>438</v>
      </c>
      <c r="E413" s="215" t="s">
        <v>601</v>
      </c>
      <c r="F413" s="215"/>
      <c r="G413" s="215" t="s">
        <v>644</v>
      </c>
      <c r="H413" s="215"/>
      <c r="I413" s="216"/>
      <c r="J413" s="298">
        <v>7</v>
      </c>
      <c r="K413" s="298">
        <v>20</v>
      </c>
      <c r="L413" s="298">
        <v>11</v>
      </c>
      <c r="M413" s="291"/>
    </row>
    <row r="414" spans="2:13" ht="19.5" customHeight="1">
      <c r="B414" s="220"/>
      <c r="C414" s="214"/>
      <c r="D414" s="215" t="s">
        <v>438</v>
      </c>
      <c r="E414" s="215" t="s">
        <v>601</v>
      </c>
      <c r="F414" s="215"/>
      <c r="G414" s="215" t="s">
        <v>645</v>
      </c>
      <c r="H414" s="215"/>
      <c r="I414" s="216"/>
      <c r="J414" s="298"/>
      <c r="K414" s="298"/>
      <c r="L414" s="298"/>
      <c r="M414" s="291">
        <v>17</v>
      </c>
    </row>
    <row r="415" spans="2:13" ht="19.5" customHeight="1">
      <c r="B415" s="220"/>
      <c r="C415" s="214"/>
      <c r="D415" s="215" t="s">
        <v>438</v>
      </c>
      <c r="E415" s="215" t="s">
        <v>601</v>
      </c>
      <c r="F415" s="215"/>
      <c r="G415" s="215" t="s">
        <v>646</v>
      </c>
      <c r="H415" s="215"/>
      <c r="I415" s="216"/>
      <c r="J415" s="298">
        <v>1</v>
      </c>
      <c r="K415" s="298"/>
      <c r="L415" s="298"/>
      <c r="M415" s="291"/>
    </row>
    <row r="416" spans="2:13" ht="19.5" customHeight="1">
      <c r="B416" s="220"/>
      <c r="C416" s="214"/>
      <c r="D416" s="215" t="s">
        <v>438</v>
      </c>
      <c r="E416" s="215" t="s">
        <v>601</v>
      </c>
      <c r="F416" s="215"/>
      <c r="G416" s="215" t="s">
        <v>647</v>
      </c>
      <c r="H416" s="215"/>
      <c r="I416" s="216"/>
      <c r="J416" s="298"/>
      <c r="K416" s="298"/>
      <c r="L416" s="298"/>
      <c r="M416" s="291"/>
    </row>
    <row r="417" spans="2:13" ht="19.5" customHeight="1">
      <c r="B417" s="220"/>
      <c r="C417" s="214"/>
      <c r="D417" s="215" t="s">
        <v>438</v>
      </c>
      <c r="E417" s="215" t="s">
        <v>601</v>
      </c>
      <c r="F417" s="215"/>
      <c r="G417" s="215" t="s">
        <v>648</v>
      </c>
      <c r="H417" s="215"/>
      <c r="I417" s="216"/>
      <c r="J417" s="298">
        <v>104</v>
      </c>
      <c r="K417" s="298">
        <v>4</v>
      </c>
      <c r="L417" s="298">
        <v>2</v>
      </c>
      <c r="M417" s="291">
        <v>43</v>
      </c>
    </row>
    <row r="418" spans="2:13" ht="19.5" customHeight="1">
      <c r="B418" s="220"/>
      <c r="C418" s="214"/>
      <c r="D418" s="215" t="s">
        <v>438</v>
      </c>
      <c r="E418" s="215" t="s">
        <v>601</v>
      </c>
      <c r="F418" s="215"/>
      <c r="G418" s="215" t="s">
        <v>613</v>
      </c>
      <c r="H418" s="215"/>
      <c r="I418" s="216"/>
      <c r="J418" s="298"/>
      <c r="K418" s="298"/>
      <c r="L418" s="298"/>
      <c r="M418" s="291"/>
    </row>
    <row r="419" spans="2:13" ht="19.5" customHeight="1">
      <c r="B419" s="220"/>
      <c r="C419" s="214"/>
      <c r="D419" s="215" t="s">
        <v>438</v>
      </c>
      <c r="E419" s="215" t="s">
        <v>601</v>
      </c>
      <c r="F419" s="215"/>
      <c r="G419" s="215" t="s">
        <v>649</v>
      </c>
      <c r="H419" s="215"/>
      <c r="I419" s="216"/>
      <c r="J419" s="298">
        <v>1</v>
      </c>
      <c r="K419" s="298">
        <v>4</v>
      </c>
      <c r="L419" s="298">
        <v>1</v>
      </c>
      <c r="M419" s="291">
        <v>6</v>
      </c>
    </row>
    <row r="420" spans="2:13" ht="19.5" customHeight="1">
      <c r="B420" s="220"/>
      <c r="C420" s="214"/>
      <c r="D420" s="215" t="s">
        <v>438</v>
      </c>
      <c r="E420" s="215" t="s">
        <v>601</v>
      </c>
      <c r="F420" s="215"/>
      <c r="G420" s="215" t="s">
        <v>650</v>
      </c>
      <c r="H420" s="215"/>
      <c r="I420" s="216"/>
      <c r="J420" s="298">
        <v>4</v>
      </c>
      <c r="K420" s="298"/>
      <c r="L420" s="298"/>
      <c r="M420" s="291"/>
    </row>
    <row r="421" spans="2:13" ht="19.5" customHeight="1">
      <c r="B421" s="220"/>
      <c r="C421" s="214"/>
      <c r="D421" s="215" t="s">
        <v>438</v>
      </c>
      <c r="E421" s="215" t="s">
        <v>601</v>
      </c>
      <c r="F421" s="215"/>
      <c r="G421" s="215" t="s">
        <v>651</v>
      </c>
      <c r="H421" s="215"/>
      <c r="I421" s="216"/>
      <c r="J421" s="298"/>
      <c r="K421" s="298"/>
      <c r="L421" s="298"/>
      <c r="M421" s="291"/>
    </row>
    <row r="422" spans="2:13" ht="19.5" customHeight="1">
      <c r="B422" s="220"/>
      <c r="C422" s="214"/>
      <c r="D422" s="215" t="s">
        <v>438</v>
      </c>
      <c r="E422" s="215" t="s">
        <v>601</v>
      </c>
      <c r="F422" s="215"/>
      <c r="G422" s="215" t="s">
        <v>652</v>
      </c>
      <c r="H422" s="215"/>
      <c r="I422" s="216"/>
      <c r="J422" s="298"/>
      <c r="K422" s="298"/>
      <c r="L422" s="298"/>
      <c r="M422" s="291"/>
    </row>
    <row r="423" spans="2:13" ht="19.5" customHeight="1">
      <c r="B423" s="220"/>
      <c r="C423" s="214"/>
      <c r="D423" s="215" t="s">
        <v>438</v>
      </c>
      <c r="E423" s="215" t="s">
        <v>601</v>
      </c>
      <c r="F423" s="215"/>
      <c r="G423" s="215" t="s">
        <v>653</v>
      </c>
      <c r="H423" s="215"/>
      <c r="I423" s="216"/>
      <c r="J423" s="298">
        <v>2</v>
      </c>
      <c r="K423" s="298">
        <v>1</v>
      </c>
      <c r="L423" s="298"/>
      <c r="M423" s="291">
        <v>1</v>
      </c>
    </row>
    <row r="424" spans="2:13" ht="19.5" customHeight="1">
      <c r="B424" s="220"/>
      <c r="C424" s="214"/>
      <c r="D424" s="215" t="s">
        <v>438</v>
      </c>
      <c r="E424" s="215" t="s">
        <v>601</v>
      </c>
      <c r="F424" s="215"/>
      <c r="G424" s="215" t="s">
        <v>654</v>
      </c>
      <c r="H424" s="215"/>
      <c r="I424" s="216"/>
      <c r="J424" s="298">
        <v>1</v>
      </c>
      <c r="K424" s="298"/>
      <c r="L424" s="298"/>
      <c r="M424" s="291"/>
    </row>
    <row r="425" spans="2:13" ht="19.5" customHeight="1">
      <c r="B425" s="220"/>
      <c r="C425" s="214"/>
      <c r="D425" s="215" t="s">
        <v>438</v>
      </c>
      <c r="E425" s="215" t="s">
        <v>601</v>
      </c>
      <c r="F425" s="215"/>
      <c r="G425" s="215" t="s">
        <v>655</v>
      </c>
      <c r="H425" s="215"/>
      <c r="I425" s="216"/>
      <c r="J425" s="298">
        <v>7</v>
      </c>
      <c r="K425" s="298">
        <v>8</v>
      </c>
      <c r="L425" s="298">
        <v>16</v>
      </c>
      <c r="M425" s="291">
        <v>9</v>
      </c>
    </row>
    <row r="426" spans="2:13" ht="19.5" customHeight="1">
      <c r="B426" s="220"/>
      <c r="C426" s="214"/>
      <c r="D426" s="215" t="s">
        <v>438</v>
      </c>
      <c r="E426" s="215" t="s">
        <v>601</v>
      </c>
      <c r="F426" s="215"/>
      <c r="G426" s="215" t="s">
        <v>656</v>
      </c>
      <c r="H426" s="215"/>
      <c r="I426" s="216"/>
      <c r="J426" s="299"/>
      <c r="K426" s="298">
        <v>6</v>
      </c>
      <c r="L426" s="298">
        <v>8</v>
      </c>
      <c r="M426" s="291">
        <v>7</v>
      </c>
    </row>
    <row r="427" spans="2:13" ht="19.5" customHeight="1">
      <c r="B427" s="220"/>
      <c r="C427" s="214"/>
      <c r="D427" s="215" t="s">
        <v>441</v>
      </c>
      <c r="E427" s="215"/>
      <c r="F427" s="215"/>
      <c r="G427" s="215" t="s">
        <v>657</v>
      </c>
      <c r="H427" s="215"/>
      <c r="I427" s="216"/>
      <c r="J427" s="299"/>
      <c r="K427" s="298"/>
      <c r="L427" s="298"/>
      <c r="M427" s="291"/>
    </row>
    <row r="428" spans="2:13" ht="19.5" customHeight="1">
      <c r="B428" s="220"/>
      <c r="C428" s="214"/>
      <c r="D428" s="215" t="s">
        <v>441</v>
      </c>
      <c r="E428" s="215"/>
      <c r="F428" s="215"/>
      <c r="G428" s="215" t="s">
        <v>658</v>
      </c>
      <c r="H428" s="215"/>
      <c r="I428" s="216"/>
      <c r="J428" s="299"/>
      <c r="K428" s="298"/>
      <c r="L428" s="298"/>
      <c r="M428" s="291"/>
    </row>
    <row r="429" spans="2:13" ht="19.5" customHeight="1">
      <c r="B429" s="220"/>
      <c r="C429" s="214"/>
      <c r="D429" s="215" t="s">
        <v>441</v>
      </c>
      <c r="E429" s="215"/>
      <c r="F429" s="215"/>
      <c r="G429" s="215"/>
      <c r="H429" s="215"/>
      <c r="I429" s="216" t="s">
        <v>659</v>
      </c>
      <c r="J429" s="299"/>
      <c r="K429" s="298"/>
      <c r="L429" s="298"/>
      <c r="M429" s="291"/>
    </row>
    <row r="430" spans="2:13" ht="19.5" customHeight="1">
      <c r="B430" s="220"/>
      <c r="C430" s="214"/>
      <c r="D430" s="215" t="s">
        <v>441</v>
      </c>
      <c r="E430" s="215"/>
      <c r="F430" s="215"/>
      <c r="G430" s="215"/>
      <c r="H430" s="215"/>
      <c r="I430" s="216" t="s">
        <v>623</v>
      </c>
      <c r="J430" s="299"/>
      <c r="K430" s="298"/>
      <c r="L430" s="298"/>
      <c r="M430" s="291"/>
    </row>
    <row r="431" spans="2:13" ht="19.5" customHeight="1">
      <c r="B431" s="220"/>
      <c r="C431" s="214"/>
      <c r="D431" s="215" t="s">
        <v>441</v>
      </c>
      <c r="E431" s="215"/>
      <c r="F431" s="215"/>
      <c r="G431" s="215" t="s">
        <v>660</v>
      </c>
      <c r="H431" s="215"/>
      <c r="I431" s="216"/>
      <c r="J431" s="299"/>
      <c r="K431" s="298"/>
      <c r="L431" s="298"/>
      <c r="M431" s="291"/>
    </row>
    <row r="432" spans="2:13" ht="19.5" customHeight="1">
      <c r="B432" s="220"/>
      <c r="C432" s="214"/>
      <c r="D432" s="215" t="s">
        <v>441</v>
      </c>
      <c r="E432" s="215"/>
      <c r="F432" s="215"/>
      <c r="G432" s="215"/>
      <c r="H432" s="215"/>
      <c r="I432" s="216" t="s">
        <v>625</v>
      </c>
      <c r="J432" s="299"/>
      <c r="K432" s="298"/>
      <c r="L432" s="298"/>
      <c r="M432" s="291"/>
    </row>
    <row r="433" spans="2:13" ht="19.5" customHeight="1">
      <c r="B433" s="220"/>
      <c r="C433" s="214"/>
      <c r="D433" s="215" t="s">
        <v>441</v>
      </c>
      <c r="E433" s="215"/>
      <c r="F433" s="215"/>
      <c r="G433" s="215"/>
      <c r="H433" s="215"/>
      <c r="I433" s="216" t="s">
        <v>626</v>
      </c>
      <c r="J433" s="299"/>
      <c r="K433" s="298"/>
      <c r="L433" s="298"/>
      <c r="M433" s="291"/>
    </row>
    <row r="434" spans="2:13" ht="19.5" customHeight="1">
      <c r="B434" s="220"/>
      <c r="C434" s="214"/>
      <c r="D434" s="215" t="s">
        <v>441</v>
      </c>
      <c r="E434" s="215"/>
      <c r="F434" s="215"/>
      <c r="G434" s="215"/>
      <c r="H434" s="215"/>
      <c r="I434" s="216" t="s">
        <v>627</v>
      </c>
      <c r="J434" s="298"/>
      <c r="K434" s="298"/>
      <c r="L434" s="298"/>
      <c r="M434" s="291"/>
    </row>
    <row r="435" spans="2:13" ht="19.5" customHeight="1">
      <c r="B435" s="220"/>
      <c r="C435" s="214"/>
      <c r="D435" s="215" t="s">
        <v>442</v>
      </c>
      <c r="E435" s="215" t="s">
        <v>628</v>
      </c>
      <c r="F435" s="215"/>
      <c r="G435" s="215"/>
      <c r="H435" s="215"/>
      <c r="I435" s="216" t="s">
        <v>629</v>
      </c>
      <c r="J435" s="298"/>
      <c r="K435" s="298"/>
      <c r="L435" s="298"/>
      <c r="M435" s="291"/>
    </row>
    <row r="436" spans="2:13" ht="19.5" customHeight="1">
      <c r="B436" s="220"/>
      <c r="C436" s="214"/>
      <c r="D436" s="215" t="s">
        <v>442</v>
      </c>
      <c r="E436" s="215" t="s">
        <v>628</v>
      </c>
      <c r="F436" s="215"/>
      <c r="G436" s="215"/>
      <c r="H436" s="215"/>
      <c r="I436" s="216" t="s">
        <v>630</v>
      </c>
      <c r="J436" s="298"/>
      <c r="K436" s="298"/>
      <c r="L436" s="298"/>
      <c r="M436" s="291"/>
    </row>
    <row r="437" spans="2:13" ht="19.5" customHeight="1">
      <c r="B437" s="220"/>
      <c r="C437" s="214"/>
      <c r="D437" s="215" t="s">
        <v>442</v>
      </c>
      <c r="E437" s="215" t="s">
        <v>628</v>
      </c>
      <c r="F437" s="215"/>
      <c r="G437" s="215"/>
      <c r="H437" s="215"/>
      <c r="I437" s="216" t="s">
        <v>631</v>
      </c>
      <c r="J437" s="298"/>
      <c r="K437" s="298"/>
      <c r="L437" s="298"/>
      <c r="M437" s="291"/>
    </row>
    <row r="438" spans="2:13" ht="19.5" customHeight="1">
      <c r="B438" s="220"/>
      <c r="C438" s="214"/>
      <c r="D438" s="215" t="s">
        <v>442</v>
      </c>
      <c r="E438" s="215" t="s">
        <v>628</v>
      </c>
      <c r="F438" s="215"/>
      <c r="G438" s="215"/>
      <c r="H438" s="215"/>
      <c r="I438" s="216" t="s">
        <v>661</v>
      </c>
      <c r="J438" s="298"/>
      <c r="K438" s="298"/>
      <c r="L438" s="298"/>
      <c r="M438" s="291"/>
    </row>
    <row r="439" spans="2:13" ht="19.5" customHeight="1">
      <c r="B439" s="220"/>
      <c r="C439" s="214"/>
      <c r="D439" s="215" t="s">
        <v>62</v>
      </c>
      <c r="E439" s="215"/>
      <c r="F439" s="215"/>
      <c r="G439" s="215"/>
      <c r="H439" s="215"/>
      <c r="I439" s="216" t="s">
        <v>633</v>
      </c>
      <c r="J439" s="298"/>
      <c r="K439" s="298">
        <v>1</v>
      </c>
      <c r="L439" s="298"/>
      <c r="M439" s="291"/>
    </row>
    <row r="440" spans="2:13" ht="19.5" customHeight="1">
      <c r="B440" s="220"/>
      <c r="C440" s="214"/>
      <c r="D440" s="215"/>
      <c r="E440" s="215"/>
      <c r="F440" s="215"/>
      <c r="G440" s="215"/>
      <c r="H440" s="215"/>
      <c r="I440" s="216"/>
      <c r="J440" s="298"/>
      <c r="K440" s="298"/>
      <c r="L440" s="298"/>
      <c r="M440" s="291"/>
    </row>
    <row r="441" spans="2:13" ht="19.5" customHeight="1">
      <c r="B441" s="220"/>
      <c r="C441" s="214"/>
      <c r="D441" s="215"/>
      <c r="E441" s="215"/>
      <c r="F441" s="215"/>
      <c r="G441" s="215"/>
      <c r="H441" s="215"/>
      <c r="I441" s="216"/>
      <c r="J441" s="298"/>
      <c r="K441" s="298"/>
      <c r="L441" s="298"/>
      <c r="M441" s="291"/>
    </row>
    <row r="442" spans="2:13" ht="19.5" customHeight="1" thickBot="1">
      <c r="B442" s="220"/>
      <c r="C442" s="227"/>
      <c r="D442" s="228"/>
      <c r="E442" s="228"/>
      <c r="F442" s="228"/>
      <c r="G442" s="228"/>
      <c r="H442" s="228"/>
      <c r="I442" s="229"/>
      <c r="J442" s="300"/>
      <c r="K442" s="300"/>
      <c r="L442" s="300"/>
      <c r="M442" s="292"/>
    </row>
    <row r="443" spans="2:13" ht="19.5" customHeight="1" thickTop="1">
      <c r="B443" s="220"/>
      <c r="C443" s="233" t="s">
        <v>634</v>
      </c>
      <c r="D443" s="234"/>
      <c r="E443" s="234"/>
      <c r="F443" s="234"/>
      <c r="G443" s="234"/>
      <c r="H443" s="234"/>
      <c r="I443" s="235"/>
      <c r="J443" s="301">
        <f>SUM(J403:J441)</f>
        <v>137</v>
      </c>
      <c r="K443" s="301">
        <f>SUM(K403:K441)</f>
        <v>52</v>
      </c>
      <c r="L443" s="301">
        <f>SUM(L403:L441)</f>
        <v>43</v>
      </c>
      <c r="M443" s="293">
        <f>SUM(M403:M441)</f>
        <v>93</v>
      </c>
    </row>
    <row r="444" spans="2:13" ht="19.5" customHeight="1">
      <c r="B444" s="220"/>
      <c r="C444" s="239" t="s">
        <v>66</v>
      </c>
      <c r="D444" s="195"/>
      <c r="E444" s="195"/>
      <c r="F444" s="195"/>
      <c r="G444" s="195"/>
      <c r="H444" s="195"/>
      <c r="I444" s="196"/>
      <c r="J444" s="240">
        <f>COUNTA(J403:J441)</f>
        <v>12</v>
      </c>
      <c r="K444" s="240">
        <f>COUNTA(K403:K441)</f>
        <v>9</v>
      </c>
      <c r="L444" s="240">
        <f>COUNTA(L403:L441)</f>
        <v>6</v>
      </c>
      <c r="M444" s="241">
        <f>COUNTA(M403:M441)</f>
        <v>8</v>
      </c>
    </row>
    <row r="445" spans="2:13" ht="19.5" customHeight="1" thickBot="1">
      <c r="B445" s="242"/>
      <c r="C445" s="243" t="s">
        <v>67</v>
      </c>
      <c r="D445" s="244"/>
      <c r="E445" s="244"/>
      <c r="F445" s="244"/>
      <c r="G445" s="244"/>
      <c r="H445" s="244"/>
      <c r="I445" s="245"/>
      <c r="J445" s="302">
        <v>0.05</v>
      </c>
      <c r="K445" s="302">
        <v>0.05</v>
      </c>
      <c r="L445" s="302">
        <v>0.05</v>
      </c>
      <c r="M445" s="294">
        <v>0.05</v>
      </c>
    </row>
    <row r="446" spans="2:13" ht="49.5" customHeight="1" thickBot="1">
      <c r="B446" s="248" t="s">
        <v>10</v>
      </c>
      <c r="C446" s="249"/>
      <c r="D446" s="249"/>
      <c r="E446" s="249"/>
      <c r="F446" s="249"/>
      <c r="G446" s="249"/>
      <c r="H446" s="249"/>
      <c r="I446" s="250"/>
      <c r="J446" s="303"/>
      <c r="K446" s="303"/>
      <c r="L446" s="303"/>
      <c r="M446" s="295"/>
    </row>
    <row r="447" spans="2:13" ht="49.5" customHeight="1" thickBot="1">
      <c r="B447" s="248" t="s">
        <v>69</v>
      </c>
      <c r="C447" s="249"/>
      <c r="D447" s="249"/>
      <c r="E447" s="255"/>
      <c r="F447" s="287"/>
      <c r="G447" s="288"/>
      <c r="H447" s="288"/>
      <c r="I447" s="288"/>
      <c r="J447" s="304"/>
      <c r="K447" s="304"/>
      <c r="L447" s="304"/>
      <c r="M447" s="296"/>
    </row>
    <row r="448" spans="13:64" s="166" customFormat="1" ht="12">
      <c r="M448" s="128" t="e">
        <f ca="1">"【海域ごとの調査票："&amp;MID(CELL("filename",$A$1),FIND("]",CELL("filename",$A$1))+1,31)&amp;"】"</f>
        <v>#VALUE!</v>
      </c>
      <c r="N448" s="167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L448" s="260"/>
    </row>
    <row r="449" spans="2:13" ht="12.75" thickBot="1">
      <c r="B449" s="1" t="s">
        <v>70</v>
      </c>
      <c r="H449" s="169"/>
      <c r="I449" s="169"/>
      <c r="J449" s="169"/>
      <c r="K449" s="169"/>
      <c r="L449" s="169"/>
      <c r="M449" s="169"/>
    </row>
    <row r="450" spans="2:56" s="175" customFormat="1" ht="19.5" customHeight="1">
      <c r="B450" s="170" t="s">
        <v>1</v>
      </c>
      <c r="C450" s="171"/>
      <c r="D450" s="171"/>
      <c r="E450" s="171"/>
      <c r="F450" s="171"/>
      <c r="G450" s="171"/>
      <c r="H450" s="171"/>
      <c r="I450" s="172"/>
      <c r="J450" s="173" t="s">
        <v>4</v>
      </c>
      <c r="K450" s="173" t="s">
        <v>4</v>
      </c>
      <c r="L450" s="173" t="s">
        <v>4</v>
      </c>
      <c r="M450" s="174" t="s">
        <v>4</v>
      </c>
      <c r="N450" s="167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</row>
    <row r="451" spans="2:56" s="175" customFormat="1" ht="19.5" customHeight="1">
      <c r="B451" s="176" t="s">
        <v>11</v>
      </c>
      <c r="C451" s="177"/>
      <c r="D451" s="177"/>
      <c r="E451" s="177"/>
      <c r="F451" s="177"/>
      <c r="G451" s="177"/>
      <c r="H451" s="177"/>
      <c r="I451" s="178"/>
      <c r="J451" s="297" t="s">
        <v>665</v>
      </c>
      <c r="K451" s="179" t="s">
        <v>669</v>
      </c>
      <c r="L451" s="179"/>
      <c r="M451" s="290" t="s">
        <v>670</v>
      </c>
      <c r="N451" s="167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</row>
    <row r="452" spans="2:56" s="175" customFormat="1" ht="19.5" customHeight="1">
      <c r="B452" s="181" t="s">
        <v>13</v>
      </c>
      <c r="C452" s="182" t="s">
        <v>14</v>
      </c>
      <c r="D452" s="183"/>
      <c r="E452" s="183"/>
      <c r="F452" s="183"/>
      <c r="G452" s="183"/>
      <c r="H452" s="183"/>
      <c r="I452" s="184"/>
      <c r="J452" s="185">
        <v>38125</v>
      </c>
      <c r="K452" s="185">
        <v>38125</v>
      </c>
      <c r="L452" s="185">
        <v>38125</v>
      </c>
      <c r="M452" s="186">
        <v>38125</v>
      </c>
      <c r="N452" s="167">
        <v>38125</v>
      </c>
      <c r="O452">
        <v>38210</v>
      </c>
      <c r="P452">
        <v>38209</v>
      </c>
      <c r="Q452">
        <v>38210</v>
      </c>
      <c r="R452">
        <v>38209</v>
      </c>
      <c r="S452">
        <v>38210</v>
      </c>
      <c r="T452">
        <v>38209</v>
      </c>
      <c r="U452">
        <v>38210</v>
      </c>
      <c r="V452">
        <v>38209</v>
      </c>
      <c r="W452">
        <v>38210</v>
      </c>
      <c r="X452">
        <v>38209</v>
      </c>
      <c r="Y452">
        <v>38278</v>
      </c>
      <c r="Z452">
        <v>38278</v>
      </c>
      <c r="AA452">
        <v>38278</v>
      </c>
      <c r="AB452">
        <v>38278</v>
      </c>
      <c r="AC452">
        <v>38278</v>
      </c>
      <c r="AD452">
        <v>38278</v>
      </c>
      <c r="AE452">
        <v>38278</v>
      </c>
      <c r="AF452">
        <v>38278</v>
      </c>
      <c r="AG452">
        <v>38278</v>
      </c>
      <c r="AH452">
        <v>38278</v>
      </c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</row>
    <row r="453" spans="2:56" s="175" customFormat="1" ht="19.5" customHeight="1">
      <c r="B453" s="187"/>
      <c r="C453" s="188" t="s">
        <v>15</v>
      </c>
      <c r="D453" s="189"/>
      <c r="E453" s="189"/>
      <c r="F453" s="189"/>
      <c r="G453" s="189"/>
      <c r="H453" s="189"/>
      <c r="I453" s="190"/>
      <c r="J453" s="262">
        <v>0.02</v>
      </c>
      <c r="K453" s="262">
        <v>0.02</v>
      </c>
      <c r="L453" s="262">
        <v>0.02</v>
      </c>
      <c r="M453" s="263">
        <v>0.02</v>
      </c>
      <c r="N453" s="167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</row>
    <row r="454" spans="2:56" s="175" customFormat="1" ht="27" customHeight="1">
      <c r="B454" s="193"/>
      <c r="C454" s="194" t="s">
        <v>17</v>
      </c>
      <c r="D454" s="195"/>
      <c r="E454" s="195"/>
      <c r="F454" s="195"/>
      <c r="G454" s="195"/>
      <c r="H454" s="195"/>
      <c r="I454" s="196"/>
      <c r="J454" s="265" t="s">
        <v>666</v>
      </c>
      <c r="K454" s="265" t="s">
        <v>636</v>
      </c>
      <c r="L454" s="265" t="s">
        <v>666</v>
      </c>
      <c r="M454" s="266" t="s">
        <v>636</v>
      </c>
      <c r="N454" s="167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</row>
    <row r="455" spans="2:13" ht="12" customHeight="1">
      <c r="B455" s="199"/>
      <c r="C455" s="200" t="s">
        <v>667</v>
      </c>
      <c r="D455" s="201" t="s">
        <v>20</v>
      </c>
      <c r="E455" s="201" t="s">
        <v>21</v>
      </c>
      <c r="F455" s="201" t="s">
        <v>22</v>
      </c>
      <c r="G455" s="201" t="s">
        <v>23</v>
      </c>
      <c r="H455" s="201" t="s">
        <v>24</v>
      </c>
      <c r="I455" s="202" t="s">
        <v>25</v>
      </c>
      <c r="J455" s="203" t="s">
        <v>28</v>
      </c>
      <c r="K455" s="203" t="s">
        <v>28</v>
      </c>
      <c r="L455" s="203" t="s">
        <v>28</v>
      </c>
      <c r="M455" s="204" t="s">
        <v>28</v>
      </c>
    </row>
    <row r="456" spans="2:56" s="212" customFormat="1" ht="14.25">
      <c r="B456" s="205"/>
      <c r="C456" s="206"/>
      <c r="D456" s="207"/>
      <c r="E456" s="207"/>
      <c r="F456" s="207"/>
      <c r="G456" s="207"/>
      <c r="H456" s="207"/>
      <c r="I456" s="208"/>
      <c r="J456" s="210" t="s">
        <v>668</v>
      </c>
      <c r="K456" s="210" t="s">
        <v>454</v>
      </c>
      <c r="L456" s="210" t="s">
        <v>668</v>
      </c>
      <c r="M456" s="211" t="s">
        <v>454</v>
      </c>
      <c r="N456" s="167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</row>
    <row r="457" spans="2:13" ht="19.5" customHeight="1">
      <c r="B457" s="213" t="s">
        <v>33</v>
      </c>
      <c r="C457" s="214"/>
      <c r="D457" s="215" t="s">
        <v>597</v>
      </c>
      <c r="E457" s="215"/>
      <c r="F457" s="215"/>
      <c r="G457" s="215"/>
      <c r="H457" s="215"/>
      <c r="I457" s="216"/>
      <c r="J457" s="298"/>
      <c r="K457" s="298"/>
      <c r="L457" s="298"/>
      <c r="M457" s="291"/>
    </row>
    <row r="458" spans="2:13" ht="19.5" customHeight="1">
      <c r="B458" s="220"/>
      <c r="C458" s="214"/>
      <c r="D458" s="215" t="s">
        <v>598</v>
      </c>
      <c r="E458" s="215"/>
      <c r="F458" s="215"/>
      <c r="G458" s="215"/>
      <c r="H458" s="215"/>
      <c r="I458" s="216"/>
      <c r="J458" s="298">
        <v>5</v>
      </c>
      <c r="K458" s="298"/>
      <c r="L458" s="298">
        <v>1</v>
      </c>
      <c r="M458" s="291"/>
    </row>
    <row r="459" spans="2:13" ht="19.5" customHeight="1">
      <c r="B459" s="220"/>
      <c r="C459" s="214"/>
      <c r="D459" s="215" t="s">
        <v>599</v>
      </c>
      <c r="E459" s="215"/>
      <c r="F459" s="215"/>
      <c r="G459" s="215"/>
      <c r="H459" s="215"/>
      <c r="I459" s="216"/>
      <c r="J459" s="298"/>
      <c r="K459" s="298"/>
      <c r="L459" s="298"/>
      <c r="M459" s="291"/>
    </row>
    <row r="460" spans="2:13" ht="19.5" customHeight="1">
      <c r="B460" s="220"/>
      <c r="C460" s="214"/>
      <c r="D460" s="215" t="s">
        <v>443</v>
      </c>
      <c r="E460" s="215"/>
      <c r="F460" s="215"/>
      <c r="G460" s="215"/>
      <c r="H460" s="215"/>
      <c r="I460" s="216" t="s">
        <v>637</v>
      </c>
      <c r="J460" s="298"/>
      <c r="K460" s="298"/>
      <c r="L460" s="298"/>
      <c r="M460" s="291"/>
    </row>
    <row r="461" spans="2:13" ht="19.5" customHeight="1">
      <c r="B461" s="220"/>
      <c r="C461" s="214"/>
      <c r="D461" s="215" t="s">
        <v>438</v>
      </c>
      <c r="E461" s="215" t="s">
        <v>601</v>
      </c>
      <c r="F461" s="215"/>
      <c r="G461" s="215" t="s">
        <v>638</v>
      </c>
      <c r="H461" s="215"/>
      <c r="I461" s="216"/>
      <c r="J461" s="298">
        <v>9</v>
      </c>
      <c r="K461" s="298"/>
      <c r="L461" s="298">
        <v>2</v>
      </c>
      <c r="M461" s="291"/>
    </row>
    <row r="462" spans="2:13" ht="19.5" customHeight="1">
      <c r="B462" s="220"/>
      <c r="C462" s="214"/>
      <c r="D462" s="215" t="s">
        <v>438</v>
      </c>
      <c r="E462" s="215" t="s">
        <v>601</v>
      </c>
      <c r="F462" s="215"/>
      <c r="G462" s="215" t="s">
        <v>639</v>
      </c>
      <c r="H462" s="215"/>
      <c r="I462" s="216"/>
      <c r="J462" s="298"/>
      <c r="K462" s="298"/>
      <c r="L462" s="298"/>
      <c r="M462" s="291"/>
    </row>
    <row r="463" spans="2:13" ht="19.5" customHeight="1">
      <c r="B463" s="220"/>
      <c r="C463" s="214"/>
      <c r="D463" s="215" t="s">
        <v>438</v>
      </c>
      <c r="E463" s="215" t="s">
        <v>601</v>
      </c>
      <c r="F463" s="215"/>
      <c r="G463" s="215" t="s">
        <v>640</v>
      </c>
      <c r="H463" s="215"/>
      <c r="I463" s="216"/>
      <c r="J463" s="298"/>
      <c r="K463" s="298"/>
      <c r="L463" s="298"/>
      <c r="M463" s="291"/>
    </row>
    <row r="464" spans="2:13" ht="19.5" customHeight="1">
      <c r="B464" s="220"/>
      <c r="C464" s="214"/>
      <c r="D464" s="215" t="s">
        <v>438</v>
      </c>
      <c r="E464" s="215" t="s">
        <v>601</v>
      </c>
      <c r="F464" s="215"/>
      <c r="G464" s="215" t="s">
        <v>641</v>
      </c>
      <c r="H464" s="215"/>
      <c r="I464" s="216"/>
      <c r="J464" s="298"/>
      <c r="K464" s="298"/>
      <c r="L464" s="298">
        <v>1</v>
      </c>
      <c r="M464" s="291"/>
    </row>
    <row r="465" spans="2:13" ht="19.5" customHeight="1">
      <c r="B465" s="220"/>
      <c r="C465" s="214"/>
      <c r="D465" s="215" t="s">
        <v>438</v>
      </c>
      <c r="E465" s="215" t="s">
        <v>601</v>
      </c>
      <c r="F465" s="215"/>
      <c r="G465" s="215" t="s">
        <v>642</v>
      </c>
      <c r="H465" s="215"/>
      <c r="I465" s="216"/>
      <c r="J465" s="298">
        <v>3</v>
      </c>
      <c r="K465" s="298">
        <v>1</v>
      </c>
      <c r="L465" s="298">
        <v>1</v>
      </c>
      <c r="M465" s="291"/>
    </row>
    <row r="466" spans="2:13" ht="19.5" customHeight="1">
      <c r="B466" s="220"/>
      <c r="C466" s="214"/>
      <c r="D466" s="215" t="s">
        <v>438</v>
      </c>
      <c r="E466" s="215" t="s">
        <v>601</v>
      </c>
      <c r="F466" s="215"/>
      <c r="G466" s="215" t="s">
        <v>643</v>
      </c>
      <c r="H466" s="215"/>
      <c r="I466" s="216"/>
      <c r="J466" s="298"/>
      <c r="K466" s="298"/>
      <c r="L466" s="298"/>
      <c r="M466" s="291"/>
    </row>
    <row r="467" spans="2:13" ht="19.5" customHeight="1">
      <c r="B467" s="220"/>
      <c r="C467" s="214"/>
      <c r="D467" s="215" t="s">
        <v>438</v>
      </c>
      <c r="E467" s="215" t="s">
        <v>601</v>
      </c>
      <c r="F467" s="215"/>
      <c r="G467" s="215" t="s">
        <v>644</v>
      </c>
      <c r="H467" s="215"/>
      <c r="I467" s="216"/>
      <c r="J467" s="298"/>
      <c r="K467" s="298"/>
      <c r="L467" s="298"/>
      <c r="M467" s="291">
        <v>23</v>
      </c>
    </row>
    <row r="468" spans="2:13" ht="19.5" customHeight="1">
      <c r="B468" s="220"/>
      <c r="C468" s="214"/>
      <c r="D468" s="215" t="s">
        <v>438</v>
      </c>
      <c r="E468" s="215" t="s">
        <v>601</v>
      </c>
      <c r="F468" s="215"/>
      <c r="G468" s="215" t="s">
        <v>645</v>
      </c>
      <c r="H468" s="215"/>
      <c r="I468" s="216"/>
      <c r="J468" s="298">
        <v>4</v>
      </c>
      <c r="K468" s="298"/>
      <c r="L468" s="298"/>
      <c r="M468" s="291"/>
    </row>
    <row r="469" spans="2:13" ht="19.5" customHeight="1">
      <c r="B469" s="220"/>
      <c r="C469" s="214"/>
      <c r="D469" s="215" t="s">
        <v>438</v>
      </c>
      <c r="E469" s="215" t="s">
        <v>601</v>
      </c>
      <c r="F469" s="215"/>
      <c r="G469" s="215" t="s">
        <v>646</v>
      </c>
      <c r="H469" s="215"/>
      <c r="I469" s="216"/>
      <c r="J469" s="298"/>
      <c r="K469" s="298"/>
      <c r="L469" s="298"/>
      <c r="M469" s="291"/>
    </row>
    <row r="470" spans="2:13" ht="19.5" customHeight="1">
      <c r="B470" s="220"/>
      <c r="C470" s="214"/>
      <c r="D470" s="215" t="s">
        <v>438</v>
      </c>
      <c r="E470" s="215" t="s">
        <v>601</v>
      </c>
      <c r="F470" s="215"/>
      <c r="G470" s="215" t="s">
        <v>647</v>
      </c>
      <c r="H470" s="215"/>
      <c r="I470" s="216"/>
      <c r="J470" s="298"/>
      <c r="K470" s="298"/>
      <c r="L470" s="298"/>
      <c r="M470" s="291"/>
    </row>
    <row r="471" spans="2:13" ht="19.5" customHeight="1">
      <c r="B471" s="220"/>
      <c r="C471" s="214"/>
      <c r="D471" s="215" t="s">
        <v>438</v>
      </c>
      <c r="E471" s="215" t="s">
        <v>601</v>
      </c>
      <c r="F471" s="215"/>
      <c r="G471" s="215" t="s">
        <v>648</v>
      </c>
      <c r="H471" s="215"/>
      <c r="I471" s="216"/>
      <c r="J471" s="298">
        <v>27</v>
      </c>
      <c r="K471" s="298">
        <v>3</v>
      </c>
      <c r="L471" s="298">
        <v>12</v>
      </c>
      <c r="M471" s="291">
        <v>1</v>
      </c>
    </row>
    <row r="472" spans="2:13" ht="19.5" customHeight="1">
      <c r="B472" s="220"/>
      <c r="C472" s="214"/>
      <c r="D472" s="215" t="s">
        <v>438</v>
      </c>
      <c r="E472" s="215" t="s">
        <v>601</v>
      </c>
      <c r="F472" s="215"/>
      <c r="G472" s="215" t="s">
        <v>613</v>
      </c>
      <c r="H472" s="215"/>
      <c r="I472" s="216"/>
      <c r="J472" s="298"/>
      <c r="K472" s="298"/>
      <c r="L472" s="298"/>
      <c r="M472" s="291"/>
    </row>
    <row r="473" spans="2:13" ht="19.5" customHeight="1">
      <c r="B473" s="220"/>
      <c r="C473" s="214"/>
      <c r="D473" s="215" t="s">
        <v>438</v>
      </c>
      <c r="E473" s="215" t="s">
        <v>601</v>
      </c>
      <c r="F473" s="215"/>
      <c r="G473" s="215" t="s">
        <v>649</v>
      </c>
      <c r="H473" s="215"/>
      <c r="I473" s="216"/>
      <c r="J473" s="298">
        <v>3</v>
      </c>
      <c r="K473" s="298">
        <v>1</v>
      </c>
      <c r="L473" s="298">
        <v>1</v>
      </c>
      <c r="M473" s="291">
        <v>17</v>
      </c>
    </row>
    <row r="474" spans="2:13" ht="19.5" customHeight="1">
      <c r="B474" s="220"/>
      <c r="C474" s="214"/>
      <c r="D474" s="215" t="s">
        <v>438</v>
      </c>
      <c r="E474" s="215" t="s">
        <v>601</v>
      </c>
      <c r="F474" s="215"/>
      <c r="G474" s="215" t="s">
        <v>650</v>
      </c>
      <c r="H474" s="215"/>
      <c r="I474" s="216"/>
      <c r="J474" s="298"/>
      <c r="K474" s="298"/>
      <c r="L474" s="298"/>
      <c r="M474" s="291">
        <v>1</v>
      </c>
    </row>
    <row r="475" spans="2:13" ht="19.5" customHeight="1">
      <c r="B475" s="220"/>
      <c r="C475" s="214"/>
      <c r="D475" s="215" t="s">
        <v>438</v>
      </c>
      <c r="E475" s="215" t="s">
        <v>601</v>
      </c>
      <c r="F475" s="215"/>
      <c r="G475" s="215" t="s">
        <v>651</v>
      </c>
      <c r="H475" s="215"/>
      <c r="I475" s="216"/>
      <c r="J475" s="298"/>
      <c r="K475" s="298"/>
      <c r="L475" s="298"/>
      <c r="M475" s="291"/>
    </row>
    <row r="476" spans="2:13" ht="19.5" customHeight="1">
      <c r="B476" s="220"/>
      <c r="C476" s="214"/>
      <c r="D476" s="215" t="s">
        <v>438</v>
      </c>
      <c r="E476" s="215" t="s">
        <v>601</v>
      </c>
      <c r="F476" s="215"/>
      <c r="G476" s="215" t="s">
        <v>652</v>
      </c>
      <c r="H476" s="215"/>
      <c r="I476" s="216"/>
      <c r="J476" s="298"/>
      <c r="K476" s="298"/>
      <c r="L476" s="298"/>
      <c r="M476" s="291"/>
    </row>
    <row r="477" spans="2:13" ht="19.5" customHeight="1">
      <c r="B477" s="220"/>
      <c r="C477" s="214"/>
      <c r="D477" s="215" t="s">
        <v>438</v>
      </c>
      <c r="E477" s="215" t="s">
        <v>601</v>
      </c>
      <c r="F477" s="215"/>
      <c r="G477" s="215" t="s">
        <v>653</v>
      </c>
      <c r="H477" s="215"/>
      <c r="I477" s="216"/>
      <c r="J477" s="298"/>
      <c r="K477" s="298"/>
      <c r="L477" s="298"/>
      <c r="M477" s="291">
        <v>2</v>
      </c>
    </row>
    <row r="478" spans="2:13" ht="19.5" customHeight="1">
      <c r="B478" s="220"/>
      <c r="C478" s="214"/>
      <c r="D478" s="215" t="s">
        <v>438</v>
      </c>
      <c r="E478" s="215" t="s">
        <v>601</v>
      </c>
      <c r="F478" s="215"/>
      <c r="G478" s="215" t="s">
        <v>654</v>
      </c>
      <c r="H478" s="215"/>
      <c r="I478" s="216"/>
      <c r="J478" s="298"/>
      <c r="K478" s="298"/>
      <c r="L478" s="298"/>
      <c r="M478" s="291"/>
    </row>
    <row r="479" spans="2:13" ht="19.5" customHeight="1">
      <c r="B479" s="220"/>
      <c r="C479" s="214"/>
      <c r="D479" s="215" t="s">
        <v>438</v>
      </c>
      <c r="E479" s="215" t="s">
        <v>601</v>
      </c>
      <c r="F479" s="215"/>
      <c r="G479" s="215" t="s">
        <v>655</v>
      </c>
      <c r="H479" s="215"/>
      <c r="I479" s="216"/>
      <c r="J479" s="298">
        <v>28</v>
      </c>
      <c r="K479" s="298"/>
      <c r="L479" s="298"/>
      <c r="M479" s="291"/>
    </row>
    <row r="480" spans="2:13" ht="19.5" customHeight="1">
      <c r="B480" s="220"/>
      <c r="C480" s="214"/>
      <c r="D480" s="215" t="s">
        <v>438</v>
      </c>
      <c r="E480" s="215" t="s">
        <v>601</v>
      </c>
      <c r="F480" s="215"/>
      <c r="G480" s="215" t="s">
        <v>656</v>
      </c>
      <c r="H480" s="215"/>
      <c r="I480" s="216"/>
      <c r="J480" s="299">
        <v>4</v>
      </c>
      <c r="K480" s="298">
        <v>11</v>
      </c>
      <c r="L480" s="298">
        <v>4</v>
      </c>
      <c r="M480" s="291"/>
    </row>
    <row r="481" spans="2:13" ht="19.5" customHeight="1">
      <c r="B481" s="220"/>
      <c r="C481" s="214"/>
      <c r="D481" s="215" t="s">
        <v>441</v>
      </c>
      <c r="E481" s="215"/>
      <c r="F481" s="215"/>
      <c r="G481" s="215" t="s">
        <v>657</v>
      </c>
      <c r="H481" s="215"/>
      <c r="I481" s="216"/>
      <c r="J481" s="299"/>
      <c r="K481" s="298"/>
      <c r="L481" s="298"/>
      <c r="M481" s="291"/>
    </row>
    <row r="482" spans="2:13" ht="19.5" customHeight="1">
      <c r="B482" s="220"/>
      <c r="C482" s="214"/>
      <c r="D482" s="215" t="s">
        <v>441</v>
      </c>
      <c r="E482" s="215"/>
      <c r="F482" s="215"/>
      <c r="G482" s="215" t="s">
        <v>658</v>
      </c>
      <c r="H482" s="215"/>
      <c r="I482" s="216"/>
      <c r="J482" s="299"/>
      <c r="K482" s="298"/>
      <c r="L482" s="298"/>
      <c r="M482" s="291"/>
    </row>
    <row r="483" spans="2:13" ht="19.5" customHeight="1">
      <c r="B483" s="220"/>
      <c r="C483" s="214"/>
      <c r="D483" s="215" t="s">
        <v>441</v>
      </c>
      <c r="E483" s="215"/>
      <c r="F483" s="215"/>
      <c r="G483" s="215"/>
      <c r="H483" s="215"/>
      <c r="I483" s="216" t="s">
        <v>659</v>
      </c>
      <c r="J483" s="299"/>
      <c r="K483" s="298"/>
      <c r="L483" s="298"/>
      <c r="M483" s="291"/>
    </row>
    <row r="484" spans="2:13" ht="19.5" customHeight="1">
      <c r="B484" s="220"/>
      <c r="C484" s="214"/>
      <c r="D484" s="215" t="s">
        <v>441</v>
      </c>
      <c r="E484" s="215"/>
      <c r="F484" s="215"/>
      <c r="G484" s="215"/>
      <c r="H484" s="215"/>
      <c r="I484" s="216" t="s">
        <v>623</v>
      </c>
      <c r="J484" s="299"/>
      <c r="K484" s="298"/>
      <c r="L484" s="298"/>
      <c r="M484" s="291"/>
    </row>
    <row r="485" spans="2:13" ht="19.5" customHeight="1">
      <c r="B485" s="220"/>
      <c r="C485" s="214"/>
      <c r="D485" s="215" t="s">
        <v>441</v>
      </c>
      <c r="E485" s="215"/>
      <c r="F485" s="215"/>
      <c r="G485" s="215" t="s">
        <v>660</v>
      </c>
      <c r="H485" s="215"/>
      <c r="I485" s="216"/>
      <c r="J485" s="299"/>
      <c r="K485" s="298"/>
      <c r="L485" s="298"/>
      <c r="M485" s="291"/>
    </row>
    <row r="486" spans="2:13" ht="19.5" customHeight="1">
      <c r="B486" s="220"/>
      <c r="C486" s="214"/>
      <c r="D486" s="215" t="s">
        <v>441</v>
      </c>
      <c r="E486" s="215"/>
      <c r="F486" s="215"/>
      <c r="G486" s="215"/>
      <c r="H486" s="215"/>
      <c r="I486" s="216" t="s">
        <v>625</v>
      </c>
      <c r="J486" s="299"/>
      <c r="K486" s="298"/>
      <c r="L486" s="298"/>
      <c r="M486" s="291"/>
    </row>
    <row r="487" spans="2:13" ht="19.5" customHeight="1">
      <c r="B487" s="220"/>
      <c r="C487" s="214"/>
      <c r="D487" s="215" t="s">
        <v>441</v>
      </c>
      <c r="E487" s="215"/>
      <c r="F487" s="215"/>
      <c r="G487" s="215"/>
      <c r="H487" s="215"/>
      <c r="I487" s="216" t="s">
        <v>626</v>
      </c>
      <c r="J487" s="298"/>
      <c r="K487" s="298"/>
      <c r="L487" s="298"/>
      <c r="M487" s="291"/>
    </row>
    <row r="488" spans="2:13" ht="19.5" customHeight="1">
      <c r="B488" s="220"/>
      <c r="C488" s="214"/>
      <c r="D488" s="215" t="s">
        <v>441</v>
      </c>
      <c r="E488" s="215"/>
      <c r="F488" s="215"/>
      <c r="G488" s="215"/>
      <c r="H488" s="215"/>
      <c r="I488" s="216" t="s">
        <v>627</v>
      </c>
      <c r="J488" s="298"/>
      <c r="K488" s="298"/>
      <c r="L488" s="298"/>
      <c r="M488" s="291"/>
    </row>
    <row r="489" spans="2:13" ht="19.5" customHeight="1">
      <c r="B489" s="220"/>
      <c r="C489" s="214"/>
      <c r="D489" s="215" t="s">
        <v>442</v>
      </c>
      <c r="E489" s="215" t="s">
        <v>628</v>
      </c>
      <c r="F489" s="215"/>
      <c r="G489" s="215"/>
      <c r="H489" s="215"/>
      <c r="I489" s="216" t="s">
        <v>629</v>
      </c>
      <c r="J489" s="298"/>
      <c r="K489" s="298"/>
      <c r="L489" s="298"/>
      <c r="M489" s="291"/>
    </row>
    <row r="490" spans="2:13" ht="19.5" customHeight="1">
      <c r="B490" s="220"/>
      <c r="C490" s="214"/>
      <c r="D490" s="215" t="s">
        <v>442</v>
      </c>
      <c r="E490" s="215" t="s">
        <v>628</v>
      </c>
      <c r="F490" s="215"/>
      <c r="G490" s="215"/>
      <c r="H490" s="215"/>
      <c r="I490" s="216" t="s">
        <v>630</v>
      </c>
      <c r="J490" s="298"/>
      <c r="K490" s="298"/>
      <c r="L490" s="298"/>
      <c r="M490" s="291"/>
    </row>
    <row r="491" spans="2:13" ht="19.5" customHeight="1">
      <c r="B491" s="220"/>
      <c r="C491" s="214"/>
      <c r="D491" s="215" t="s">
        <v>442</v>
      </c>
      <c r="E491" s="215" t="s">
        <v>628</v>
      </c>
      <c r="F491" s="215"/>
      <c r="G491" s="215"/>
      <c r="H491" s="215"/>
      <c r="I491" s="216" t="s">
        <v>631</v>
      </c>
      <c r="J491" s="298"/>
      <c r="K491" s="298"/>
      <c r="L491" s="298"/>
      <c r="M491" s="291"/>
    </row>
    <row r="492" spans="2:13" ht="19.5" customHeight="1">
      <c r="B492" s="220"/>
      <c r="C492" s="214"/>
      <c r="D492" s="215" t="s">
        <v>442</v>
      </c>
      <c r="E492" s="215" t="s">
        <v>628</v>
      </c>
      <c r="F492" s="215"/>
      <c r="G492" s="215"/>
      <c r="H492" s="215"/>
      <c r="I492" s="216" t="s">
        <v>661</v>
      </c>
      <c r="J492" s="298"/>
      <c r="K492" s="298"/>
      <c r="L492" s="298"/>
      <c r="M492" s="291"/>
    </row>
    <row r="493" spans="2:13" ht="19.5" customHeight="1">
      <c r="B493" s="220"/>
      <c r="C493" s="214"/>
      <c r="D493" s="215" t="s">
        <v>62</v>
      </c>
      <c r="E493" s="215"/>
      <c r="F493" s="215"/>
      <c r="G493" s="215"/>
      <c r="H493" s="215"/>
      <c r="I493" s="216" t="s">
        <v>633</v>
      </c>
      <c r="J493" s="298"/>
      <c r="K493" s="298"/>
      <c r="L493" s="298"/>
      <c r="M493" s="291"/>
    </row>
    <row r="494" spans="2:13" ht="19.5" customHeight="1">
      <c r="B494" s="220"/>
      <c r="C494" s="214"/>
      <c r="D494" s="215"/>
      <c r="E494" s="215"/>
      <c r="F494" s="215"/>
      <c r="G494" s="215"/>
      <c r="H494" s="215"/>
      <c r="I494" s="216"/>
      <c r="J494" s="298"/>
      <c r="K494" s="298"/>
      <c r="L494" s="298"/>
      <c r="M494" s="291"/>
    </row>
    <row r="495" spans="2:13" ht="19.5" customHeight="1">
      <c r="B495" s="220"/>
      <c r="C495" s="214"/>
      <c r="D495" s="215"/>
      <c r="E495" s="215"/>
      <c r="F495" s="215"/>
      <c r="G495" s="215"/>
      <c r="H495" s="215"/>
      <c r="I495" s="216"/>
      <c r="J495" s="298"/>
      <c r="K495" s="298"/>
      <c r="L495" s="298"/>
      <c r="M495" s="291"/>
    </row>
    <row r="496" spans="2:13" ht="19.5" customHeight="1" thickBot="1">
      <c r="B496" s="220"/>
      <c r="C496" s="227"/>
      <c r="D496" s="228"/>
      <c r="E496" s="228"/>
      <c r="F496" s="228"/>
      <c r="G496" s="228"/>
      <c r="H496" s="228"/>
      <c r="I496" s="229"/>
      <c r="J496" s="300"/>
      <c r="K496" s="300"/>
      <c r="L496" s="300"/>
      <c r="M496" s="292"/>
    </row>
    <row r="497" spans="2:13" ht="19.5" customHeight="1" thickTop="1">
      <c r="B497" s="220"/>
      <c r="C497" s="233" t="s">
        <v>634</v>
      </c>
      <c r="D497" s="234"/>
      <c r="E497" s="234"/>
      <c r="F497" s="234"/>
      <c r="G497" s="234"/>
      <c r="H497" s="234"/>
      <c r="I497" s="235"/>
      <c r="J497" s="301">
        <f>SUM(J457:J495)</f>
        <v>83</v>
      </c>
      <c r="K497" s="301">
        <f>SUM(K457:K495)</f>
        <v>16</v>
      </c>
      <c r="L497" s="301">
        <f>SUM(L457:L495)</f>
        <v>22</v>
      </c>
      <c r="M497" s="293">
        <f>SUM(M457:M495)</f>
        <v>44</v>
      </c>
    </row>
    <row r="498" spans="2:13" ht="19.5" customHeight="1">
      <c r="B498" s="220"/>
      <c r="C498" s="239" t="s">
        <v>66</v>
      </c>
      <c r="D498" s="195"/>
      <c r="E498" s="195"/>
      <c r="F498" s="195"/>
      <c r="G498" s="195"/>
      <c r="H498" s="195"/>
      <c r="I498" s="196"/>
      <c r="J498" s="240">
        <f>COUNTA(J457:J495)</f>
        <v>8</v>
      </c>
      <c r="K498" s="240">
        <f>COUNTA(K457:K495)</f>
        <v>4</v>
      </c>
      <c r="L498" s="240">
        <f>COUNTA(L457:L495)</f>
        <v>7</v>
      </c>
      <c r="M498" s="241">
        <f>COUNTA(M457:M495)</f>
        <v>5</v>
      </c>
    </row>
    <row r="499" spans="2:13" ht="19.5" customHeight="1" thickBot="1">
      <c r="B499" s="242"/>
      <c r="C499" s="243" t="s">
        <v>67</v>
      </c>
      <c r="D499" s="244"/>
      <c r="E499" s="244"/>
      <c r="F499" s="244"/>
      <c r="G499" s="244"/>
      <c r="H499" s="244"/>
      <c r="I499" s="245"/>
      <c r="J499" s="302">
        <v>0.05</v>
      </c>
      <c r="K499" s="302">
        <v>0.05</v>
      </c>
      <c r="L499" s="302">
        <v>0.05</v>
      </c>
      <c r="M499" s="294">
        <v>0.05</v>
      </c>
    </row>
    <row r="500" spans="2:13" ht="49.5" customHeight="1" thickBot="1">
      <c r="B500" s="248" t="s">
        <v>10</v>
      </c>
      <c r="C500" s="249"/>
      <c r="D500" s="249"/>
      <c r="E500" s="249"/>
      <c r="F500" s="249"/>
      <c r="G500" s="249"/>
      <c r="H500" s="249"/>
      <c r="I500" s="250"/>
      <c r="J500" s="303"/>
      <c r="K500" s="303"/>
      <c r="L500" s="303"/>
      <c r="M500" s="295"/>
    </row>
    <row r="501" spans="2:13" ht="49.5" customHeight="1" thickBot="1">
      <c r="B501" s="248" t="s">
        <v>69</v>
      </c>
      <c r="C501" s="249"/>
      <c r="D501" s="249"/>
      <c r="E501" s="255"/>
      <c r="F501" s="287"/>
      <c r="G501" s="288"/>
      <c r="H501" s="288"/>
      <c r="I501" s="288"/>
      <c r="J501" s="304"/>
      <c r="K501" s="304"/>
      <c r="L501" s="304"/>
      <c r="M501" s="296"/>
    </row>
    <row r="502" spans="13:60" s="166" customFormat="1" ht="12">
      <c r="M502" s="128" t="e">
        <f ca="1">"【海域ごとの調査票："&amp;MID(CELL("filename",$A$1),FIND("]",CELL("filename",$A$1))+1,31)&amp;"】"</f>
        <v>#VALUE!</v>
      </c>
      <c r="N502" s="167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H502" s="260"/>
    </row>
    <row r="503" spans="2:13" ht="12.75" thickBot="1">
      <c r="B503" s="1" t="s">
        <v>70</v>
      </c>
      <c r="H503" s="169"/>
      <c r="I503" s="169"/>
      <c r="J503" s="169"/>
      <c r="K503" s="169"/>
      <c r="L503" s="169"/>
      <c r="M503" s="169"/>
    </row>
    <row r="504" spans="2:56" s="175" customFormat="1" ht="19.5" customHeight="1">
      <c r="B504" s="170" t="s">
        <v>1</v>
      </c>
      <c r="C504" s="171"/>
      <c r="D504" s="171"/>
      <c r="E504" s="171"/>
      <c r="F504" s="171"/>
      <c r="G504" s="171"/>
      <c r="H504" s="171"/>
      <c r="I504" s="172"/>
      <c r="J504" s="173" t="s">
        <v>4</v>
      </c>
      <c r="K504" s="173" t="s">
        <v>4</v>
      </c>
      <c r="L504" s="173" t="s">
        <v>4</v>
      </c>
      <c r="M504" s="174" t="s">
        <v>4</v>
      </c>
      <c r="N504" s="167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</row>
    <row r="505" spans="2:56" s="175" customFormat="1" ht="19.5" customHeight="1">
      <c r="B505" s="176" t="s">
        <v>11</v>
      </c>
      <c r="C505" s="177"/>
      <c r="D505" s="177"/>
      <c r="E505" s="177"/>
      <c r="F505" s="177"/>
      <c r="G505" s="177"/>
      <c r="H505" s="177"/>
      <c r="I505" s="178"/>
      <c r="J505" s="297" t="s">
        <v>670</v>
      </c>
      <c r="K505" s="179" t="s">
        <v>663</v>
      </c>
      <c r="L505" s="179"/>
      <c r="M505" s="290" t="s">
        <v>664</v>
      </c>
      <c r="N505" s="167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</row>
    <row r="506" spans="2:56" s="175" customFormat="1" ht="19.5" customHeight="1">
      <c r="B506" s="181" t="s">
        <v>13</v>
      </c>
      <c r="C506" s="182" t="s">
        <v>14</v>
      </c>
      <c r="D506" s="183"/>
      <c r="E506" s="183"/>
      <c r="F506" s="183"/>
      <c r="G506" s="183"/>
      <c r="H506" s="183"/>
      <c r="I506" s="184"/>
      <c r="J506" s="185">
        <v>38125</v>
      </c>
      <c r="K506" s="185">
        <v>38210</v>
      </c>
      <c r="L506" s="185">
        <v>38209</v>
      </c>
      <c r="M506" s="186">
        <v>38210</v>
      </c>
      <c r="N506" s="167">
        <v>38209</v>
      </c>
      <c r="O506">
        <v>38210</v>
      </c>
      <c r="P506">
        <v>38209</v>
      </c>
      <c r="Q506">
        <v>38210</v>
      </c>
      <c r="R506">
        <v>38209</v>
      </c>
      <c r="S506">
        <v>38210</v>
      </c>
      <c r="T506">
        <v>38209</v>
      </c>
      <c r="U506">
        <v>38278</v>
      </c>
      <c r="V506">
        <v>38278</v>
      </c>
      <c r="W506">
        <v>38278</v>
      </c>
      <c r="X506">
        <v>38278</v>
      </c>
      <c r="Y506">
        <v>38278</v>
      </c>
      <c r="Z506">
        <v>38278</v>
      </c>
      <c r="AA506">
        <v>38278</v>
      </c>
      <c r="AB506">
        <v>38278</v>
      </c>
      <c r="AC506">
        <v>38278</v>
      </c>
      <c r="AD506">
        <v>38278</v>
      </c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</row>
    <row r="507" spans="2:56" s="175" customFormat="1" ht="19.5" customHeight="1">
      <c r="B507" s="187"/>
      <c r="C507" s="188" t="s">
        <v>15</v>
      </c>
      <c r="D507" s="189"/>
      <c r="E507" s="189"/>
      <c r="F507" s="189"/>
      <c r="G507" s="189"/>
      <c r="H507" s="189"/>
      <c r="I507" s="190"/>
      <c r="J507" s="262">
        <v>0.02</v>
      </c>
      <c r="K507" s="262">
        <v>0.02</v>
      </c>
      <c r="L507" s="262">
        <v>0.02</v>
      </c>
      <c r="M507" s="263">
        <v>0.02</v>
      </c>
      <c r="N507" s="16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</row>
    <row r="508" spans="2:56" s="175" customFormat="1" ht="27" customHeight="1">
      <c r="B508" s="193"/>
      <c r="C508" s="194" t="s">
        <v>17</v>
      </c>
      <c r="D508" s="195"/>
      <c r="E508" s="195"/>
      <c r="F508" s="195"/>
      <c r="G508" s="195"/>
      <c r="H508" s="195"/>
      <c r="I508" s="196"/>
      <c r="J508" s="265" t="s">
        <v>666</v>
      </c>
      <c r="K508" s="265" t="s">
        <v>636</v>
      </c>
      <c r="L508" s="265" t="s">
        <v>666</v>
      </c>
      <c r="M508" s="266" t="s">
        <v>636</v>
      </c>
      <c r="N508" s="167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</row>
    <row r="509" spans="2:13" ht="12" customHeight="1">
      <c r="B509" s="199"/>
      <c r="C509" s="200" t="s">
        <v>667</v>
      </c>
      <c r="D509" s="201" t="s">
        <v>20</v>
      </c>
      <c r="E509" s="201" t="s">
        <v>21</v>
      </c>
      <c r="F509" s="201" t="s">
        <v>22</v>
      </c>
      <c r="G509" s="201" t="s">
        <v>23</v>
      </c>
      <c r="H509" s="201" t="s">
        <v>24</v>
      </c>
      <c r="I509" s="202" t="s">
        <v>25</v>
      </c>
      <c r="J509" s="203" t="s">
        <v>28</v>
      </c>
      <c r="K509" s="203" t="s">
        <v>28</v>
      </c>
      <c r="L509" s="203" t="s">
        <v>28</v>
      </c>
      <c r="M509" s="204" t="s">
        <v>28</v>
      </c>
    </row>
    <row r="510" spans="2:56" s="212" customFormat="1" ht="14.25">
      <c r="B510" s="205"/>
      <c r="C510" s="206"/>
      <c r="D510" s="207"/>
      <c r="E510" s="207"/>
      <c r="F510" s="207"/>
      <c r="G510" s="207"/>
      <c r="H510" s="207"/>
      <c r="I510" s="208"/>
      <c r="J510" s="210" t="s">
        <v>668</v>
      </c>
      <c r="K510" s="210" t="s">
        <v>454</v>
      </c>
      <c r="L510" s="209" t="s">
        <v>668</v>
      </c>
      <c r="M510" s="305" t="s">
        <v>454</v>
      </c>
      <c r="N510" s="167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</row>
    <row r="511" spans="2:13" ht="19.5" customHeight="1">
      <c r="B511" s="213" t="s">
        <v>33</v>
      </c>
      <c r="C511" s="214"/>
      <c r="D511" s="215" t="s">
        <v>597</v>
      </c>
      <c r="E511" s="215"/>
      <c r="F511" s="215"/>
      <c r="G511" s="215"/>
      <c r="H511" s="215"/>
      <c r="I511" s="216"/>
      <c r="J511" s="298"/>
      <c r="K511" s="298"/>
      <c r="L511" s="298"/>
      <c r="M511" s="291"/>
    </row>
    <row r="512" spans="2:13" ht="19.5" customHeight="1">
      <c r="B512" s="220"/>
      <c r="C512" s="214"/>
      <c r="D512" s="215" t="s">
        <v>598</v>
      </c>
      <c r="E512" s="215"/>
      <c r="F512" s="215"/>
      <c r="G512" s="215"/>
      <c r="H512" s="215"/>
      <c r="I512" s="216"/>
      <c r="J512" s="298"/>
      <c r="K512" s="298">
        <v>5</v>
      </c>
      <c r="L512" s="298">
        <v>2</v>
      </c>
      <c r="M512" s="291">
        <v>1</v>
      </c>
    </row>
    <row r="513" spans="2:13" ht="19.5" customHeight="1">
      <c r="B513" s="220"/>
      <c r="C513" s="214"/>
      <c r="D513" s="215" t="s">
        <v>599</v>
      </c>
      <c r="E513" s="215"/>
      <c r="F513" s="215"/>
      <c r="G513" s="215"/>
      <c r="H513" s="215"/>
      <c r="I513" s="216"/>
      <c r="J513" s="298"/>
      <c r="K513" s="298"/>
      <c r="L513" s="298"/>
      <c r="M513" s="291"/>
    </row>
    <row r="514" spans="2:13" ht="19.5" customHeight="1">
      <c r="B514" s="220"/>
      <c r="C514" s="214"/>
      <c r="D514" s="215" t="s">
        <v>443</v>
      </c>
      <c r="E514" s="215"/>
      <c r="F514" s="215"/>
      <c r="G514" s="215"/>
      <c r="H514" s="215"/>
      <c r="I514" s="216" t="s">
        <v>637</v>
      </c>
      <c r="J514" s="298"/>
      <c r="K514" s="298"/>
      <c r="L514" s="298"/>
      <c r="M514" s="291"/>
    </row>
    <row r="515" spans="2:13" ht="19.5" customHeight="1">
      <c r="B515" s="220"/>
      <c r="C515" s="214"/>
      <c r="D515" s="215" t="s">
        <v>438</v>
      </c>
      <c r="E515" s="215" t="s">
        <v>601</v>
      </c>
      <c r="F515" s="215"/>
      <c r="G515" s="215" t="s">
        <v>638</v>
      </c>
      <c r="H515" s="215"/>
      <c r="I515" s="216"/>
      <c r="J515" s="298">
        <v>6</v>
      </c>
      <c r="K515" s="298">
        <v>4</v>
      </c>
      <c r="L515" s="298">
        <v>7</v>
      </c>
      <c r="M515" s="291">
        <v>5</v>
      </c>
    </row>
    <row r="516" spans="2:13" ht="19.5" customHeight="1">
      <c r="B516" s="220"/>
      <c r="C516" s="214"/>
      <c r="D516" s="215" t="s">
        <v>438</v>
      </c>
      <c r="E516" s="215" t="s">
        <v>601</v>
      </c>
      <c r="F516" s="215"/>
      <c r="G516" s="215" t="s">
        <v>639</v>
      </c>
      <c r="H516" s="215"/>
      <c r="I516" s="216"/>
      <c r="J516" s="298"/>
      <c r="K516" s="298"/>
      <c r="L516" s="298"/>
      <c r="M516" s="291">
        <v>1</v>
      </c>
    </row>
    <row r="517" spans="2:13" ht="19.5" customHeight="1">
      <c r="B517" s="220"/>
      <c r="C517" s="214"/>
      <c r="D517" s="215" t="s">
        <v>438</v>
      </c>
      <c r="E517" s="215" t="s">
        <v>601</v>
      </c>
      <c r="F517" s="215"/>
      <c r="G517" s="215" t="s">
        <v>640</v>
      </c>
      <c r="H517" s="215"/>
      <c r="I517" s="216"/>
      <c r="J517" s="298"/>
      <c r="K517" s="298"/>
      <c r="L517" s="298"/>
      <c r="M517" s="291"/>
    </row>
    <row r="518" spans="2:13" ht="19.5" customHeight="1">
      <c r="B518" s="220"/>
      <c r="C518" s="214"/>
      <c r="D518" s="215" t="s">
        <v>438</v>
      </c>
      <c r="E518" s="215" t="s">
        <v>601</v>
      </c>
      <c r="F518" s="215"/>
      <c r="G518" s="215" t="s">
        <v>641</v>
      </c>
      <c r="H518" s="215"/>
      <c r="I518" s="216"/>
      <c r="J518" s="298">
        <v>1</v>
      </c>
      <c r="K518" s="298">
        <v>1</v>
      </c>
      <c r="L518" s="298"/>
      <c r="M518" s="291"/>
    </row>
    <row r="519" spans="2:13" ht="19.5" customHeight="1">
      <c r="B519" s="220"/>
      <c r="C519" s="214"/>
      <c r="D519" s="215" t="s">
        <v>438</v>
      </c>
      <c r="E519" s="215" t="s">
        <v>601</v>
      </c>
      <c r="F519" s="215"/>
      <c r="G519" s="215" t="s">
        <v>642</v>
      </c>
      <c r="H519" s="215"/>
      <c r="I519" s="216"/>
      <c r="J519" s="298"/>
      <c r="K519" s="298">
        <v>2</v>
      </c>
      <c r="L519" s="298"/>
      <c r="M519" s="291">
        <v>2</v>
      </c>
    </row>
    <row r="520" spans="2:13" ht="19.5" customHeight="1">
      <c r="B520" s="220"/>
      <c r="C520" s="214"/>
      <c r="D520" s="215" t="s">
        <v>438</v>
      </c>
      <c r="E520" s="215" t="s">
        <v>601</v>
      </c>
      <c r="F520" s="215"/>
      <c r="G520" s="215" t="s">
        <v>643</v>
      </c>
      <c r="H520" s="215"/>
      <c r="I520" s="216"/>
      <c r="J520" s="298"/>
      <c r="K520" s="298"/>
      <c r="L520" s="298"/>
      <c r="M520" s="291"/>
    </row>
    <row r="521" spans="2:13" ht="19.5" customHeight="1">
      <c r="B521" s="220"/>
      <c r="C521" s="214"/>
      <c r="D521" s="215" t="s">
        <v>438</v>
      </c>
      <c r="E521" s="215" t="s">
        <v>601</v>
      </c>
      <c r="F521" s="215"/>
      <c r="G521" s="215" t="s">
        <v>644</v>
      </c>
      <c r="H521" s="215"/>
      <c r="I521" s="216"/>
      <c r="J521" s="298">
        <v>27</v>
      </c>
      <c r="K521" s="298">
        <v>19</v>
      </c>
      <c r="L521" s="298">
        <v>2</v>
      </c>
      <c r="M521" s="291">
        <v>31</v>
      </c>
    </row>
    <row r="522" spans="2:13" ht="19.5" customHeight="1">
      <c r="B522" s="220"/>
      <c r="C522" s="214"/>
      <c r="D522" s="215" t="s">
        <v>438</v>
      </c>
      <c r="E522" s="215" t="s">
        <v>601</v>
      </c>
      <c r="F522" s="215"/>
      <c r="G522" s="215" t="s">
        <v>645</v>
      </c>
      <c r="H522" s="215"/>
      <c r="I522" s="216"/>
      <c r="J522" s="298"/>
      <c r="K522" s="298">
        <v>1</v>
      </c>
      <c r="L522" s="298"/>
      <c r="M522" s="291"/>
    </row>
    <row r="523" spans="2:13" ht="19.5" customHeight="1">
      <c r="B523" s="220"/>
      <c r="C523" s="214"/>
      <c r="D523" s="215" t="s">
        <v>438</v>
      </c>
      <c r="E523" s="215" t="s">
        <v>601</v>
      </c>
      <c r="F523" s="215"/>
      <c r="G523" s="215" t="s">
        <v>646</v>
      </c>
      <c r="H523" s="215"/>
      <c r="I523" s="216"/>
      <c r="J523" s="298"/>
      <c r="K523" s="298">
        <v>2</v>
      </c>
      <c r="L523" s="298"/>
      <c r="M523" s="291"/>
    </row>
    <row r="524" spans="2:13" ht="19.5" customHeight="1">
      <c r="B524" s="220"/>
      <c r="C524" s="214"/>
      <c r="D524" s="215" t="s">
        <v>438</v>
      </c>
      <c r="E524" s="215" t="s">
        <v>601</v>
      </c>
      <c r="F524" s="215"/>
      <c r="G524" s="215" t="s">
        <v>647</v>
      </c>
      <c r="H524" s="215"/>
      <c r="I524" s="216"/>
      <c r="J524" s="298">
        <v>2</v>
      </c>
      <c r="K524" s="298">
        <v>1</v>
      </c>
      <c r="L524" s="298"/>
      <c r="M524" s="291">
        <v>1</v>
      </c>
    </row>
    <row r="525" spans="2:13" ht="19.5" customHeight="1">
      <c r="B525" s="220"/>
      <c r="C525" s="214"/>
      <c r="D525" s="215" t="s">
        <v>438</v>
      </c>
      <c r="E525" s="215" t="s">
        <v>601</v>
      </c>
      <c r="F525" s="215"/>
      <c r="G525" s="215" t="s">
        <v>648</v>
      </c>
      <c r="H525" s="215"/>
      <c r="I525" s="216"/>
      <c r="J525" s="298">
        <v>28</v>
      </c>
      <c r="K525" s="298">
        <v>89</v>
      </c>
      <c r="L525" s="298">
        <v>2</v>
      </c>
      <c r="M525" s="291">
        <v>4</v>
      </c>
    </row>
    <row r="526" spans="2:13" ht="19.5" customHeight="1">
      <c r="B526" s="220"/>
      <c r="C526" s="214"/>
      <c r="D526" s="215" t="s">
        <v>438</v>
      </c>
      <c r="E526" s="215" t="s">
        <v>601</v>
      </c>
      <c r="F526" s="215"/>
      <c r="G526" s="215" t="s">
        <v>613</v>
      </c>
      <c r="H526" s="215"/>
      <c r="I526" s="216"/>
      <c r="J526" s="298"/>
      <c r="K526" s="298"/>
      <c r="L526" s="298"/>
      <c r="M526" s="291"/>
    </row>
    <row r="527" spans="2:13" ht="19.5" customHeight="1">
      <c r="B527" s="220"/>
      <c r="C527" s="214"/>
      <c r="D527" s="215" t="s">
        <v>438</v>
      </c>
      <c r="E527" s="215" t="s">
        <v>601</v>
      </c>
      <c r="F527" s="215"/>
      <c r="G527" s="215" t="s">
        <v>649</v>
      </c>
      <c r="H527" s="215"/>
      <c r="I527" s="216"/>
      <c r="J527" s="298">
        <v>11</v>
      </c>
      <c r="K527" s="298">
        <v>9</v>
      </c>
      <c r="L527" s="298">
        <v>2</v>
      </c>
      <c r="M527" s="291">
        <v>2</v>
      </c>
    </row>
    <row r="528" spans="2:13" ht="19.5" customHeight="1">
      <c r="B528" s="220"/>
      <c r="C528" s="214"/>
      <c r="D528" s="215" t="s">
        <v>438</v>
      </c>
      <c r="E528" s="215" t="s">
        <v>601</v>
      </c>
      <c r="F528" s="215"/>
      <c r="G528" s="215" t="s">
        <v>650</v>
      </c>
      <c r="H528" s="215"/>
      <c r="I528" s="216"/>
      <c r="J528" s="298"/>
      <c r="K528" s="298"/>
      <c r="L528" s="298"/>
      <c r="M528" s="291">
        <v>1</v>
      </c>
    </row>
    <row r="529" spans="2:13" ht="19.5" customHeight="1">
      <c r="B529" s="220"/>
      <c r="C529" s="214"/>
      <c r="D529" s="215" t="s">
        <v>438</v>
      </c>
      <c r="E529" s="215" t="s">
        <v>601</v>
      </c>
      <c r="F529" s="215"/>
      <c r="G529" s="215" t="s">
        <v>651</v>
      </c>
      <c r="H529" s="215"/>
      <c r="I529" s="216"/>
      <c r="J529" s="298"/>
      <c r="K529" s="298"/>
      <c r="L529" s="298">
        <v>2</v>
      </c>
      <c r="M529" s="291"/>
    </row>
    <row r="530" spans="2:13" ht="19.5" customHeight="1">
      <c r="B530" s="220"/>
      <c r="C530" s="214"/>
      <c r="D530" s="215" t="s">
        <v>438</v>
      </c>
      <c r="E530" s="215" t="s">
        <v>601</v>
      </c>
      <c r="F530" s="215"/>
      <c r="G530" s="215" t="s">
        <v>652</v>
      </c>
      <c r="H530" s="215"/>
      <c r="I530" s="216"/>
      <c r="J530" s="298"/>
      <c r="K530" s="298"/>
      <c r="L530" s="298"/>
      <c r="M530" s="291">
        <v>1</v>
      </c>
    </row>
    <row r="531" spans="2:13" ht="19.5" customHeight="1">
      <c r="B531" s="220"/>
      <c r="C531" s="214"/>
      <c r="D531" s="215" t="s">
        <v>438</v>
      </c>
      <c r="E531" s="215" t="s">
        <v>601</v>
      </c>
      <c r="F531" s="215"/>
      <c r="G531" s="215" t="s">
        <v>653</v>
      </c>
      <c r="H531" s="215"/>
      <c r="I531" s="216"/>
      <c r="J531" s="298"/>
      <c r="K531" s="298">
        <v>5</v>
      </c>
      <c r="L531" s="298"/>
      <c r="M531" s="291"/>
    </row>
    <row r="532" spans="2:13" ht="19.5" customHeight="1">
      <c r="B532" s="220"/>
      <c r="C532" s="214"/>
      <c r="D532" s="215" t="s">
        <v>438</v>
      </c>
      <c r="E532" s="215" t="s">
        <v>601</v>
      </c>
      <c r="F532" s="215"/>
      <c r="G532" s="215" t="s">
        <v>654</v>
      </c>
      <c r="H532" s="215"/>
      <c r="I532" s="216"/>
      <c r="J532" s="298"/>
      <c r="K532" s="298"/>
      <c r="L532" s="298"/>
      <c r="M532" s="291"/>
    </row>
    <row r="533" spans="2:13" ht="19.5" customHeight="1">
      <c r="B533" s="220"/>
      <c r="C533" s="214"/>
      <c r="D533" s="215" t="s">
        <v>438</v>
      </c>
      <c r="E533" s="215" t="s">
        <v>601</v>
      </c>
      <c r="F533" s="215"/>
      <c r="G533" s="215" t="s">
        <v>655</v>
      </c>
      <c r="H533" s="215"/>
      <c r="I533" s="216"/>
      <c r="J533" s="298">
        <v>1</v>
      </c>
      <c r="K533" s="298">
        <v>27</v>
      </c>
      <c r="L533" s="298">
        <v>15</v>
      </c>
      <c r="M533" s="291">
        <v>9</v>
      </c>
    </row>
    <row r="534" spans="2:13" ht="19.5" customHeight="1">
      <c r="B534" s="220"/>
      <c r="C534" s="214"/>
      <c r="D534" s="215" t="s">
        <v>438</v>
      </c>
      <c r="E534" s="215" t="s">
        <v>601</v>
      </c>
      <c r="F534" s="215"/>
      <c r="G534" s="215" t="s">
        <v>656</v>
      </c>
      <c r="H534" s="215"/>
      <c r="I534" s="216"/>
      <c r="J534" s="298"/>
      <c r="K534" s="298">
        <v>1</v>
      </c>
      <c r="L534" s="298">
        <v>1</v>
      </c>
      <c r="M534" s="291">
        <v>15</v>
      </c>
    </row>
    <row r="535" spans="2:13" ht="19.5" customHeight="1">
      <c r="B535" s="220"/>
      <c r="C535" s="214"/>
      <c r="D535" s="215" t="s">
        <v>441</v>
      </c>
      <c r="E535" s="215"/>
      <c r="F535" s="215"/>
      <c r="G535" s="215" t="s">
        <v>657</v>
      </c>
      <c r="H535" s="215"/>
      <c r="I535" s="216"/>
      <c r="J535" s="299"/>
      <c r="K535" s="298"/>
      <c r="L535" s="298"/>
      <c r="M535" s="291"/>
    </row>
    <row r="536" spans="2:13" ht="19.5" customHeight="1">
      <c r="B536" s="220"/>
      <c r="C536" s="214"/>
      <c r="D536" s="215" t="s">
        <v>441</v>
      </c>
      <c r="E536" s="215"/>
      <c r="F536" s="215"/>
      <c r="G536" s="215" t="s">
        <v>658</v>
      </c>
      <c r="H536" s="215"/>
      <c r="I536" s="216"/>
      <c r="J536" s="299"/>
      <c r="K536" s="298"/>
      <c r="L536" s="298"/>
      <c r="M536" s="291"/>
    </row>
    <row r="537" spans="2:13" ht="19.5" customHeight="1">
      <c r="B537" s="220"/>
      <c r="C537" s="214"/>
      <c r="D537" s="215" t="s">
        <v>441</v>
      </c>
      <c r="E537" s="215"/>
      <c r="F537" s="215"/>
      <c r="G537" s="215"/>
      <c r="H537" s="215"/>
      <c r="I537" s="216" t="s">
        <v>659</v>
      </c>
      <c r="J537" s="299">
        <v>3</v>
      </c>
      <c r="K537" s="298"/>
      <c r="L537" s="298"/>
      <c r="M537" s="291"/>
    </row>
    <row r="538" spans="2:13" ht="19.5" customHeight="1">
      <c r="B538" s="220"/>
      <c r="C538" s="214"/>
      <c r="D538" s="215" t="s">
        <v>441</v>
      </c>
      <c r="E538" s="215"/>
      <c r="F538" s="215"/>
      <c r="G538" s="215"/>
      <c r="H538" s="215"/>
      <c r="I538" s="216" t="s">
        <v>623</v>
      </c>
      <c r="J538" s="299"/>
      <c r="K538" s="298"/>
      <c r="L538" s="298"/>
      <c r="M538" s="291"/>
    </row>
    <row r="539" spans="2:13" ht="19.5" customHeight="1">
      <c r="B539" s="220"/>
      <c r="C539" s="214"/>
      <c r="D539" s="215" t="s">
        <v>441</v>
      </c>
      <c r="E539" s="215"/>
      <c r="F539" s="215"/>
      <c r="G539" s="215" t="s">
        <v>660</v>
      </c>
      <c r="H539" s="215"/>
      <c r="I539" s="216"/>
      <c r="J539" s="299">
        <v>1</v>
      </c>
      <c r="K539" s="298"/>
      <c r="L539" s="298"/>
      <c r="M539" s="291"/>
    </row>
    <row r="540" spans="2:13" ht="19.5" customHeight="1">
      <c r="B540" s="220"/>
      <c r="C540" s="214"/>
      <c r="D540" s="215" t="s">
        <v>441</v>
      </c>
      <c r="E540" s="215"/>
      <c r="F540" s="215"/>
      <c r="G540" s="215"/>
      <c r="H540" s="215"/>
      <c r="I540" s="216" t="s">
        <v>625</v>
      </c>
      <c r="J540" s="298"/>
      <c r="K540" s="298"/>
      <c r="L540" s="298"/>
      <c r="M540" s="291"/>
    </row>
    <row r="541" spans="2:13" ht="19.5" customHeight="1">
      <c r="B541" s="220"/>
      <c r="C541" s="214"/>
      <c r="D541" s="215" t="s">
        <v>441</v>
      </c>
      <c r="E541" s="215"/>
      <c r="F541" s="215"/>
      <c r="G541" s="215"/>
      <c r="H541" s="215"/>
      <c r="I541" s="216" t="s">
        <v>626</v>
      </c>
      <c r="J541" s="298"/>
      <c r="K541" s="298">
        <v>1</v>
      </c>
      <c r="L541" s="298"/>
      <c r="M541" s="291"/>
    </row>
    <row r="542" spans="2:13" ht="19.5" customHeight="1">
      <c r="B542" s="220"/>
      <c r="C542" s="214"/>
      <c r="D542" s="215" t="s">
        <v>441</v>
      </c>
      <c r="E542" s="215"/>
      <c r="F542" s="215"/>
      <c r="G542" s="215"/>
      <c r="H542" s="215"/>
      <c r="I542" s="216" t="s">
        <v>627</v>
      </c>
      <c r="J542" s="298">
        <v>1</v>
      </c>
      <c r="K542" s="298">
        <v>1</v>
      </c>
      <c r="L542" s="298">
        <v>2</v>
      </c>
      <c r="M542" s="291"/>
    </row>
    <row r="543" spans="2:13" ht="19.5" customHeight="1">
      <c r="B543" s="220"/>
      <c r="C543" s="214"/>
      <c r="D543" s="215" t="s">
        <v>442</v>
      </c>
      <c r="E543" s="215" t="s">
        <v>628</v>
      </c>
      <c r="F543" s="215"/>
      <c r="G543" s="215"/>
      <c r="H543" s="215"/>
      <c r="I543" s="216" t="s">
        <v>629</v>
      </c>
      <c r="J543" s="298"/>
      <c r="K543" s="298"/>
      <c r="L543" s="298"/>
      <c r="M543" s="291"/>
    </row>
    <row r="544" spans="2:13" ht="19.5" customHeight="1">
      <c r="B544" s="220"/>
      <c r="C544" s="214"/>
      <c r="D544" s="215" t="s">
        <v>442</v>
      </c>
      <c r="E544" s="215" t="s">
        <v>628</v>
      </c>
      <c r="F544" s="215"/>
      <c r="G544" s="215"/>
      <c r="H544" s="215"/>
      <c r="I544" s="216" t="s">
        <v>630</v>
      </c>
      <c r="J544" s="298"/>
      <c r="K544" s="298"/>
      <c r="L544" s="298"/>
      <c r="M544" s="291"/>
    </row>
    <row r="545" spans="2:13" ht="19.5" customHeight="1">
      <c r="B545" s="220"/>
      <c r="C545" s="214"/>
      <c r="D545" s="215" t="s">
        <v>442</v>
      </c>
      <c r="E545" s="215" t="s">
        <v>628</v>
      </c>
      <c r="F545" s="215"/>
      <c r="G545" s="215"/>
      <c r="H545" s="215"/>
      <c r="I545" s="216" t="s">
        <v>631</v>
      </c>
      <c r="J545" s="298"/>
      <c r="K545" s="298"/>
      <c r="L545" s="298"/>
      <c r="M545" s="291"/>
    </row>
    <row r="546" spans="2:13" ht="19.5" customHeight="1">
      <c r="B546" s="220"/>
      <c r="C546" s="214"/>
      <c r="D546" s="215" t="s">
        <v>442</v>
      </c>
      <c r="E546" s="215" t="s">
        <v>628</v>
      </c>
      <c r="F546" s="215"/>
      <c r="G546" s="215"/>
      <c r="H546" s="215"/>
      <c r="I546" s="216" t="s">
        <v>661</v>
      </c>
      <c r="J546" s="298"/>
      <c r="K546" s="298"/>
      <c r="L546" s="298"/>
      <c r="M546" s="291"/>
    </row>
    <row r="547" spans="2:13" ht="19.5" customHeight="1">
      <c r="B547" s="220"/>
      <c r="C547" s="214"/>
      <c r="D547" s="215" t="s">
        <v>62</v>
      </c>
      <c r="E547" s="215"/>
      <c r="F547" s="215"/>
      <c r="G547" s="215"/>
      <c r="H547" s="215"/>
      <c r="I547" s="216" t="s">
        <v>633</v>
      </c>
      <c r="J547" s="298">
        <v>1</v>
      </c>
      <c r="K547" s="298">
        <v>1</v>
      </c>
      <c r="L547" s="298">
        <v>1</v>
      </c>
      <c r="M547" s="291">
        <v>3</v>
      </c>
    </row>
    <row r="548" spans="2:13" ht="19.5" customHeight="1">
      <c r="B548" s="220"/>
      <c r="C548" s="214"/>
      <c r="D548" s="215"/>
      <c r="E548" s="215"/>
      <c r="F548" s="215"/>
      <c r="G548" s="215"/>
      <c r="H548" s="215"/>
      <c r="I548" s="216"/>
      <c r="J548" s="298"/>
      <c r="K548" s="298"/>
      <c r="L548" s="298"/>
      <c r="M548" s="291"/>
    </row>
    <row r="549" spans="2:13" ht="19.5" customHeight="1">
      <c r="B549" s="220"/>
      <c r="C549" s="214"/>
      <c r="D549" s="215"/>
      <c r="E549" s="215"/>
      <c r="F549" s="215"/>
      <c r="G549" s="215"/>
      <c r="H549" s="215"/>
      <c r="I549" s="216"/>
      <c r="J549" s="298"/>
      <c r="K549" s="298"/>
      <c r="L549" s="298"/>
      <c r="M549" s="291"/>
    </row>
    <row r="550" spans="2:13" ht="19.5" customHeight="1" thickBot="1">
      <c r="B550" s="220"/>
      <c r="C550" s="227"/>
      <c r="D550" s="228"/>
      <c r="E550" s="228"/>
      <c r="F550" s="228"/>
      <c r="G550" s="228"/>
      <c r="H550" s="228"/>
      <c r="I550" s="229"/>
      <c r="J550" s="300"/>
      <c r="K550" s="300"/>
      <c r="L550" s="300"/>
      <c r="M550" s="292"/>
    </row>
    <row r="551" spans="2:13" ht="19.5" customHeight="1" thickTop="1">
      <c r="B551" s="220"/>
      <c r="C551" s="233" t="s">
        <v>634</v>
      </c>
      <c r="D551" s="234"/>
      <c r="E551" s="234"/>
      <c r="F551" s="234"/>
      <c r="G551" s="234"/>
      <c r="H551" s="234"/>
      <c r="I551" s="235"/>
      <c r="J551" s="301">
        <f>SUM(J511:J549)</f>
        <v>82</v>
      </c>
      <c r="K551" s="301">
        <f>SUM(K511:K549)</f>
        <v>169</v>
      </c>
      <c r="L551" s="301">
        <f>SUM(L511:L549)</f>
        <v>36</v>
      </c>
      <c r="M551" s="293">
        <f>SUM(M511:M549)</f>
        <v>76</v>
      </c>
    </row>
    <row r="552" spans="2:13" ht="19.5" customHeight="1">
      <c r="B552" s="220"/>
      <c r="C552" s="239" t="s">
        <v>66</v>
      </c>
      <c r="D552" s="195"/>
      <c r="E552" s="195"/>
      <c r="F552" s="195"/>
      <c r="G552" s="195"/>
      <c r="H552" s="195"/>
      <c r="I552" s="196"/>
      <c r="J552" s="240">
        <f>COUNTA(J511:J549)</f>
        <v>11</v>
      </c>
      <c r="K552" s="240">
        <f>COUNTA(K511:K549)</f>
        <v>16</v>
      </c>
      <c r="L552" s="240">
        <f>COUNTA(L511:L549)</f>
        <v>10</v>
      </c>
      <c r="M552" s="241">
        <f>COUNTA(M511:M549)</f>
        <v>13</v>
      </c>
    </row>
    <row r="553" spans="2:13" ht="19.5" customHeight="1" thickBot="1">
      <c r="B553" s="242"/>
      <c r="C553" s="243" t="s">
        <v>67</v>
      </c>
      <c r="D553" s="244"/>
      <c r="E553" s="244"/>
      <c r="F553" s="244"/>
      <c r="G553" s="244"/>
      <c r="H553" s="244"/>
      <c r="I553" s="245"/>
      <c r="J553" s="302">
        <v>0.05</v>
      </c>
      <c r="K553" s="302">
        <v>0.05</v>
      </c>
      <c r="L553" s="302">
        <v>0.05</v>
      </c>
      <c r="M553" s="294">
        <v>0.05</v>
      </c>
    </row>
    <row r="554" spans="2:13" ht="49.5" customHeight="1" thickBot="1">
      <c r="B554" s="248" t="s">
        <v>10</v>
      </c>
      <c r="C554" s="249"/>
      <c r="D554" s="249"/>
      <c r="E554" s="249"/>
      <c r="F554" s="249"/>
      <c r="G554" s="249"/>
      <c r="H554" s="249"/>
      <c r="I554" s="250"/>
      <c r="J554" s="303"/>
      <c r="K554" s="303"/>
      <c r="L554" s="303"/>
      <c r="M554" s="295"/>
    </row>
    <row r="555" spans="2:13" ht="49.5" customHeight="1" thickBot="1">
      <c r="B555" s="248" t="s">
        <v>69</v>
      </c>
      <c r="C555" s="249"/>
      <c r="D555" s="249"/>
      <c r="E555" s="255"/>
      <c r="F555" s="287"/>
      <c r="G555" s="288"/>
      <c r="H555" s="288"/>
      <c r="I555" s="288"/>
      <c r="J555" s="304"/>
      <c r="K555" s="304"/>
      <c r="L555" s="304"/>
      <c r="M555" s="296"/>
    </row>
    <row r="556" spans="13:56" s="166" customFormat="1" ht="12">
      <c r="M556" s="128" t="e">
        <f ca="1">"【海域ごとの調査票："&amp;MID(CELL("filename",$A$1),FIND("]",CELL("filename",$A$1))+1,31)&amp;"】"</f>
        <v>#VALUE!</v>
      </c>
      <c r="N556" s="167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</row>
    <row r="557" spans="2:13" ht="12.75" thickBot="1">
      <c r="B557" s="1" t="s">
        <v>70</v>
      </c>
      <c r="H557" s="169"/>
      <c r="I557" s="169"/>
      <c r="J557" s="169"/>
      <c r="K557" s="169"/>
      <c r="L557" s="169"/>
      <c r="M557" s="169"/>
    </row>
    <row r="558" spans="2:56" s="175" customFormat="1" ht="19.5" customHeight="1">
      <c r="B558" s="170" t="s">
        <v>1</v>
      </c>
      <c r="C558" s="171"/>
      <c r="D558" s="171"/>
      <c r="E558" s="171"/>
      <c r="F558" s="171"/>
      <c r="G558" s="171"/>
      <c r="H558" s="171"/>
      <c r="I558" s="172"/>
      <c r="J558" s="173" t="s">
        <v>4</v>
      </c>
      <c r="K558" s="173" t="s">
        <v>4</v>
      </c>
      <c r="L558" s="173" t="s">
        <v>4</v>
      </c>
      <c r="M558" s="174" t="s">
        <v>4</v>
      </c>
      <c r="N558" s="167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</row>
    <row r="559" spans="2:56" s="175" customFormat="1" ht="19.5" customHeight="1">
      <c r="B559" s="176" t="s">
        <v>11</v>
      </c>
      <c r="C559" s="177"/>
      <c r="D559" s="177"/>
      <c r="E559" s="177"/>
      <c r="F559" s="177"/>
      <c r="G559" s="177"/>
      <c r="H559" s="177"/>
      <c r="I559" s="178"/>
      <c r="J559" s="297" t="s">
        <v>664</v>
      </c>
      <c r="K559" s="179" t="s">
        <v>665</v>
      </c>
      <c r="L559" s="179"/>
      <c r="M559" s="180" t="s">
        <v>669</v>
      </c>
      <c r="N559" s="167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</row>
    <row r="560" spans="2:56" s="175" customFormat="1" ht="19.5" customHeight="1">
      <c r="B560" s="181" t="s">
        <v>13</v>
      </c>
      <c r="C560" s="182" t="s">
        <v>14</v>
      </c>
      <c r="D560" s="183"/>
      <c r="E560" s="183"/>
      <c r="F560" s="183"/>
      <c r="G560" s="183"/>
      <c r="H560" s="183"/>
      <c r="I560" s="184"/>
      <c r="J560" s="185">
        <v>38209</v>
      </c>
      <c r="K560" s="185">
        <v>38210</v>
      </c>
      <c r="L560" s="185">
        <v>38209</v>
      </c>
      <c r="M560" s="186">
        <v>38210</v>
      </c>
      <c r="N560" s="167">
        <v>38209</v>
      </c>
      <c r="O560">
        <v>38210</v>
      </c>
      <c r="P560">
        <v>38209</v>
      </c>
      <c r="Q560">
        <v>38278</v>
      </c>
      <c r="R560">
        <v>38278</v>
      </c>
      <c r="S560">
        <v>38278</v>
      </c>
      <c r="T560">
        <v>38278</v>
      </c>
      <c r="U560">
        <v>38278</v>
      </c>
      <c r="V560">
        <v>38278</v>
      </c>
      <c r="W560">
        <v>38278</v>
      </c>
      <c r="X560">
        <v>38278</v>
      </c>
      <c r="Y560">
        <v>38278</v>
      </c>
      <c r="Z560">
        <v>38278</v>
      </c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</row>
    <row r="561" spans="2:56" s="175" customFormat="1" ht="19.5" customHeight="1">
      <c r="B561" s="187"/>
      <c r="C561" s="188" t="s">
        <v>15</v>
      </c>
      <c r="D561" s="189"/>
      <c r="E561" s="189"/>
      <c r="F561" s="189"/>
      <c r="G561" s="189"/>
      <c r="H561" s="189"/>
      <c r="I561" s="190"/>
      <c r="J561" s="262">
        <v>0.02</v>
      </c>
      <c r="K561" s="262">
        <v>0.02</v>
      </c>
      <c r="L561" s="262">
        <v>0.02</v>
      </c>
      <c r="M561" s="263">
        <v>0.02</v>
      </c>
      <c r="N561" s="167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</row>
    <row r="562" spans="2:56" s="175" customFormat="1" ht="27" customHeight="1">
      <c r="B562" s="193"/>
      <c r="C562" s="194" t="s">
        <v>17</v>
      </c>
      <c r="D562" s="195"/>
      <c r="E562" s="195"/>
      <c r="F562" s="195"/>
      <c r="G562" s="195"/>
      <c r="H562" s="195"/>
      <c r="I562" s="196"/>
      <c r="J562" s="265" t="s">
        <v>666</v>
      </c>
      <c r="K562" s="265" t="s">
        <v>636</v>
      </c>
      <c r="L562" s="265" t="s">
        <v>666</v>
      </c>
      <c r="M562" s="266" t="s">
        <v>636</v>
      </c>
      <c r="N562" s="167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</row>
    <row r="563" spans="2:13" ht="12" customHeight="1">
      <c r="B563" s="199"/>
      <c r="C563" s="200" t="s">
        <v>667</v>
      </c>
      <c r="D563" s="201" t="s">
        <v>20</v>
      </c>
      <c r="E563" s="201" t="s">
        <v>21</v>
      </c>
      <c r="F563" s="201" t="s">
        <v>22</v>
      </c>
      <c r="G563" s="201" t="s">
        <v>23</v>
      </c>
      <c r="H563" s="201" t="s">
        <v>24</v>
      </c>
      <c r="I563" s="202" t="s">
        <v>25</v>
      </c>
      <c r="J563" s="203" t="s">
        <v>28</v>
      </c>
      <c r="K563" s="203" t="s">
        <v>28</v>
      </c>
      <c r="L563" s="203" t="s">
        <v>28</v>
      </c>
      <c r="M563" s="204" t="s">
        <v>28</v>
      </c>
    </row>
    <row r="564" spans="2:56" s="212" customFormat="1" ht="14.25">
      <c r="B564" s="205"/>
      <c r="C564" s="206"/>
      <c r="D564" s="207"/>
      <c r="E564" s="207"/>
      <c r="F564" s="207"/>
      <c r="G564" s="207"/>
      <c r="H564" s="207"/>
      <c r="I564" s="208"/>
      <c r="J564" s="209" t="s">
        <v>668</v>
      </c>
      <c r="K564" s="209" t="s">
        <v>454</v>
      </c>
      <c r="L564" s="209" t="s">
        <v>668</v>
      </c>
      <c r="M564" s="305" t="s">
        <v>454</v>
      </c>
      <c r="N564" s="167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</row>
    <row r="565" spans="2:13" ht="19.5" customHeight="1">
      <c r="B565" s="213" t="s">
        <v>33</v>
      </c>
      <c r="C565" s="214"/>
      <c r="D565" s="215" t="s">
        <v>597</v>
      </c>
      <c r="E565" s="215"/>
      <c r="F565" s="215"/>
      <c r="G565" s="215"/>
      <c r="H565" s="215"/>
      <c r="I565" s="216"/>
      <c r="J565" s="298"/>
      <c r="K565" s="298"/>
      <c r="L565" s="298"/>
      <c r="M565" s="291"/>
    </row>
    <row r="566" spans="2:13" ht="19.5" customHeight="1">
      <c r="B566" s="220"/>
      <c r="C566" s="214"/>
      <c r="D566" s="215" t="s">
        <v>598</v>
      </c>
      <c r="E566" s="215"/>
      <c r="F566" s="215"/>
      <c r="G566" s="215"/>
      <c r="H566" s="215"/>
      <c r="I566" s="216"/>
      <c r="J566" s="298">
        <v>2</v>
      </c>
      <c r="K566" s="298">
        <v>1</v>
      </c>
      <c r="L566" s="298">
        <v>2</v>
      </c>
      <c r="M566" s="291">
        <v>1</v>
      </c>
    </row>
    <row r="567" spans="2:13" ht="19.5" customHeight="1">
      <c r="B567" s="220"/>
      <c r="C567" s="214"/>
      <c r="D567" s="215" t="s">
        <v>599</v>
      </c>
      <c r="E567" s="215"/>
      <c r="F567" s="215"/>
      <c r="G567" s="215"/>
      <c r="H567" s="215"/>
      <c r="I567" s="216"/>
      <c r="J567" s="298"/>
      <c r="K567" s="298"/>
      <c r="L567" s="298"/>
      <c r="M567" s="291"/>
    </row>
    <row r="568" spans="2:13" ht="19.5" customHeight="1">
      <c r="B568" s="220"/>
      <c r="C568" s="214"/>
      <c r="D568" s="215" t="s">
        <v>443</v>
      </c>
      <c r="E568" s="215"/>
      <c r="F568" s="215"/>
      <c r="G568" s="215"/>
      <c r="H568" s="215"/>
      <c r="I568" s="216" t="s">
        <v>637</v>
      </c>
      <c r="J568" s="298"/>
      <c r="K568" s="298"/>
      <c r="L568" s="298"/>
      <c r="M568" s="291">
        <v>1</v>
      </c>
    </row>
    <row r="569" spans="2:13" ht="19.5" customHeight="1">
      <c r="B569" s="220"/>
      <c r="C569" s="214"/>
      <c r="D569" s="215" t="s">
        <v>438</v>
      </c>
      <c r="E569" s="215" t="s">
        <v>601</v>
      </c>
      <c r="F569" s="215"/>
      <c r="G569" s="215" t="s">
        <v>638</v>
      </c>
      <c r="H569" s="215"/>
      <c r="I569" s="216"/>
      <c r="J569" s="298">
        <v>2</v>
      </c>
      <c r="K569" s="298">
        <v>1</v>
      </c>
      <c r="L569" s="298">
        <v>5</v>
      </c>
      <c r="M569" s="291">
        <v>1</v>
      </c>
    </row>
    <row r="570" spans="2:13" ht="19.5" customHeight="1">
      <c r="B570" s="220"/>
      <c r="C570" s="214"/>
      <c r="D570" s="215" t="s">
        <v>438</v>
      </c>
      <c r="E570" s="215" t="s">
        <v>601</v>
      </c>
      <c r="F570" s="215"/>
      <c r="G570" s="215" t="s">
        <v>639</v>
      </c>
      <c r="H570" s="215"/>
      <c r="I570" s="216"/>
      <c r="J570" s="298">
        <v>1</v>
      </c>
      <c r="K570" s="298"/>
      <c r="L570" s="298"/>
      <c r="M570" s="291"/>
    </row>
    <row r="571" spans="2:13" ht="19.5" customHeight="1">
      <c r="B571" s="220"/>
      <c r="C571" s="214"/>
      <c r="D571" s="215" t="s">
        <v>438</v>
      </c>
      <c r="E571" s="215" t="s">
        <v>601</v>
      </c>
      <c r="F571" s="215"/>
      <c r="G571" s="215" t="s">
        <v>640</v>
      </c>
      <c r="H571" s="215"/>
      <c r="I571" s="216"/>
      <c r="J571" s="298"/>
      <c r="K571" s="298"/>
      <c r="L571" s="298"/>
      <c r="M571" s="291"/>
    </row>
    <row r="572" spans="2:13" ht="19.5" customHeight="1">
      <c r="B572" s="220"/>
      <c r="C572" s="214"/>
      <c r="D572" s="215" t="s">
        <v>438</v>
      </c>
      <c r="E572" s="215" t="s">
        <v>601</v>
      </c>
      <c r="F572" s="215"/>
      <c r="G572" s="215" t="s">
        <v>641</v>
      </c>
      <c r="H572" s="215"/>
      <c r="I572" s="216"/>
      <c r="J572" s="298"/>
      <c r="K572" s="298"/>
      <c r="L572" s="298"/>
      <c r="M572" s="291"/>
    </row>
    <row r="573" spans="2:13" ht="19.5" customHeight="1">
      <c r="B573" s="220"/>
      <c r="C573" s="214"/>
      <c r="D573" s="215" t="s">
        <v>438</v>
      </c>
      <c r="E573" s="215" t="s">
        <v>601</v>
      </c>
      <c r="F573" s="215"/>
      <c r="G573" s="215" t="s">
        <v>642</v>
      </c>
      <c r="H573" s="215"/>
      <c r="I573" s="216"/>
      <c r="J573" s="298">
        <v>3</v>
      </c>
      <c r="K573" s="298"/>
      <c r="L573" s="298">
        <v>1</v>
      </c>
      <c r="M573" s="291">
        <v>1</v>
      </c>
    </row>
    <row r="574" spans="2:13" ht="19.5" customHeight="1">
      <c r="B574" s="220"/>
      <c r="C574" s="214"/>
      <c r="D574" s="215" t="s">
        <v>438</v>
      </c>
      <c r="E574" s="215" t="s">
        <v>601</v>
      </c>
      <c r="F574" s="215"/>
      <c r="G574" s="215" t="s">
        <v>643</v>
      </c>
      <c r="H574" s="215"/>
      <c r="I574" s="216"/>
      <c r="J574" s="298"/>
      <c r="K574" s="298"/>
      <c r="L574" s="298"/>
      <c r="M574" s="291"/>
    </row>
    <row r="575" spans="2:13" ht="19.5" customHeight="1">
      <c r="B575" s="220"/>
      <c r="C575" s="214"/>
      <c r="D575" s="215" t="s">
        <v>438</v>
      </c>
      <c r="E575" s="215" t="s">
        <v>601</v>
      </c>
      <c r="F575" s="215"/>
      <c r="G575" s="215" t="s">
        <v>644</v>
      </c>
      <c r="H575" s="215"/>
      <c r="I575" s="216"/>
      <c r="J575" s="298">
        <v>21</v>
      </c>
      <c r="K575" s="298">
        <v>1</v>
      </c>
      <c r="L575" s="298">
        <v>2</v>
      </c>
      <c r="M575" s="291"/>
    </row>
    <row r="576" spans="2:13" ht="19.5" customHeight="1">
      <c r="B576" s="220"/>
      <c r="C576" s="214"/>
      <c r="D576" s="215" t="s">
        <v>438</v>
      </c>
      <c r="E576" s="215" t="s">
        <v>601</v>
      </c>
      <c r="F576" s="215"/>
      <c r="G576" s="215" t="s">
        <v>645</v>
      </c>
      <c r="H576" s="215"/>
      <c r="I576" s="216"/>
      <c r="J576" s="298"/>
      <c r="K576" s="298">
        <v>2</v>
      </c>
      <c r="L576" s="298"/>
      <c r="M576" s="291"/>
    </row>
    <row r="577" spans="2:13" ht="19.5" customHeight="1">
      <c r="B577" s="220"/>
      <c r="C577" s="214"/>
      <c r="D577" s="215" t="s">
        <v>438</v>
      </c>
      <c r="E577" s="215" t="s">
        <v>601</v>
      </c>
      <c r="F577" s="215"/>
      <c r="G577" s="215" t="s">
        <v>646</v>
      </c>
      <c r="H577" s="215"/>
      <c r="I577" s="216"/>
      <c r="J577" s="298"/>
      <c r="K577" s="298">
        <v>1</v>
      </c>
      <c r="L577" s="298"/>
      <c r="M577" s="291"/>
    </row>
    <row r="578" spans="2:13" ht="19.5" customHeight="1">
      <c r="B578" s="220"/>
      <c r="C578" s="214"/>
      <c r="D578" s="215" t="s">
        <v>438</v>
      </c>
      <c r="E578" s="215" t="s">
        <v>601</v>
      </c>
      <c r="F578" s="215"/>
      <c r="G578" s="215" t="s">
        <v>647</v>
      </c>
      <c r="H578" s="215"/>
      <c r="I578" s="216"/>
      <c r="J578" s="298"/>
      <c r="K578" s="298">
        <v>1</v>
      </c>
      <c r="L578" s="298"/>
      <c r="M578" s="291"/>
    </row>
    <row r="579" spans="2:13" ht="19.5" customHeight="1">
      <c r="B579" s="220"/>
      <c r="C579" s="214"/>
      <c r="D579" s="215" t="s">
        <v>438</v>
      </c>
      <c r="E579" s="215" t="s">
        <v>601</v>
      </c>
      <c r="F579" s="215"/>
      <c r="G579" s="215" t="s">
        <v>648</v>
      </c>
      <c r="H579" s="215"/>
      <c r="I579" s="216"/>
      <c r="J579" s="298">
        <v>7</v>
      </c>
      <c r="K579" s="298">
        <v>21</v>
      </c>
      <c r="L579" s="298">
        <v>6</v>
      </c>
      <c r="M579" s="291"/>
    </row>
    <row r="580" spans="2:13" ht="19.5" customHeight="1">
      <c r="B580" s="220"/>
      <c r="C580" s="214"/>
      <c r="D580" s="215" t="s">
        <v>438</v>
      </c>
      <c r="E580" s="215" t="s">
        <v>601</v>
      </c>
      <c r="F580" s="215"/>
      <c r="G580" s="215" t="s">
        <v>613</v>
      </c>
      <c r="H580" s="215"/>
      <c r="I580" s="216"/>
      <c r="J580" s="298"/>
      <c r="K580" s="298"/>
      <c r="L580" s="298"/>
      <c r="M580" s="291"/>
    </row>
    <row r="581" spans="2:13" ht="19.5" customHeight="1">
      <c r="B581" s="220"/>
      <c r="C581" s="214"/>
      <c r="D581" s="215" t="s">
        <v>438</v>
      </c>
      <c r="E581" s="215" t="s">
        <v>601</v>
      </c>
      <c r="F581" s="215"/>
      <c r="G581" s="215" t="s">
        <v>649</v>
      </c>
      <c r="H581" s="215"/>
      <c r="I581" s="216"/>
      <c r="J581" s="298">
        <v>4</v>
      </c>
      <c r="K581" s="298"/>
      <c r="L581" s="298">
        <v>1</v>
      </c>
      <c r="M581" s="291">
        <v>2</v>
      </c>
    </row>
    <row r="582" spans="2:13" ht="19.5" customHeight="1">
      <c r="B582" s="220"/>
      <c r="C582" s="214"/>
      <c r="D582" s="215" t="s">
        <v>438</v>
      </c>
      <c r="E582" s="215" t="s">
        <v>601</v>
      </c>
      <c r="F582" s="215"/>
      <c r="G582" s="215" t="s">
        <v>650</v>
      </c>
      <c r="H582" s="215"/>
      <c r="I582" s="216"/>
      <c r="J582" s="298"/>
      <c r="K582" s="298">
        <v>3</v>
      </c>
      <c r="L582" s="298">
        <v>1</v>
      </c>
      <c r="M582" s="291"/>
    </row>
    <row r="583" spans="2:13" ht="19.5" customHeight="1">
      <c r="B583" s="220"/>
      <c r="C583" s="214"/>
      <c r="D583" s="215" t="s">
        <v>438</v>
      </c>
      <c r="E583" s="215" t="s">
        <v>601</v>
      </c>
      <c r="F583" s="215"/>
      <c r="G583" s="215" t="s">
        <v>651</v>
      </c>
      <c r="H583" s="215"/>
      <c r="I583" s="216"/>
      <c r="J583" s="298">
        <v>1</v>
      </c>
      <c r="K583" s="298"/>
      <c r="L583" s="298"/>
      <c r="M583" s="291"/>
    </row>
    <row r="584" spans="2:13" ht="19.5" customHeight="1">
      <c r="B584" s="220"/>
      <c r="C584" s="214"/>
      <c r="D584" s="215" t="s">
        <v>438</v>
      </c>
      <c r="E584" s="215" t="s">
        <v>601</v>
      </c>
      <c r="F584" s="215"/>
      <c r="G584" s="215" t="s">
        <v>652</v>
      </c>
      <c r="H584" s="215"/>
      <c r="I584" s="216"/>
      <c r="J584" s="298"/>
      <c r="K584" s="298"/>
      <c r="L584" s="298"/>
      <c r="M584" s="291"/>
    </row>
    <row r="585" spans="2:13" ht="19.5" customHeight="1">
      <c r="B585" s="220"/>
      <c r="C585" s="214"/>
      <c r="D585" s="215" t="s">
        <v>438</v>
      </c>
      <c r="E585" s="215" t="s">
        <v>601</v>
      </c>
      <c r="F585" s="215"/>
      <c r="G585" s="215" t="s">
        <v>653</v>
      </c>
      <c r="H585" s="215"/>
      <c r="I585" s="216"/>
      <c r="J585" s="299"/>
      <c r="K585" s="298">
        <v>1</v>
      </c>
      <c r="L585" s="298"/>
      <c r="M585" s="291">
        <v>1</v>
      </c>
    </row>
    <row r="586" spans="2:13" ht="19.5" customHeight="1">
      <c r="B586" s="220"/>
      <c r="C586" s="214"/>
      <c r="D586" s="215" t="s">
        <v>438</v>
      </c>
      <c r="E586" s="215" t="s">
        <v>601</v>
      </c>
      <c r="F586" s="215"/>
      <c r="G586" s="215" t="s">
        <v>654</v>
      </c>
      <c r="H586" s="215"/>
      <c r="I586" s="216"/>
      <c r="J586" s="299"/>
      <c r="K586" s="298"/>
      <c r="L586" s="298"/>
      <c r="M586" s="291"/>
    </row>
    <row r="587" spans="2:13" ht="19.5" customHeight="1">
      <c r="B587" s="220"/>
      <c r="C587" s="214"/>
      <c r="D587" s="215" t="s">
        <v>438</v>
      </c>
      <c r="E587" s="215" t="s">
        <v>601</v>
      </c>
      <c r="F587" s="215"/>
      <c r="G587" s="215" t="s">
        <v>655</v>
      </c>
      <c r="H587" s="215"/>
      <c r="I587" s="216"/>
      <c r="J587" s="299">
        <v>6</v>
      </c>
      <c r="K587" s="298"/>
      <c r="L587" s="298">
        <v>32</v>
      </c>
      <c r="M587" s="291"/>
    </row>
    <row r="588" spans="2:13" ht="19.5" customHeight="1">
      <c r="B588" s="220"/>
      <c r="C588" s="214"/>
      <c r="D588" s="215" t="s">
        <v>438</v>
      </c>
      <c r="E588" s="215" t="s">
        <v>601</v>
      </c>
      <c r="F588" s="215"/>
      <c r="G588" s="215" t="s">
        <v>656</v>
      </c>
      <c r="H588" s="215"/>
      <c r="I588" s="216"/>
      <c r="J588" s="299"/>
      <c r="K588" s="298">
        <v>6</v>
      </c>
      <c r="L588" s="298">
        <v>13</v>
      </c>
      <c r="M588" s="291">
        <v>8</v>
      </c>
    </row>
    <row r="589" spans="2:13" ht="19.5" customHeight="1">
      <c r="B589" s="220"/>
      <c r="C589" s="214"/>
      <c r="D589" s="215" t="s">
        <v>441</v>
      </c>
      <c r="E589" s="215"/>
      <c r="F589" s="215"/>
      <c r="G589" s="215" t="s">
        <v>657</v>
      </c>
      <c r="H589" s="215"/>
      <c r="I589" s="216"/>
      <c r="J589" s="299"/>
      <c r="K589" s="298"/>
      <c r="L589" s="298"/>
      <c r="M589" s="291"/>
    </row>
    <row r="590" spans="2:13" ht="19.5" customHeight="1">
      <c r="B590" s="220"/>
      <c r="C590" s="214"/>
      <c r="D590" s="215" t="s">
        <v>441</v>
      </c>
      <c r="E590" s="215"/>
      <c r="F590" s="215"/>
      <c r="G590" s="215" t="s">
        <v>658</v>
      </c>
      <c r="H590" s="215"/>
      <c r="I590" s="216"/>
      <c r="J590" s="299"/>
      <c r="K590" s="298"/>
      <c r="L590" s="298"/>
      <c r="M590" s="291"/>
    </row>
    <row r="591" spans="2:13" ht="19.5" customHeight="1">
      <c r="B591" s="220"/>
      <c r="C591" s="214"/>
      <c r="D591" s="215" t="s">
        <v>441</v>
      </c>
      <c r="E591" s="215"/>
      <c r="F591" s="215"/>
      <c r="G591" s="215"/>
      <c r="H591" s="215"/>
      <c r="I591" s="216" t="s">
        <v>659</v>
      </c>
      <c r="J591" s="299">
        <v>3</v>
      </c>
      <c r="K591" s="298"/>
      <c r="L591" s="298"/>
      <c r="M591" s="291"/>
    </row>
    <row r="592" spans="2:13" ht="19.5" customHeight="1">
      <c r="B592" s="220"/>
      <c r="C592" s="214"/>
      <c r="D592" s="215" t="s">
        <v>441</v>
      </c>
      <c r="E592" s="215"/>
      <c r="F592" s="215"/>
      <c r="G592" s="215"/>
      <c r="H592" s="215"/>
      <c r="I592" s="216" t="s">
        <v>623</v>
      </c>
      <c r="J592" s="299">
        <v>1</v>
      </c>
      <c r="K592" s="298"/>
      <c r="L592" s="298"/>
      <c r="M592" s="291"/>
    </row>
    <row r="593" spans="2:13" ht="19.5" customHeight="1">
      <c r="B593" s="220"/>
      <c r="C593" s="214"/>
      <c r="D593" s="215" t="s">
        <v>441</v>
      </c>
      <c r="E593" s="215"/>
      <c r="F593" s="215"/>
      <c r="G593" s="215" t="s">
        <v>660</v>
      </c>
      <c r="H593" s="215"/>
      <c r="I593" s="216"/>
      <c r="J593" s="299"/>
      <c r="K593" s="298"/>
      <c r="L593" s="298"/>
      <c r="M593" s="291"/>
    </row>
    <row r="594" spans="2:13" ht="19.5" customHeight="1">
      <c r="B594" s="220"/>
      <c r="C594" s="214"/>
      <c r="D594" s="215" t="s">
        <v>441</v>
      </c>
      <c r="E594" s="215"/>
      <c r="F594" s="215"/>
      <c r="G594" s="215"/>
      <c r="H594" s="215"/>
      <c r="I594" s="216" t="s">
        <v>625</v>
      </c>
      <c r="J594" s="299"/>
      <c r="K594" s="298"/>
      <c r="L594" s="298">
        <v>1</v>
      </c>
      <c r="M594" s="291"/>
    </row>
    <row r="595" spans="2:13" ht="19.5" customHeight="1">
      <c r="B595" s="220"/>
      <c r="C595" s="214"/>
      <c r="D595" s="215" t="s">
        <v>441</v>
      </c>
      <c r="E595" s="215"/>
      <c r="F595" s="215"/>
      <c r="G595" s="215"/>
      <c r="H595" s="215"/>
      <c r="I595" s="216" t="s">
        <v>626</v>
      </c>
      <c r="J595" s="299"/>
      <c r="K595" s="298"/>
      <c r="L595" s="298"/>
      <c r="M595" s="291"/>
    </row>
    <row r="596" spans="2:13" ht="19.5" customHeight="1">
      <c r="B596" s="220"/>
      <c r="C596" s="214"/>
      <c r="D596" s="215" t="s">
        <v>441</v>
      </c>
      <c r="E596" s="215"/>
      <c r="F596" s="215"/>
      <c r="G596" s="215"/>
      <c r="H596" s="215"/>
      <c r="I596" s="216" t="s">
        <v>627</v>
      </c>
      <c r="J596" s="299"/>
      <c r="K596" s="298"/>
      <c r="L596" s="298"/>
      <c r="M596" s="291"/>
    </row>
    <row r="597" spans="2:13" ht="19.5" customHeight="1">
      <c r="B597" s="220"/>
      <c r="C597" s="214"/>
      <c r="D597" s="215" t="s">
        <v>442</v>
      </c>
      <c r="E597" s="215" t="s">
        <v>628</v>
      </c>
      <c r="F597" s="215"/>
      <c r="G597" s="215"/>
      <c r="H597" s="215"/>
      <c r="I597" s="216" t="s">
        <v>629</v>
      </c>
      <c r="J597" s="298"/>
      <c r="K597" s="298">
        <v>1</v>
      </c>
      <c r="L597" s="298"/>
      <c r="M597" s="291"/>
    </row>
    <row r="598" spans="2:13" ht="19.5" customHeight="1">
      <c r="B598" s="220"/>
      <c r="C598" s="214"/>
      <c r="D598" s="215" t="s">
        <v>442</v>
      </c>
      <c r="E598" s="215" t="s">
        <v>628</v>
      </c>
      <c r="F598" s="215"/>
      <c r="G598" s="215"/>
      <c r="H598" s="215"/>
      <c r="I598" s="216" t="s">
        <v>630</v>
      </c>
      <c r="J598" s="298"/>
      <c r="K598" s="298">
        <v>1</v>
      </c>
      <c r="L598" s="298"/>
      <c r="M598" s="291"/>
    </row>
    <row r="599" spans="2:13" ht="19.5" customHeight="1">
      <c r="B599" s="220"/>
      <c r="C599" s="214"/>
      <c r="D599" s="215" t="s">
        <v>442</v>
      </c>
      <c r="E599" s="215" t="s">
        <v>628</v>
      </c>
      <c r="F599" s="215"/>
      <c r="G599" s="215"/>
      <c r="H599" s="215"/>
      <c r="I599" s="216" t="s">
        <v>631</v>
      </c>
      <c r="J599" s="298"/>
      <c r="K599" s="298"/>
      <c r="L599" s="298"/>
      <c r="M599" s="291"/>
    </row>
    <row r="600" spans="2:13" ht="19.5" customHeight="1">
      <c r="B600" s="220"/>
      <c r="C600" s="214"/>
      <c r="D600" s="215" t="s">
        <v>442</v>
      </c>
      <c r="E600" s="215" t="s">
        <v>628</v>
      </c>
      <c r="F600" s="215"/>
      <c r="G600" s="215"/>
      <c r="H600" s="215"/>
      <c r="I600" s="216" t="s">
        <v>661</v>
      </c>
      <c r="J600" s="298"/>
      <c r="K600" s="298"/>
      <c r="L600" s="298"/>
      <c r="M600" s="291"/>
    </row>
    <row r="601" spans="2:13" ht="19.5" customHeight="1">
      <c r="B601" s="220"/>
      <c r="C601" s="214"/>
      <c r="D601" s="215" t="s">
        <v>62</v>
      </c>
      <c r="E601" s="215"/>
      <c r="F601" s="215"/>
      <c r="G601" s="215"/>
      <c r="H601" s="215"/>
      <c r="I601" s="216" t="s">
        <v>633</v>
      </c>
      <c r="J601" s="298"/>
      <c r="K601" s="298"/>
      <c r="L601" s="298">
        <v>1</v>
      </c>
      <c r="M601" s="291"/>
    </row>
    <row r="602" spans="2:13" ht="19.5" customHeight="1">
      <c r="B602" s="220"/>
      <c r="C602" s="214"/>
      <c r="D602" s="215"/>
      <c r="E602" s="215"/>
      <c r="F602" s="215"/>
      <c r="G602" s="215"/>
      <c r="H602" s="215"/>
      <c r="I602" s="216"/>
      <c r="J602" s="298"/>
      <c r="K602" s="298"/>
      <c r="L602" s="298"/>
      <c r="M602" s="291"/>
    </row>
    <row r="603" spans="2:13" ht="19.5" customHeight="1">
      <c r="B603" s="220"/>
      <c r="C603" s="214"/>
      <c r="D603" s="215"/>
      <c r="E603" s="215"/>
      <c r="F603" s="215"/>
      <c r="G603" s="215"/>
      <c r="H603" s="215"/>
      <c r="I603" s="216"/>
      <c r="J603" s="298"/>
      <c r="K603" s="298"/>
      <c r="L603" s="298"/>
      <c r="M603" s="291"/>
    </row>
    <row r="604" spans="2:13" ht="19.5" customHeight="1" thickBot="1">
      <c r="B604" s="220"/>
      <c r="C604" s="227"/>
      <c r="D604" s="228"/>
      <c r="E604" s="228"/>
      <c r="F604" s="228"/>
      <c r="G604" s="228"/>
      <c r="H604" s="228"/>
      <c r="I604" s="229"/>
      <c r="J604" s="300"/>
      <c r="K604" s="300"/>
      <c r="L604" s="300"/>
      <c r="M604" s="292"/>
    </row>
    <row r="605" spans="2:13" ht="19.5" customHeight="1" thickTop="1">
      <c r="B605" s="220"/>
      <c r="C605" s="233" t="s">
        <v>634</v>
      </c>
      <c r="D605" s="234"/>
      <c r="E605" s="234"/>
      <c r="F605" s="234"/>
      <c r="G605" s="234"/>
      <c r="H605" s="234"/>
      <c r="I605" s="235"/>
      <c r="J605" s="301">
        <f>SUM(J565:J603)</f>
        <v>51</v>
      </c>
      <c r="K605" s="301">
        <f>SUM(K565:K603)</f>
        <v>40</v>
      </c>
      <c r="L605" s="301">
        <f>SUM(L565:L603)</f>
        <v>65</v>
      </c>
      <c r="M605" s="293">
        <f>SUM(M565:M603)</f>
        <v>15</v>
      </c>
    </row>
    <row r="606" spans="2:13" ht="19.5" customHeight="1">
      <c r="B606" s="220"/>
      <c r="C606" s="239" t="s">
        <v>66</v>
      </c>
      <c r="D606" s="195"/>
      <c r="E606" s="195"/>
      <c r="F606" s="195"/>
      <c r="G606" s="195"/>
      <c r="H606" s="195"/>
      <c r="I606" s="196"/>
      <c r="J606" s="240">
        <f>COUNTA(J565:J603)</f>
        <v>11</v>
      </c>
      <c r="K606" s="240">
        <f>COUNTA(K565:K603)</f>
        <v>12</v>
      </c>
      <c r="L606" s="240">
        <f>COUNTA(L565:L603)</f>
        <v>11</v>
      </c>
      <c r="M606" s="241">
        <f>COUNTA(M565:M603)</f>
        <v>7</v>
      </c>
    </row>
    <row r="607" spans="2:13" ht="19.5" customHeight="1" thickBot="1">
      <c r="B607" s="242"/>
      <c r="C607" s="243" t="s">
        <v>67</v>
      </c>
      <c r="D607" s="244"/>
      <c r="E607" s="244"/>
      <c r="F607" s="244"/>
      <c r="G607" s="244"/>
      <c r="H607" s="244"/>
      <c r="I607" s="245"/>
      <c r="J607" s="302">
        <v>0.05</v>
      </c>
      <c r="K607" s="302">
        <v>0.05</v>
      </c>
      <c r="L607" s="302">
        <v>0.05</v>
      </c>
      <c r="M607" s="294">
        <v>0.05</v>
      </c>
    </row>
    <row r="608" spans="2:13" ht="49.5" customHeight="1" thickBot="1">
      <c r="B608" s="248" t="s">
        <v>10</v>
      </c>
      <c r="C608" s="249"/>
      <c r="D608" s="249"/>
      <c r="E608" s="249"/>
      <c r="F608" s="249"/>
      <c r="G608" s="249"/>
      <c r="H608" s="249"/>
      <c r="I608" s="250"/>
      <c r="J608" s="303"/>
      <c r="K608" s="303"/>
      <c r="L608" s="303"/>
      <c r="M608" s="295"/>
    </row>
    <row r="609" spans="2:13" ht="49.5" customHeight="1" thickBot="1">
      <c r="B609" s="248" t="s">
        <v>69</v>
      </c>
      <c r="C609" s="249"/>
      <c r="D609" s="249"/>
      <c r="E609" s="255"/>
      <c r="F609" s="287"/>
      <c r="G609" s="288"/>
      <c r="H609" s="288"/>
      <c r="I609" s="288"/>
      <c r="J609" s="304"/>
      <c r="K609" s="304"/>
      <c r="L609" s="304"/>
      <c r="M609" s="296"/>
    </row>
    <row r="610" spans="13:56" s="166" customFormat="1" ht="12">
      <c r="M610" s="128" t="e">
        <f ca="1">"【海域ごとの調査票："&amp;MID(CELL("filename",$A$1),FIND("]",CELL("filename",$A$1))+1,31)&amp;"】"</f>
        <v>#VALUE!</v>
      </c>
      <c r="N610" s="167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</row>
    <row r="611" spans="2:13" ht="12.75" thickBot="1">
      <c r="B611" s="1" t="s">
        <v>70</v>
      </c>
      <c r="H611" s="169"/>
      <c r="I611" s="169"/>
      <c r="J611" s="169"/>
      <c r="K611" s="169"/>
      <c r="L611" s="169"/>
      <c r="M611" s="169"/>
    </row>
    <row r="612" spans="2:56" s="175" customFormat="1" ht="19.5" customHeight="1">
      <c r="B612" s="170" t="s">
        <v>1</v>
      </c>
      <c r="C612" s="171"/>
      <c r="D612" s="171"/>
      <c r="E612" s="171"/>
      <c r="F612" s="171"/>
      <c r="G612" s="171"/>
      <c r="H612" s="171"/>
      <c r="I612" s="172"/>
      <c r="J612" s="173" t="s">
        <v>4</v>
      </c>
      <c r="K612" s="173" t="s">
        <v>4</v>
      </c>
      <c r="L612" s="173" t="s">
        <v>4</v>
      </c>
      <c r="M612" s="174" t="s">
        <v>4</v>
      </c>
      <c r="N612" s="167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</row>
    <row r="613" spans="2:56" s="175" customFormat="1" ht="19.5" customHeight="1">
      <c r="B613" s="176" t="s">
        <v>11</v>
      </c>
      <c r="C613" s="177"/>
      <c r="D613" s="177"/>
      <c r="E613" s="177"/>
      <c r="F613" s="177"/>
      <c r="G613" s="177"/>
      <c r="H613" s="177"/>
      <c r="I613" s="178"/>
      <c r="J613" s="297" t="s">
        <v>669</v>
      </c>
      <c r="K613" s="306" t="s">
        <v>670</v>
      </c>
      <c r="L613" s="307"/>
      <c r="M613" s="180" t="s">
        <v>663</v>
      </c>
      <c r="N613" s="167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</row>
    <row r="614" spans="2:56" s="175" customFormat="1" ht="19.5" customHeight="1">
      <c r="B614" s="181" t="s">
        <v>13</v>
      </c>
      <c r="C614" s="182" t="s">
        <v>14</v>
      </c>
      <c r="D614" s="183"/>
      <c r="E614" s="183"/>
      <c r="F614" s="183"/>
      <c r="G614" s="183"/>
      <c r="H614" s="183"/>
      <c r="I614" s="184"/>
      <c r="J614" s="185">
        <v>38209</v>
      </c>
      <c r="K614" s="185">
        <v>38210</v>
      </c>
      <c r="L614" s="185">
        <v>38209</v>
      </c>
      <c r="M614" s="186">
        <v>38278</v>
      </c>
      <c r="N614" s="167">
        <v>38278</v>
      </c>
      <c r="O614">
        <v>38278</v>
      </c>
      <c r="P614">
        <v>38278</v>
      </c>
      <c r="Q614">
        <v>38278</v>
      </c>
      <c r="R614">
        <v>38278</v>
      </c>
      <c r="S614">
        <v>38278</v>
      </c>
      <c r="T614">
        <v>38278</v>
      </c>
      <c r="U614">
        <v>38278</v>
      </c>
      <c r="V614">
        <v>38278</v>
      </c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</row>
    <row r="615" spans="2:56" s="175" customFormat="1" ht="19.5" customHeight="1">
      <c r="B615" s="187"/>
      <c r="C615" s="188" t="s">
        <v>15</v>
      </c>
      <c r="D615" s="189"/>
      <c r="E615" s="189"/>
      <c r="F615" s="189"/>
      <c r="G615" s="189"/>
      <c r="H615" s="189"/>
      <c r="I615" s="190"/>
      <c r="J615" s="262">
        <v>0.02</v>
      </c>
      <c r="K615" s="262">
        <v>0.02</v>
      </c>
      <c r="L615" s="262">
        <v>0.02</v>
      </c>
      <c r="M615" s="263">
        <v>0.02</v>
      </c>
      <c r="N615" s="167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</row>
    <row r="616" spans="2:56" s="175" customFormat="1" ht="27" customHeight="1">
      <c r="B616" s="193"/>
      <c r="C616" s="194" t="s">
        <v>17</v>
      </c>
      <c r="D616" s="195"/>
      <c r="E616" s="195"/>
      <c r="F616" s="195"/>
      <c r="G616" s="195"/>
      <c r="H616" s="195"/>
      <c r="I616" s="196"/>
      <c r="J616" s="265" t="s">
        <v>666</v>
      </c>
      <c r="K616" s="265" t="s">
        <v>636</v>
      </c>
      <c r="L616" s="265" t="s">
        <v>666</v>
      </c>
      <c r="M616" s="266" t="s">
        <v>636</v>
      </c>
      <c r="N616" s="167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</row>
    <row r="617" spans="2:13" ht="12" customHeight="1">
      <c r="B617" s="199"/>
      <c r="C617" s="200" t="s">
        <v>667</v>
      </c>
      <c r="D617" s="201" t="s">
        <v>20</v>
      </c>
      <c r="E617" s="201" t="s">
        <v>21</v>
      </c>
      <c r="F617" s="201" t="s">
        <v>22</v>
      </c>
      <c r="G617" s="201" t="s">
        <v>23</v>
      </c>
      <c r="H617" s="201" t="s">
        <v>24</v>
      </c>
      <c r="I617" s="202" t="s">
        <v>25</v>
      </c>
      <c r="J617" s="203" t="s">
        <v>28</v>
      </c>
      <c r="K617" s="203" t="s">
        <v>28</v>
      </c>
      <c r="L617" s="203" t="s">
        <v>28</v>
      </c>
      <c r="M617" s="204" t="s">
        <v>28</v>
      </c>
    </row>
    <row r="618" spans="2:56" s="212" customFormat="1" ht="14.25">
      <c r="B618" s="205"/>
      <c r="C618" s="206"/>
      <c r="D618" s="207"/>
      <c r="E618" s="207"/>
      <c r="F618" s="207"/>
      <c r="G618" s="207"/>
      <c r="H618" s="207"/>
      <c r="I618" s="208"/>
      <c r="J618" s="209" t="s">
        <v>668</v>
      </c>
      <c r="K618" s="209" t="s">
        <v>454</v>
      </c>
      <c r="L618" s="209" t="s">
        <v>668</v>
      </c>
      <c r="M618" s="305" t="s">
        <v>454</v>
      </c>
      <c r="N618" s="167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</row>
    <row r="619" spans="2:13" ht="19.5" customHeight="1">
      <c r="B619" s="213" t="s">
        <v>33</v>
      </c>
      <c r="C619" s="214"/>
      <c r="D619" s="215" t="s">
        <v>597</v>
      </c>
      <c r="E619" s="215"/>
      <c r="F619" s="215"/>
      <c r="G619" s="215"/>
      <c r="H619" s="215"/>
      <c r="I619" s="216"/>
      <c r="J619" s="298"/>
      <c r="K619" s="298"/>
      <c r="L619" s="298"/>
      <c r="M619" s="291"/>
    </row>
    <row r="620" spans="2:13" ht="19.5" customHeight="1">
      <c r="B620" s="220"/>
      <c r="C620" s="214"/>
      <c r="D620" s="215" t="s">
        <v>598</v>
      </c>
      <c r="E620" s="215"/>
      <c r="F620" s="215"/>
      <c r="G620" s="215"/>
      <c r="H620" s="215"/>
      <c r="I620" s="216"/>
      <c r="J620" s="298">
        <v>2</v>
      </c>
      <c r="K620" s="298">
        <v>1</v>
      </c>
      <c r="L620" s="298">
        <v>2</v>
      </c>
      <c r="M620" s="291">
        <v>4</v>
      </c>
    </row>
    <row r="621" spans="2:13" ht="19.5" customHeight="1">
      <c r="B621" s="220"/>
      <c r="C621" s="214"/>
      <c r="D621" s="215" t="s">
        <v>599</v>
      </c>
      <c r="E621" s="215"/>
      <c r="F621" s="215"/>
      <c r="G621" s="215"/>
      <c r="H621" s="215"/>
      <c r="I621" s="216"/>
      <c r="J621" s="298"/>
      <c r="K621" s="298"/>
      <c r="L621" s="298"/>
      <c r="M621" s="291"/>
    </row>
    <row r="622" spans="2:13" ht="19.5" customHeight="1">
      <c r="B622" s="220"/>
      <c r="C622" s="214"/>
      <c r="D622" s="215" t="s">
        <v>443</v>
      </c>
      <c r="E622" s="215"/>
      <c r="F622" s="215"/>
      <c r="G622" s="215"/>
      <c r="H622" s="215"/>
      <c r="I622" s="216" t="s">
        <v>637</v>
      </c>
      <c r="J622" s="298"/>
      <c r="K622" s="298"/>
      <c r="L622" s="298"/>
      <c r="M622" s="291"/>
    </row>
    <row r="623" spans="2:13" ht="19.5" customHeight="1">
      <c r="B623" s="220"/>
      <c r="C623" s="214"/>
      <c r="D623" s="215" t="s">
        <v>438</v>
      </c>
      <c r="E623" s="215" t="s">
        <v>601</v>
      </c>
      <c r="F623" s="215"/>
      <c r="G623" s="215" t="s">
        <v>638</v>
      </c>
      <c r="H623" s="215"/>
      <c r="I623" s="216"/>
      <c r="J623" s="298">
        <v>3</v>
      </c>
      <c r="K623" s="298"/>
      <c r="L623" s="298">
        <v>8</v>
      </c>
      <c r="M623" s="291">
        <v>2</v>
      </c>
    </row>
    <row r="624" spans="2:13" ht="19.5" customHeight="1">
      <c r="B624" s="220"/>
      <c r="C624" s="214"/>
      <c r="D624" s="215" t="s">
        <v>438</v>
      </c>
      <c r="E624" s="215" t="s">
        <v>601</v>
      </c>
      <c r="F624" s="215"/>
      <c r="G624" s="215" t="s">
        <v>639</v>
      </c>
      <c r="H624" s="215"/>
      <c r="I624" s="216"/>
      <c r="J624" s="298"/>
      <c r="K624" s="298"/>
      <c r="L624" s="298"/>
      <c r="M624" s="291"/>
    </row>
    <row r="625" spans="2:13" ht="19.5" customHeight="1">
      <c r="B625" s="220"/>
      <c r="C625" s="214"/>
      <c r="D625" s="215" t="s">
        <v>438</v>
      </c>
      <c r="E625" s="215" t="s">
        <v>601</v>
      </c>
      <c r="F625" s="215"/>
      <c r="G625" s="215" t="s">
        <v>640</v>
      </c>
      <c r="H625" s="215"/>
      <c r="I625" s="216"/>
      <c r="J625" s="298"/>
      <c r="K625" s="298"/>
      <c r="L625" s="298"/>
      <c r="M625" s="291"/>
    </row>
    <row r="626" spans="2:13" ht="19.5" customHeight="1">
      <c r="B626" s="220"/>
      <c r="C626" s="214"/>
      <c r="D626" s="215" t="s">
        <v>438</v>
      </c>
      <c r="E626" s="215" t="s">
        <v>601</v>
      </c>
      <c r="F626" s="215"/>
      <c r="G626" s="215" t="s">
        <v>641</v>
      </c>
      <c r="H626" s="215"/>
      <c r="I626" s="216"/>
      <c r="J626" s="298">
        <v>2</v>
      </c>
      <c r="K626" s="298"/>
      <c r="L626" s="298">
        <v>2</v>
      </c>
      <c r="M626" s="291">
        <v>4</v>
      </c>
    </row>
    <row r="627" spans="2:13" ht="19.5" customHeight="1">
      <c r="B627" s="220"/>
      <c r="C627" s="214"/>
      <c r="D627" s="215" t="s">
        <v>438</v>
      </c>
      <c r="E627" s="215" t="s">
        <v>601</v>
      </c>
      <c r="F627" s="215"/>
      <c r="G627" s="215" t="s">
        <v>642</v>
      </c>
      <c r="H627" s="215"/>
      <c r="I627" s="216"/>
      <c r="J627" s="298">
        <v>4</v>
      </c>
      <c r="K627" s="298"/>
      <c r="L627" s="298">
        <v>1</v>
      </c>
      <c r="M627" s="291"/>
    </row>
    <row r="628" spans="2:13" ht="19.5" customHeight="1">
      <c r="B628" s="220"/>
      <c r="C628" s="214"/>
      <c r="D628" s="215" t="s">
        <v>438</v>
      </c>
      <c r="E628" s="215" t="s">
        <v>601</v>
      </c>
      <c r="F628" s="215"/>
      <c r="G628" s="215" t="s">
        <v>643</v>
      </c>
      <c r="H628" s="215"/>
      <c r="I628" s="216"/>
      <c r="J628" s="298"/>
      <c r="K628" s="298"/>
      <c r="L628" s="298"/>
      <c r="M628" s="291"/>
    </row>
    <row r="629" spans="2:13" ht="19.5" customHeight="1">
      <c r="B629" s="220"/>
      <c r="C629" s="214"/>
      <c r="D629" s="215" t="s">
        <v>438</v>
      </c>
      <c r="E629" s="215" t="s">
        <v>601</v>
      </c>
      <c r="F629" s="215"/>
      <c r="G629" s="215" t="s">
        <v>644</v>
      </c>
      <c r="H629" s="215"/>
      <c r="I629" s="216"/>
      <c r="J629" s="298"/>
      <c r="K629" s="298">
        <v>4</v>
      </c>
      <c r="L629" s="298">
        <v>37</v>
      </c>
      <c r="M629" s="291">
        <v>26</v>
      </c>
    </row>
    <row r="630" spans="2:13" ht="19.5" customHeight="1">
      <c r="B630" s="220"/>
      <c r="C630" s="214"/>
      <c r="D630" s="215" t="s">
        <v>438</v>
      </c>
      <c r="E630" s="215" t="s">
        <v>601</v>
      </c>
      <c r="F630" s="215"/>
      <c r="G630" s="215" t="s">
        <v>645</v>
      </c>
      <c r="H630" s="215"/>
      <c r="I630" s="216"/>
      <c r="J630" s="298"/>
      <c r="K630" s="298"/>
      <c r="L630" s="298"/>
      <c r="M630" s="291"/>
    </row>
    <row r="631" spans="2:13" ht="19.5" customHeight="1">
      <c r="B631" s="220"/>
      <c r="C631" s="214"/>
      <c r="D631" s="215" t="s">
        <v>438</v>
      </c>
      <c r="E631" s="215" t="s">
        <v>601</v>
      </c>
      <c r="F631" s="215"/>
      <c r="G631" s="215" t="s">
        <v>646</v>
      </c>
      <c r="H631" s="215"/>
      <c r="I631" s="216"/>
      <c r="J631" s="298">
        <v>1</v>
      </c>
      <c r="K631" s="298">
        <v>1</v>
      </c>
      <c r="L631" s="298">
        <v>1</v>
      </c>
      <c r="M631" s="291">
        <v>2</v>
      </c>
    </row>
    <row r="632" spans="2:13" ht="19.5" customHeight="1">
      <c r="B632" s="220"/>
      <c r="C632" s="214"/>
      <c r="D632" s="215" t="s">
        <v>438</v>
      </c>
      <c r="E632" s="215" t="s">
        <v>601</v>
      </c>
      <c r="F632" s="215"/>
      <c r="G632" s="215" t="s">
        <v>647</v>
      </c>
      <c r="H632" s="215"/>
      <c r="I632" s="216"/>
      <c r="J632" s="298"/>
      <c r="K632" s="298">
        <v>1</v>
      </c>
      <c r="L632" s="298"/>
      <c r="M632" s="291"/>
    </row>
    <row r="633" spans="2:13" ht="19.5" customHeight="1">
      <c r="B633" s="220"/>
      <c r="C633" s="214"/>
      <c r="D633" s="215" t="s">
        <v>438</v>
      </c>
      <c r="E633" s="215" t="s">
        <v>601</v>
      </c>
      <c r="F633" s="215"/>
      <c r="G633" s="215" t="s">
        <v>648</v>
      </c>
      <c r="H633" s="215"/>
      <c r="I633" s="216"/>
      <c r="J633" s="298">
        <v>37</v>
      </c>
      <c r="K633" s="298"/>
      <c r="L633" s="298">
        <v>3</v>
      </c>
      <c r="M633" s="291">
        <v>7</v>
      </c>
    </row>
    <row r="634" spans="2:13" ht="19.5" customHeight="1">
      <c r="B634" s="220"/>
      <c r="C634" s="214"/>
      <c r="D634" s="215" t="s">
        <v>438</v>
      </c>
      <c r="E634" s="215" t="s">
        <v>601</v>
      </c>
      <c r="F634" s="215"/>
      <c r="G634" s="215" t="s">
        <v>613</v>
      </c>
      <c r="H634" s="215"/>
      <c r="I634" s="216"/>
      <c r="J634" s="298">
        <v>1</v>
      </c>
      <c r="K634" s="298"/>
      <c r="L634" s="298"/>
      <c r="M634" s="291"/>
    </row>
    <row r="635" spans="2:13" ht="19.5" customHeight="1">
      <c r="B635" s="220"/>
      <c r="C635" s="214"/>
      <c r="D635" s="215" t="s">
        <v>438</v>
      </c>
      <c r="E635" s="215" t="s">
        <v>601</v>
      </c>
      <c r="F635" s="215"/>
      <c r="G635" s="215" t="s">
        <v>649</v>
      </c>
      <c r="H635" s="215"/>
      <c r="I635" s="216"/>
      <c r="J635" s="298">
        <v>2</v>
      </c>
      <c r="K635" s="298">
        <v>3</v>
      </c>
      <c r="L635" s="298">
        <v>1</v>
      </c>
      <c r="M635" s="291">
        <v>10</v>
      </c>
    </row>
    <row r="636" spans="2:13" ht="19.5" customHeight="1">
      <c r="B636" s="220"/>
      <c r="C636" s="214"/>
      <c r="D636" s="215" t="s">
        <v>438</v>
      </c>
      <c r="E636" s="215" t="s">
        <v>601</v>
      </c>
      <c r="F636" s="215"/>
      <c r="G636" s="215" t="s">
        <v>650</v>
      </c>
      <c r="H636" s="215"/>
      <c r="I636" s="216"/>
      <c r="J636" s="298"/>
      <c r="K636" s="298"/>
      <c r="L636" s="298">
        <v>1</v>
      </c>
      <c r="M636" s="291"/>
    </row>
    <row r="637" spans="2:13" ht="19.5" customHeight="1">
      <c r="B637" s="220"/>
      <c r="C637" s="214"/>
      <c r="D637" s="215" t="s">
        <v>438</v>
      </c>
      <c r="E637" s="215" t="s">
        <v>601</v>
      </c>
      <c r="F637" s="215"/>
      <c r="G637" s="215" t="s">
        <v>651</v>
      </c>
      <c r="H637" s="215"/>
      <c r="I637" s="216"/>
      <c r="J637" s="298"/>
      <c r="K637" s="298"/>
      <c r="L637" s="298"/>
      <c r="M637" s="291"/>
    </row>
    <row r="638" spans="2:13" ht="19.5" customHeight="1">
      <c r="B638" s="220"/>
      <c r="C638" s="214"/>
      <c r="D638" s="215" t="s">
        <v>438</v>
      </c>
      <c r="E638" s="215" t="s">
        <v>601</v>
      </c>
      <c r="F638" s="215"/>
      <c r="G638" s="215" t="s">
        <v>652</v>
      </c>
      <c r="H638" s="215"/>
      <c r="I638" s="216"/>
      <c r="J638" s="298"/>
      <c r="K638" s="298"/>
      <c r="L638" s="298"/>
      <c r="M638" s="291"/>
    </row>
    <row r="639" spans="2:13" ht="19.5" customHeight="1">
      <c r="B639" s="220"/>
      <c r="C639" s="214"/>
      <c r="D639" s="215" t="s">
        <v>438</v>
      </c>
      <c r="E639" s="215" t="s">
        <v>601</v>
      </c>
      <c r="F639" s="215"/>
      <c r="G639" s="215" t="s">
        <v>653</v>
      </c>
      <c r="H639" s="215"/>
      <c r="I639" s="216"/>
      <c r="J639" s="298"/>
      <c r="K639" s="298">
        <v>1</v>
      </c>
      <c r="L639" s="298">
        <v>1</v>
      </c>
      <c r="M639" s="291">
        <v>4</v>
      </c>
    </row>
    <row r="640" spans="2:13" ht="19.5" customHeight="1">
      <c r="B640" s="220"/>
      <c r="C640" s="214"/>
      <c r="D640" s="215" t="s">
        <v>438</v>
      </c>
      <c r="E640" s="215" t="s">
        <v>601</v>
      </c>
      <c r="F640" s="215"/>
      <c r="G640" s="215" t="s">
        <v>654</v>
      </c>
      <c r="H640" s="215"/>
      <c r="I640" s="216"/>
      <c r="J640" s="298"/>
      <c r="K640" s="298"/>
      <c r="L640" s="298"/>
      <c r="M640" s="291"/>
    </row>
    <row r="641" spans="2:13" ht="19.5" customHeight="1">
      <c r="B641" s="220"/>
      <c r="C641" s="214"/>
      <c r="D641" s="215" t="s">
        <v>438</v>
      </c>
      <c r="E641" s="215" t="s">
        <v>601</v>
      </c>
      <c r="F641" s="215"/>
      <c r="G641" s="215" t="s">
        <v>655</v>
      </c>
      <c r="H641" s="215"/>
      <c r="I641" s="216"/>
      <c r="J641" s="298"/>
      <c r="K641" s="298"/>
      <c r="L641" s="298">
        <v>1</v>
      </c>
      <c r="M641" s="291">
        <v>48</v>
      </c>
    </row>
    <row r="642" spans="2:13" ht="19.5" customHeight="1">
      <c r="B642" s="220"/>
      <c r="C642" s="214"/>
      <c r="D642" s="215" t="s">
        <v>438</v>
      </c>
      <c r="E642" s="215" t="s">
        <v>601</v>
      </c>
      <c r="F642" s="215"/>
      <c r="G642" s="215" t="s">
        <v>656</v>
      </c>
      <c r="H642" s="215"/>
      <c r="I642" s="216"/>
      <c r="J642" s="298">
        <v>5</v>
      </c>
      <c r="K642" s="298"/>
      <c r="L642" s="298"/>
      <c r="M642" s="291">
        <v>1</v>
      </c>
    </row>
    <row r="643" spans="2:13" ht="19.5" customHeight="1">
      <c r="B643" s="220"/>
      <c r="C643" s="214"/>
      <c r="D643" s="215" t="s">
        <v>441</v>
      </c>
      <c r="E643" s="215"/>
      <c r="F643" s="215"/>
      <c r="G643" s="215" t="s">
        <v>657</v>
      </c>
      <c r="H643" s="215"/>
      <c r="I643" s="216"/>
      <c r="J643" s="299"/>
      <c r="K643" s="298"/>
      <c r="L643" s="298"/>
      <c r="M643" s="291"/>
    </row>
    <row r="644" spans="2:13" ht="19.5" customHeight="1">
      <c r="B644" s="220"/>
      <c r="C644" s="214"/>
      <c r="D644" s="215" t="s">
        <v>441</v>
      </c>
      <c r="E644" s="215"/>
      <c r="F644" s="215"/>
      <c r="G644" s="215" t="s">
        <v>658</v>
      </c>
      <c r="H644" s="215"/>
      <c r="I644" s="216"/>
      <c r="J644" s="299"/>
      <c r="K644" s="298"/>
      <c r="L644" s="298"/>
      <c r="M644" s="291"/>
    </row>
    <row r="645" spans="2:13" ht="19.5" customHeight="1">
      <c r="B645" s="220"/>
      <c r="C645" s="214"/>
      <c r="D645" s="215" t="s">
        <v>441</v>
      </c>
      <c r="E645" s="215"/>
      <c r="F645" s="215"/>
      <c r="G645" s="215"/>
      <c r="H645" s="215"/>
      <c r="I645" s="216" t="s">
        <v>659</v>
      </c>
      <c r="J645" s="299"/>
      <c r="K645" s="298">
        <v>4</v>
      </c>
      <c r="L645" s="298">
        <v>6</v>
      </c>
      <c r="M645" s="291"/>
    </row>
    <row r="646" spans="2:13" ht="19.5" customHeight="1">
      <c r="B646" s="220"/>
      <c r="C646" s="214"/>
      <c r="D646" s="215" t="s">
        <v>441</v>
      </c>
      <c r="E646" s="215"/>
      <c r="F646" s="215"/>
      <c r="G646" s="215"/>
      <c r="H646" s="215"/>
      <c r="I646" s="216" t="s">
        <v>623</v>
      </c>
      <c r="J646" s="299"/>
      <c r="K646" s="298"/>
      <c r="L646" s="298"/>
      <c r="M646" s="291"/>
    </row>
    <row r="647" spans="2:13" ht="19.5" customHeight="1">
      <c r="B647" s="220"/>
      <c r="C647" s="214"/>
      <c r="D647" s="215" t="s">
        <v>441</v>
      </c>
      <c r="E647" s="215"/>
      <c r="F647" s="215"/>
      <c r="G647" s="215" t="s">
        <v>660</v>
      </c>
      <c r="H647" s="215"/>
      <c r="I647" s="216"/>
      <c r="J647" s="299"/>
      <c r="K647" s="298"/>
      <c r="L647" s="298"/>
      <c r="M647" s="291">
        <v>1</v>
      </c>
    </row>
    <row r="648" spans="2:13" ht="19.5" customHeight="1">
      <c r="B648" s="220"/>
      <c r="C648" s="214"/>
      <c r="D648" s="215" t="s">
        <v>441</v>
      </c>
      <c r="E648" s="215"/>
      <c r="F648" s="215"/>
      <c r="G648" s="215"/>
      <c r="H648" s="215"/>
      <c r="I648" s="216" t="s">
        <v>625</v>
      </c>
      <c r="J648" s="299"/>
      <c r="K648" s="298"/>
      <c r="L648" s="298"/>
      <c r="M648" s="291"/>
    </row>
    <row r="649" spans="2:13" ht="19.5" customHeight="1">
      <c r="B649" s="220"/>
      <c r="C649" s="214"/>
      <c r="D649" s="215" t="s">
        <v>441</v>
      </c>
      <c r="E649" s="215"/>
      <c r="F649" s="215"/>
      <c r="G649" s="215"/>
      <c r="H649" s="215"/>
      <c r="I649" s="216" t="s">
        <v>626</v>
      </c>
      <c r="J649" s="299"/>
      <c r="K649" s="298"/>
      <c r="L649" s="298"/>
      <c r="M649" s="291">
        <v>1</v>
      </c>
    </row>
    <row r="650" spans="2:13" ht="19.5" customHeight="1">
      <c r="B650" s="220"/>
      <c r="C650" s="214"/>
      <c r="D650" s="215" t="s">
        <v>441</v>
      </c>
      <c r="E650" s="215"/>
      <c r="F650" s="215"/>
      <c r="G650" s="215"/>
      <c r="H650" s="215"/>
      <c r="I650" s="216" t="s">
        <v>627</v>
      </c>
      <c r="J650" s="299"/>
      <c r="K650" s="298">
        <v>5</v>
      </c>
      <c r="L650" s="298">
        <v>6</v>
      </c>
      <c r="M650" s="291"/>
    </row>
    <row r="651" spans="2:13" ht="19.5" customHeight="1">
      <c r="B651" s="220"/>
      <c r="C651" s="214"/>
      <c r="D651" s="215" t="s">
        <v>442</v>
      </c>
      <c r="E651" s="215" t="s">
        <v>628</v>
      </c>
      <c r="F651" s="215"/>
      <c r="G651" s="215"/>
      <c r="H651" s="215"/>
      <c r="I651" s="216" t="s">
        <v>629</v>
      </c>
      <c r="J651" s="299">
        <v>3</v>
      </c>
      <c r="K651" s="298"/>
      <c r="L651" s="298"/>
      <c r="M651" s="291"/>
    </row>
    <row r="652" spans="2:13" ht="19.5" customHeight="1">
      <c r="B652" s="220"/>
      <c r="C652" s="214"/>
      <c r="D652" s="215" t="s">
        <v>442</v>
      </c>
      <c r="E652" s="215" t="s">
        <v>628</v>
      </c>
      <c r="F652" s="215"/>
      <c r="G652" s="215"/>
      <c r="H652" s="215"/>
      <c r="I652" s="216" t="s">
        <v>630</v>
      </c>
      <c r="J652" s="298"/>
      <c r="K652" s="298"/>
      <c r="L652" s="298"/>
      <c r="M652" s="291"/>
    </row>
    <row r="653" spans="2:13" ht="19.5" customHeight="1">
      <c r="B653" s="220"/>
      <c r="C653" s="214"/>
      <c r="D653" s="215" t="s">
        <v>442</v>
      </c>
      <c r="E653" s="215" t="s">
        <v>628</v>
      </c>
      <c r="F653" s="215"/>
      <c r="G653" s="215"/>
      <c r="H653" s="215"/>
      <c r="I653" s="216" t="s">
        <v>631</v>
      </c>
      <c r="J653" s="298"/>
      <c r="K653" s="298">
        <v>1</v>
      </c>
      <c r="L653" s="298"/>
      <c r="M653" s="291"/>
    </row>
    <row r="654" spans="2:13" ht="19.5" customHeight="1">
      <c r="B654" s="220"/>
      <c r="C654" s="214"/>
      <c r="D654" s="215" t="s">
        <v>442</v>
      </c>
      <c r="E654" s="215" t="s">
        <v>628</v>
      </c>
      <c r="F654" s="215"/>
      <c r="G654" s="215"/>
      <c r="H654" s="215"/>
      <c r="I654" s="216" t="s">
        <v>661</v>
      </c>
      <c r="J654" s="298"/>
      <c r="K654" s="298"/>
      <c r="L654" s="298"/>
      <c r="M654" s="291"/>
    </row>
    <row r="655" spans="2:13" ht="19.5" customHeight="1">
      <c r="B655" s="220"/>
      <c r="C655" s="214"/>
      <c r="D655" s="215" t="s">
        <v>62</v>
      </c>
      <c r="E655" s="215"/>
      <c r="F655" s="215"/>
      <c r="G655" s="215"/>
      <c r="H655" s="215"/>
      <c r="I655" s="216" t="s">
        <v>633</v>
      </c>
      <c r="J655" s="298"/>
      <c r="K655" s="298"/>
      <c r="L655" s="298"/>
      <c r="M655" s="291"/>
    </row>
    <row r="656" spans="2:13" ht="19.5" customHeight="1">
      <c r="B656" s="220"/>
      <c r="C656" s="214"/>
      <c r="D656" s="215"/>
      <c r="E656" s="215"/>
      <c r="F656" s="215"/>
      <c r="G656" s="215"/>
      <c r="H656" s="215"/>
      <c r="I656" s="216"/>
      <c r="J656" s="298"/>
      <c r="K656" s="298"/>
      <c r="L656" s="298"/>
      <c r="M656" s="291"/>
    </row>
    <row r="657" spans="2:13" ht="19.5" customHeight="1">
      <c r="B657" s="220"/>
      <c r="C657" s="214"/>
      <c r="D657" s="215"/>
      <c r="E657" s="215"/>
      <c r="F657" s="215"/>
      <c r="G657" s="215"/>
      <c r="H657" s="215"/>
      <c r="I657" s="216"/>
      <c r="J657" s="298"/>
      <c r="K657" s="298"/>
      <c r="L657" s="298"/>
      <c r="M657" s="291"/>
    </row>
    <row r="658" spans="2:13" ht="19.5" customHeight="1" thickBot="1">
      <c r="B658" s="220"/>
      <c r="C658" s="227"/>
      <c r="D658" s="228"/>
      <c r="E658" s="228"/>
      <c r="F658" s="228"/>
      <c r="G658" s="228"/>
      <c r="H658" s="228"/>
      <c r="I658" s="229"/>
      <c r="J658" s="300"/>
      <c r="K658" s="300"/>
      <c r="L658" s="300"/>
      <c r="M658" s="292"/>
    </row>
    <row r="659" spans="2:13" ht="19.5" customHeight="1" thickTop="1">
      <c r="B659" s="220"/>
      <c r="C659" s="233" t="s">
        <v>634</v>
      </c>
      <c r="D659" s="234"/>
      <c r="E659" s="234"/>
      <c r="F659" s="234"/>
      <c r="G659" s="234"/>
      <c r="H659" s="234"/>
      <c r="I659" s="235"/>
      <c r="J659" s="301">
        <f>SUM(J619:J657)</f>
        <v>60</v>
      </c>
      <c r="K659" s="301">
        <f>SUM(K619:K657)</f>
        <v>21</v>
      </c>
      <c r="L659" s="301">
        <f>SUM(L619:L657)</f>
        <v>70</v>
      </c>
      <c r="M659" s="293">
        <f>SUM(M619:M657)</f>
        <v>110</v>
      </c>
    </row>
    <row r="660" spans="2:13" ht="19.5" customHeight="1">
      <c r="B660" s="220"/>
      <c r="C660" s="239" t="s">
        <v>66</v>
      </c>
      <c r="D660" s="195"/>
      <c r="E660" s="195"/>
      <c r="F660" s="195"/>
      <c r="G660" s="195"/>
      <c r="H660" s="195"/>
      <c r="I660" s="196"/>
      <c r="J660" s="240">
        <f>COUNTA(J619:J657)</f>
        <v>10</v>
      </c>
      <c r="K660" s="240">
        <f>COUNTA(K619:K657)</f>
        <v>9</v>
      </c>
      <c r="L660" s="240">
        <f>COUNTA(L619:L657)</f>
        <v>13</v>
      </c>
      <c r="M660" s="241">
        <f>COUNTA(M619:M657)</f>
        <v>12</v>
      </c>
    </row>
    <row r="661" spans="2:13" ht="19.5" customHeight="1" thickBot="1">
      <c r="B661" s="242"/>
      <c r="C661" s="243" t="s">
        <v>67</v>
      </c>
      <c r="D661" s="244"/>
      <c r="E661" s="244"/>
      <c r="F661" s="244"/>
      <c r="G661" s="244"/>
      <c r="H661" s="244"/>
      <c r="I661" s="245"/>
      <c r="J661" s="302">
        <v>0.05</v>
      </c>
      <c r="K661" s="302">
        <v>0.05</v>
      </c>
      <c r="L661" s="302">
        <v>0.05</v>
      </c>
      <c r="M661" s="294">
        <v>0.05</v>
      </c>
    </row>
    <row r="662" spans="2:13" ht="49.5" customHeight="1" thickBot="1">
      <c r="B662" s="248" t="s">
        <v>10</v>
      </c>
      <c r="C662" s="249"/>
      <c r="D662" s="249"/>
      <c r="E662" s="249"/>
      <c r="F662" s="249"/>
      <c r="G662" s="249"/>
      <c r="H662" s="249"/>
      <c r="I662" s="250"/>
      <c r="J662" s="303"/>
      <c r="K662" s="303"/>
      <c r="L662" s="303"/>
      <c r="M662" s="295"/>
    </row>
    <row r="663" spans="2:13" ht="49.5" customHeight="1" thickBot="1">
      <c r="B663" s="248" t="s">
        <v>69</v>
      </c>
      <c r="C663" s="249"/>
      <c r="D663" s="249"/>
      <c r="E663" s="255"/>
      <c r="F663" s="287"/>
      <c r="G663" s="288"/>
      <c r="H663" s="288"/>
      <c r="I663" s="288"/>
      <c r="J663" s="304"/>
      <c r="K663" s="304"/>
      <c r="L663" s="304"/>
      <c r="M663" s="296"/>
    </row>
    <row r="664" spans="13:56" s="166" customFormat="1" ht="12">
      <c r="M664" s="128" t="e">
        <f ca="1">"【海域ごとの調査票："&amp;MID(CELL("filename",$A$1),FIND("]",CELL("filename",$A$1))+1,31)&amp;"】"</f>
        <v>#VALUE!</v>
      </c>
      <c r="N664" s="167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</row>
    <row r="665" spans="2:12" ht="12.75" thickBot="1">
      <c r="B665" s="1" t="s">
        <v>70</v>
      </c>
      <c r="H665" s="169"/>
      <c r="I665" s="169"/>
      <c r="J665" s="169"/>
      <c r="K665" s="169"/>
      <c r="L665" s="169"/>
    </row>
    <row r="666" spans="2:56" s="175" customFormat="1" ht="19.5" customHeight="1">
      <c r="B666" s="170" t="s">
        <v>1</v>
      </c>
      <c r="C666" s="171"/>
      <c r="D666" s="171"/>
      <c r="E666" s="171"/>
      <c r="F666" s="171"/>
      <c r="G666" s="171"/>
      <c r="H666" s="171"/>
      <c r="I666" s="172"/>
      <c r="J666" s="173" t="s">
        <v>4</v>
      </c>
      <c r="K666" s="173" t="s">
        <v>4</v>
      </c>
      <c r="L666" s="173" t="s">
        <v>4</v>
      </c>
      <c r="M666" s="174" t="s">
        <v>4</v>
      </c>
      <c r="N666" s="167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</row>
    <row r="667" spans="2:56" s="175" customFormat="1" ht="19.5" customHeight="1">
      <c r="B667" s="176" t="s">
        <v>11</v>
      </c>
      <c r="C667" s="177"/>
      <c r="D667" s="177"/>
      <c r="E667" s="177"/>
      <c r="F667" s="177"/>
      <c r="G667" s="177"/>
      <c r="H667" s="177"/>
      <c r="I667" s="178"/>
      <c r="J667" s="297" t="s">
        <v>663</v>
      </c>
      <c r="K667" s="306" t="s">
        <v>664</v>
      </c>
      <c r="L667" s="307"/>
      <c r="M667" s="180" t="s">
        <v>665</v>
      </c>
      <c r="N667" s="1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</row>
    <row r="668" spans="2:56" s="175" customFormat="1" ht="19.5" customHeight="1">
      <c r="B668" s="181" t="s">
        <v>13</v>
      </c>
      <c r="C668" s="182" t="s">
        <v>14</v>
      </c>
      <c r="D668" s="183"/>
      <c r="E668" s="183"/>
      <c r="F668" s="183"/>
      <c r="G668" s="183"/>
      <c r="H668" s="183"/>
      <c r="I668" s="184"/>
      <c r="J668" s="185">
        <v>38278</v>
      </c>
      <c r="K668" s="185">
        <v>38278</v>
      </c>
      <c r="L668" s="185">
        <v>38278</v>
      </c>
      <c r="M668" s="186">
        <v>38278</v>
      </c>
      <c r="N668" s="167">
        <v>38278</v>
      </c>
      <c r="O668">
        <v>38278</v>
      </c>
      <c r="P668">
        <v>38278</v>
      </c>
      <c r="Q668">
        <v>38278</v>
      </c>
      <c r="R668">
        <v>38278</v>
      </c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</row>
    <row r="669" spans="2:56" s="175" customFormat="1" ht="19.5" customHeight="1">
      <c r="B669" s="187"/>
      <c r="C669" s="188" t="s">
        <v>15</v>
      </c>
      <c r="D669" s="189"/>
      <c r="E669" s="189"/>
      <c r="F669" s="189"/>
      <c r="G669" s="189"/>
      <c r="H669" s="189"/>
      <c r="I669" s="190"/>
      <c r="J669" s="262">
        <v>0.02</v>
      </c>
      <c r="K669" s="262">
        <v>0.02</v>
      </c>
      <c r="L669" s="262">
        <v>0.02</v>
      </c>
      <c r="M669" s="263">
        <v>0.02</v>
      </c>
      <c r="N669" s="167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</row>
    <row r="670" spans="2:56" s="175" customFormat="1" ht="27" customHeight="1">
      <c r="B670" s="193"/>
      <c r="C670" s="194" t="s">
        <v>17</v>
      </c>
      <c r="D670" s="195"/>
      <c r="E670" s="195"/>
      <c r="F670" s="195"/>
      <c r="G670" s="195"/>
      <c r="H670" s="195"/>
      <c r="I670" s="196"/>
      <c r="J670" s="265" t="s">
        <v>666</v>
      </c>
      <c r="K670" s="265" t="s">
        <v>636</v>
      </c>
      <c r="L670" s="265" t="s">
        <v>666</v>
      </c>
      <c r="M670" s="266" t="s">
        <v>636</v>
      </c>
      <c r="N670" s="167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</row>
    <row r="671" spans="2:13" ht="12" customHeight="1">
      <c r="B671" s="199"/>
      <c r="C671" s="200" t="s">
        <v>667</v>
      </c>
      <c r="D671" s="201" t="s">
        <v>20</v>
      </c>
      <c r="E671" s="201" t="s">
        <v>21</v>
      </c>
      <c r="F671" s="201" t="s">
        <v>22</v>
      </c>
      <c r="G671" s="201" t="s">
        <v>23</v>
      </c>
      <c r="H671" s="201" t="s">
        <v>24</v>
      </c>
      <c r="I671" s="202" t="s">
        <v>25</v>
      </c>
      <c r="J671" s="203" t="s">
        <v>28</v>
      </c>
      <c r="K671" s="203" t="s">
        <v>28</v>
      </c>
      <c r="L671" s="203" t="s">
        <v>28</v>
      </c>
      <c r="M671" s="204" t="s">
        <v>28</v>
      </c>
    </row>
    <row r="672" spans="2:56" s="212" customFormat="1" ht="14.25">
      <c r="B672" s="205"/>
      <c r="C672" s="206"/>
      <c r="D672" s="207"/>
      <c r="E672" s="207"/>
      <c r="F672" s="207"/>
      <c r="G672" s="207"/>
      <c r="H672" s="207"/>
      <c r="I672" s="208"/>
      <c r="J672" s="209" t="s">
        <v>668</v>
      </c>
      <c r="K672" s="209" t="s">
        <v>454</v>
      </c>
      <c r="L672" s="209" t="s">
        <v>668</v>
      </c>
      <c r="M672" s="305" t="s">
        <v>454</v>
      </c>
      <c r="N672" s="167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</row>
    <row r="673" spans="2:13" ht="19.5" customHeight="1">
      <c r="B673" s="213" t="s">
        <v>33</v>
      </c>
      <c r="C673" s="214"/>
      <c r="D673" s="215" t="s">
        <v>597</v>
      </c>
      <c r="E673" s="215"/>
      <c r="F673" s="215"/>
      <c r="G673" s="215"/>
      <c r="H673" s="215"/>
      <c r="I673" s="216"/>
      <c r="J673" s="298"/>
      <c r="K673" s="298"/>
      <c r="L673" s="298"/>
      <c r="M673" s="291"/>
    </row>
    <row r="674" spans="2:13" ht="19.5" customHeight="1">
      <c r="B674" s="220"/>
      <c r="C674" s="214"/>
      <c r="D674" s="215" t="s">
        <v>598</v>
      </c>
      <c r="E674" s="215"/>
      <c r="F674" s="215"/>
      <c r="G674" s="215"/>
      <c r="H674" s="215"/>
      <c r="I674" s="216"/>
      <c r="J674" s="298"/>
      <c r="K674" s="298"/>
      <c r="L674" s="298"/>
      <c r="M674" s="291">
        <v>1</v>
      </c>
    </row>
    <row r="675" spans="2:13" ht="19.5" customHeight="1">
      <c r="B675" s="220"/>
      <c r="C675" s="214"/>
      <c r="D675" s="215" t="s">
        <v>599</v>
      </c>
      <c r="E675" s="215"/>
      <c r="F675" s="215"/>
      <c r="G675" s="215"/>
      <c r="H675" s="215"/>
      <c r="I675" s="216"/>
      <c r="J675" s="298"/>
      <c r="K675" s="298"/>
      <c r="L675" s="298"/>
      <c r="M675" s="291"/>
    </row>
    <row r="676" spans="2:13" ht="19.5" customHeight="1">
      <c r="B676" s="220"/>
      <c r="C676" s="214"/>
      <c r="D676" s="215" t="s">
        <v>443</v>
      </c>
      <c r="E676" s="215"/>
      <c r="F676" s="215"/>
      <c r="G676" s="215"/>
      <c r="H676" s="215"/>
      <c r="I676" s="216" t="s">
        <v>637</v>
      </c>
      <c r="J676" s="298"/>
      <c r="K676" s="298"/>
      <c r="L676" s="298"/>
      <c r="M676" s="291"/>
    </row>
    <row r="677" spans="2:13" ht="19.5" customHeight="1">
      <c r="B677" s="220"/>
      <c r="C677" s="214"/>
      <c r="D677" s="215" t="s">
        <v>438</v>
      </c>
      <c r="E677" s="215" t="s">
        <v>601</v>
      </c>
      <c r="F677" s="215"/>
      <c r="G677" s="215" t="s">
        <v>638</v>
      </c>
      <c r="H677" s="215"/>
      <c r="I677" s="216"/>
      <c r="J677" s="298"/>
      <c r="K677" s="298"/>
      <c r="L677" s="298">
        <v>1</v>
      </c>
      <c r="M677" s="291"/>
    </row>
    <row r="678" spans="2:13" ht="19.5" customHeight="1">
      <c r="B678" s="220"/>
      <c r="C678" s="214"/>
      <c r="D678" s="215" t="s">
        <v>438</v>
      </c>
      <c r="E678" s="215" t="s">
        <v>601</v>
      </c>
      <c r="F678" s="215"/>
      <c r="G678" s="215" t="s">
        <v>639</v>
      </c>
      <c r="H678" s="215"/>
      <c r="I678" s="216"/>
      <c r="J678" s="298"/>
      <c r="K678" s="298"/>
      <c r="L678" s="298"/>
      <c r="M678" s="291">
        <v>1</v>
      </c>
    </row>
    <row r="679" spans="2:13" ht="19.5" customHeight="1">
      <c r="B679" s="220"/>
      <c r="C679" s="214"/>
      <c r="D679" s="215" t="s">
        <v>438</v>
      </c>
      <c r="E679" s="215" t="s">
        <v>601</v>
      </c>
      <c r="F679" s="215"/>
      <c r="G679" s="215" t="s">
        <v>640</v>
      </c>
      <c r="H679" s="215"/>
      <c r="I679" s="216"/>
      <c r="J679" s="298"/>
      <c r="K679" s="298"/>
      <c r="L679" s="298"/>
      <c r="M679" s="291">
        <v>1</v>
      </c>
    </row>
    <row r="680" spans="2:13" ht="19.5" customHeight="1">
      <c r="B680" s="220"/>
      <c r="C680" s="214"/>
      <c r="D680" s="215" t="s">
        <v>438</v>
      </c>
      <c r="E680" s="215" t="s">
        <v>601</v>
      </c>
      <c r="F680" s="215"/>
      <c r="G680" s="215" t="s">
        <v>641</v>
      </c>
      <c r="H680" s="215"/>
      <c r="I680" s="216"/>
      <c r="J680" s="298">
        <v>1</v>
      </c>
      <c r="K680" s="298"/>
      <c r="L680" s="298"/>
      <c r="M680" s="291"/>
    </row>
    <row r="681" spans="2:13" ht="19.5" customHeight="1">
      <c r="B681" s="220"/>
      <c r="C681" s="214"/>
      <c r="D681" s="215" t="s">
        <v>438</v>
      </c>
      <c r="E681" s="215" t="s">
        <v>601</v>
      </c>
      <c r="F681" s="215"/>
      <c r="G681" s="215" t="s">
        <v>642</v>
      </c>
      <c r="H681" s="215"/>
      <c r="I681" s="216"/>
      <c r="J681" s="298"/>
      <c r="K681" s="298"/>
      <c r="L681" s="298">
        <v>1</v>
      </c>
      <c r="M681" s="291"/>
    </row>
    <row r="682" spans="2:13" ht="19.5" customHeight="1">
      <c r="B682" s="220"/>
      <c r="C682" s="214"/>
      <c r="D682" s="215" t="s">
        <v>438</v>
      </c>
      <c r="E682" s="215" t="s">
        <v>601</v>
      </c>
      <c r="F682" s="215"/>
      <c r="G682" s="215" t="s">
        <v>643</v>
      </c>
      <c r="H682" s="215"/>
      <c r="I682" s="216"/>
      <c r="J682" s="298"/>
      <c r="K682" s="298"/>
      <c r="L682" s="298">
        <v>1</v>
      </c>
      <c r="M682" s="291">
        <v>1</v>
      </c>
    </row>
    <row r="683" spans="2:13" ht="19.5" customHeight="1">
      <c r="B683" s="220"/>
      <c r="C683" s="214"/>
      <c r="D683" s="215" t="s">
        <v>438</v>
      </c>
      <c r="E683" s="215" t="s">
        <v>601</v>
      </c>
      <c r="F683" s="215"/>
      <c r="G683" s="215" t="s">
        <v>644</v>
      </c>
      <c r="H683" s="215"/>
      <c r="I683" s="216"/>
      <c r="J683" s="298">
        <v>17</v>
      </c>
      <c r="K683" s="298"/>
      <c r="L683" s="298">
        <v>10</v>
      </c>
      <c r="M683" s="291"/>
    </row>
    <row r="684" spans="2:13" ht="19.5" customHeight="1">
      <c r="B684" s="220"/>
      <c r="C684" s="214"/>
      <c r="D684" s="215" t="s">
        <v>438</v>
      </c>
      <c r="E684" s="215" t="s">
        <v>601</v>
      </c>
      <c r="F684" s="215"/>
      <c r="G684" s="215" t="s">
        <v>645</v>
      </c>
      <c r="H684" s="215"/>
      <c r="I684" s="216"/>
      <c r="J684" s="298">
        <v>1</v>
      </c>
      <c r="K684" s="298"/>
      <c r="L684" s="298"/>
      <c r="M684" s="291"/>
    </row>
    <row r="685" spans="2:13" ht="19.5" customHeight="1">
      <c r="B685" s="220"/>
      <c r="C685" s="214"/>
      <c r="D685" s="215" t="s">
        <v>438</v>
      </c>
      <c r="E685" s="215" t="s">
        <v>601</v>
      </c>
      <c r="F685" s="215"/>
      <c r="G685" s="215" t="s">
        <v>646</v>
      </c>
      <c r="H685" s="215"/>
      <c r="I685" s="216"/>
      <c r="J685" s="298">
        <v>2</v>
      </c>
      <c r="K685" s="298"/>
      <c r="L685" s="298"/>
      <c r="M685" s="291"/>
    </row>
    <row r="686" spans="2:13" ht="19.5" customHeight="1">
      <c r="B686" s="220"/>
      <c r="C686" s="214"/>
      <c r="D686" s="215" t="s">
        <v>438</v>
      </c>
      <c r="E686" s="215" t="s">
        <v>601</v>
      </c>
      <c r="F686" s="215"/>
      <c r="G686" s="215" t="s">
        <v>647</v>
      </c>
      <c r="H686" s="215"/>
      <c r="I686" s="216"/>
      <c r="J686" s="298"/>
      <c r="K686" s="298"/>
      <c r="L686" s="298"/>
      <c r="M686" s="291"/>
    </row>
    <row r="687" spans="2:13" ht="19.5" customHeight="1">
      <c r="B687" s="220"/>
      <c r="C687" s="214"/>
      <c r="D687" s="215" t="s">
        <v>438</v>
      </c>
      <c r="E687" s="215" t="s">
        <v>601</v>
      </c>
      <c r="F687" s="215"/>
      <c r="G687" s="215" t="s">
        <v>648</v>
      </c>
      <c r="H687" s="215"/>
      <c r="I687" s="216"/>
      <c r="J687" s="298">
        <v>27</v>
      </c>
      <c r="K687" s="298"/>
      <c r="L687" s="298">
        <v>1</v>
      </c>
      <c r="M687" s="291"/>
    </row>
    <row r="688" spans="2:13" ht="19.5" customHeight="1">
      <c r="B688" s="220"/>
      <c r="C688" s="214"/>
      <c r="D688" s="215" t="s">
        <v>438</v>
      </c>
      <c r="E688" s="215" t="s">
        <v>601</v>
      </c>
      <c r="F688" s="215"/>
      <c r="G688" s="215" t="s">
        <v>613</v>
      </c>
      <c r="H688" s="215"/>
      <c r="I688" s="216"/>
      <c r="J688" s="298"/>
      <c r="K688" s="298"/>
      <c r="L688" s="298"/>
      <c r="M688" s="291"/>
    </row>
    <row r="689" spans="2:13" ht="19.5" customHeight="1">
      <c r="B689" s="220"/>
      <c r="C689" s="214"/>
      <c r="D689" s="215" t="s">
        <v>438</v>
      </c>
      <c r="E689" s="215" t="s">
        <v>601</v>
      </c>
      <c r="F689" s="215"/>
      <c r="G689" s="215" t="s">
        <v>649</v>
      </c>
      <c r="H689" s="215"/>
      <c r="I689" s="216"/>
      <c r="J689" s="298">
        <v>9</v>
      </c>
      <c r="K689" s="298">
        <v>2</v>
      </c>
      <c r="L689" s="298"/>
      <c r="M689" s="291">
        <v>1</v>
      </c>
    </row>
    <row r="690" spans="2:13" ht="19.5" customHeight="1">
      <c r="B690" s="220"/>
      <c r="C690" s="214"/>
      <c r="D690" s="215" t="s">
        <v>438</v>
      </c>
      <c r="E690" s="215" t="s">
        <v>601</v>
      </c>
      <c r="F690" s="215"/>
      <c r="G690" s="215" t="s">
        <v>650</v>
      </c>
      <c r="H690" s="215"/>
      <c r="I690" s="216"/>
      <c r="J690" s="298"/>
      <c r="K690" s="298"/>
      <c r="L690" s="298"/>
      <c r="M690" s="291">
        <v>2</v>
      </c>
    </row>
    <row r="691" spans="2:13" ht="19.5" customHeight="1">
      <c r="B691" s="220"/>
      <c r="C691" s="214"/>
      <c r="D691" s="215" t="s">
        <v>438</v>
      </c>
      <c r="E691" s="215" t="s">
        <v>601</v>
      </c>
      <c r="F691" s="215"/>
      <c r="G691" s="215" t="s">
        <v>651</v>
      </c>
      <c r="H691" s="215"/>
      <c r="I691" s="216"/>
      <c r="J691" s="298"/>
      <c r="K691" s="298"/>
      <c r="L691" s="298"/>
      <c r="M691" s="291"/>
    </row>
    <row r="692" spans="2:13" ht="19.5" customHeight="1">
      <c r="B692" s="220"/>
      <c r="C692" s="214"/>
      <c r="D692" s="215" t="s">
        <v>438</v>
      </c>
      <c r="E692" s="215" t="s">
        <v>601</v>
      </c>
      <c r="F692" s="215"/>
      <c r="G692" s="215" t="s">
        <v>652</v>
      </c>
      <c r="H692" s="215"/>
      <c r="I692" s="216"/>
      <c r="J692" s="298"/>
      <c r="K692" s="298"/>
      <c r="L692" s="298"/>
      <c r="M692" s="291"/>
    </row>
    <row r="693" spans="2:13" ht="19.5" customHeight="1">
      <c r="B693" s="220"/>
      <c r="C693" s="214"/>
      <c r="D693" s="215" t="s">
        <v>438</v>
      </c>
      <c r="E693" s="215" t="s">
        <v>601</v>
      </c>
      <c r="F693" s="215"/>
      <c r="G693" s="215" t="s">
        <v>653</v>
      </c>
      <c r="H693" s="215"/>
      <c r="I693" s="216"/>
      <c r="J693" s="298"/>
      <c r="K693" s="298"/>
      <c r="L693" s="298"/>
      <c r="M693" s="291"/>
    </row>
    <row r="694" spans="2:13" ht="19.5" customHeight="1">
      <c r="B694" s="220"/>
      <c r="C694" s="214"/>
      <c r="D694" s="215" t="s">
        <v>438</v>
      </c>
      <c r="E694" s="215" t="s">
        <v>601</v>
      </c>
      <c r="F694" s="215"/>
      <c r="G694" s="215" t="s">
        <v>654</v>
      </c>
      <c r="H694" s="215"/>
      <c r="I694" s="216"/>
      <c r="J694" s="298"/>
      <c r="K694" s="298"/>
      <c r="L694" s="298"/>
      <c r="M694" s="291"/>
    </row>
    <row r="695" spans="2:13" ht="19.5" customHeight="1">
      <c r="B695" s="220"/>
      <c r="C695" s="214"/>
      <c r="D695" s="215" t="s">
        <v>438</v>
      </c>
      <c r="E695" s="215" t="s">
        <v>601</v>
      </c>
      <c r="F695" s="215"/>
      <c r="G695" s="215" t="s">
        <v>655</v>
      </c>
      <c r="H695" s="215"/>
      <c r="I695" s="216"/>
      <c r="J695" s="298">
        <v>19</v>
      </c>
      <c r="K695" s="298">
        <v>9</v>
      </c>
      <c r="L695" s="298">
        <v>18</v>
      </c>
      <c r="M695" s="291">
        <v>2</v>
      </c>
    </row>
    <row r="696" spans="2:13" ht="19.5" customHeight="1">
      <c r="B696" s="220"/>
      <c r="C696" s="214"/>
      <c r="D696" s="215" t="s">
        <v>438</v>
      </c>
      <c r="E696" s="215" t="s">
        <v>601</v>
      </c>
      <c r="F696" s="215"/>
      <c r="G696" s="215" t="s">
        <v>656</v>
      </c>
      <c r="H696" s="215"/>
      <c r="I696" s="216"/>
      <c r="J696" s="299">
        <v>2</v>
      </c>
      <c r="K696" s="298">
        <v>19</v>
      </c>
      <c r="L696" s="298"/>
      <c r="M696" s="291">
        <v>28</v>
      </c>
    </row>
    <row r="697" spans="2:13" ht="19.5" customHeight="1">
      <c r="B697" s="220"/>
      <c r="C697" s="214"/>
      <c r="D697" s="215" t="s">
        <v>441</v>
      </c>
      <c r="E697" s="215"/>
      <c r="F697" s="215"/>
      <c r="G697" s="215" t="s">
        <v>657</v>
      </c>
      <c r="H697" s="215"/>
      <c r="I697" s="216"/>
      <c r="J697" s="299"/>
      <c r="K697" s="298">
        <v>1</v>
      </c>
      <c r="L697" s="298"/>
      <c r="M697" s="291"/>
    </row>
    <row r="698" spans="2:13" ht="19.5" customHeight="1">
      <c r="B698" s="220"/>
      <c r="C698" s="214"/>
      <c r="D698" s="215" t="s">
        <v>441</v>
      </c>
      <c r="E698" s="215"/>
      <c r="F698" s="215"/>
      <c r="G698" s="215" t="s">
        <v>658</v>
      </c>
      <c r="H698" s="215"/>
      <c r="I698" s="216"/>
      <c r="J698" s="299">
        <v>1</v>
      </c>
      <c r="K698" s="298"/>
      <c r="L698" s="298"/>
      <c r="M698" s="291"/>
    </row>
    <row r="699" spans="2:13" ht="19.5" customHeight="1">
      <c r="B699" s="220"/>
      <c r="C699" s="214"/>
      <c r="D699" s="215" t="s">
        <v>441</v>
      </c>
      <c r="E699" s="215"/>
      <c r="F699" s="215"/>
      <c r="G699" s="215"/>
      <c r="H699" s="215"/>
      <c r="I699" s="216" t="s">
        <v>659</v>
      </c>
      <c r="J699" s="299"/>
      <c r="K699" s="298"/>
      <c r="L699" s="298"/>
      <c r="M699" s="291"/>
    </row>
    <row r="700" spans="2:13" ht="19.5" customHeight="1">
      <c r="B700" s="220"/>
      <c r="C700" s="214"/>
      <c r="D700" s="215" t="s">
        <v>441</v>
      </c>
      <c r="E700" s="215"/>
      <c r="F700" s="215"/>
      <c r="G700" s="215"/>
      <c r="H700" s="215"/>
      <c r="I700" s="216" t="s">
        <v>623</v>
      </c>
      <c r="J700" s="299"/>
      <c r="K700" s="298"/>
      <c r="L700" s="298"/>
      <c r="M700" s="291"/>
    </row>
    <row r="701" spans="2:13" ht="19.5" customHeight="1">
      <c r="B701" s="220"/>
      <c r="C701" s="214"/>
      <c r="D701" s="215" t="s">
        <v>441</v>
      </c>
      <c r="E701" s="215"/>
      <c r="F701" s="215"/>
      <c r="G701" s="215" t="s">
        <v>660</v>
      </c>
      <c r="H701" s="215"/>
      <c r="I701" s="216"/>
      <c r="J701" s="299"/>
      <c r="K701" s="298"/>
      <c r="L701" s="298"/>
      <c r="M701" s="291"/>
    </row>
    <row r="702" spans="2:13" ht="19.5" customHeight="1">
      <c r="B702" s="220"/>
      <c r="C702" s="214"/>
      <c r="D702" s="215" t="s">
        <v>441</v>
      </c>
      <c r="E702" s="215"/>
      <c r="F702" s="215"/>
      <c r="G702" s="215"/>
      <c r="H702" s="215"/>
      <c r="I702" s="216" t="s">
        <v>625</v>
      </c>
      <c r="J702" s="299"/>
      <c r="K702" s="298"/>
      <c r="L702" s="298"/>
      <c r="M702" s="291"/>
    </row>
    <row r="703" spans="2:13" ht="19.5" customHeight="1">
      <c r="B703" s="220"/>
      <c r="C703" s="214"/>
      <c r="D703" s="215" t="s">
        <v>441</v>
      </c>
      <c r="E703" s="215"/>
      <c r="F703" s="215"/>
      <c r="G703" s="215"/>
      <c r="H703" s="215"/>
      <c r="I703" s="216" t="s">
        <v>626</v>
      </c>
      <c r="J703" s="299"/>
      <c r="K703" s="298"/>
      <c r="L703" s="298"/>
      <c r="M703" s="291"/>
    </row>
    <row r="704" spans="2:13" ht="19.5" customHeight="1">
      <c r="B704" s="220"/>
      <c r="C704" s="214"/>
      <c r="D704" s="215" t="s">
        <v>441</v>
      </c>
      <c r="E704" s="215"/>
      <c r="F704" s="215"/>
      <c r="G704" s="215"/>
      <c r="H704" s="215"/>
      <c r="I704" s="216" t="s">
        <v>627</v>
      </c>
      <c r="J704" s="299">
        <v>3</v>
      </c>
      <c r="K704" s="298"/>
      <c r="L704" s="298"/>
      <c r="M704" s="291"/>
    </row>
    <row r="705" spans="2:13" ht="19.5" customHeight="1">
      <c r="B705" s="220"/>
      <c r="C705" s="214"/>
      <c r="D705" s="215" t="s">
        <v>442</v>
      </c>
      <c r="E705" s="215" t="s">
        <v>628</v>
      </c>
      <c r="F705" s="215"/>
      <c r="G705" s="215"/>
      <c r="H705" s="215"/>
      <c r="I705" s="216" t="s">
        <v>629</v>
      </c>
      <c r="J705" s="299"/>
      <c r="K705" s="298"/>
      <c r="L705" s="298"/>
      <c r="M705" s="291"/>
    </row>
    <row r="706" spans="2:13" ht="19.5" customHeight="1">
      <c r="B706" s="220"/>
      <c r="C706" s="214"/>
      <c r="D706" s="215" t="s">
        <v>442</v>
      </c>
      <c r="E706" s="215" t="s">
        <v>628</v>
      </c>
      <c r="F706" s="215"/>
      <c r="G706" s="215"/>
      <c r="H706" s="215"/>
      <c r="I706" s="216" t="s">
        <v>630</v>
      </c>
      <c r="J706" s="298"/>
      <c r="K706" s="298"/>
      <c r="L706" s="298"/>
      <c r="M706" s="291"/>
    </row>
    <row r="707" spans="2:13" ht="19.5" customHeight="1">
      <c r="B707" s="220"/>
      <c r="C707" s="214"/>
      <c r="D707" s="215" t="s">
        <v>442</v>
      </c>
      <c r="E707" s="215" t="s">
        <v>628</v>
      </c>
      <c r="F707" s="215"/>
      <c r="G707" s="215"/>
      <c r="H707" s="215"/>
      <c r="I707" s="216" t="s">
        <v>631</v>
      </c>
      <c r="J707" s="298"/>
      <c r="K707" s="298"/>
      <c r="L707" s="298"/>
      <c r="M707" s="291"/>
    </row>
    <row r="708" spans="2:13" ht="19.5" customHeight="1">
      <c r="B708" s="220"/>
      <c r="C708" s="214"/>
      <c r="D708" s="215" t="s">
        <v>442</v>
      </c>
      <c r="E708" s="215" t="s">
        <v>628</v>
      </c>
      <c r="F708" s="215"/>
      <c r="G708" s="215"/>
      <c r="H708" s="215"/>
      <c r="I708" s="216" t="s">
        <v>661</v>
      </c>
      <c r="J708" s="298"/>
      <c r="K708" s="298"/>
      <c r="L708" s="298"/>
      <c r="M708" s="291"/>
    </row>
    <row r="709" spans="2:13" ht="19.5" customHeight="1">
      <c r="B709" s="220"/>
      <c r="C709" s="214"/>
      <c r="D709" s="215" t="s">
        <v>62</v>
      </c>
      <c r="E709" s="215"/>
      <c r="F709" s="215"/>
      <c r="G709" s="215"/>
      <c r="H709" s="215"/>
      <c r="I709" s="216" t="s">
        <v>633</v>
      </c>
      <c r="J709" s="298"/>
      <c r="K709" s="298">
        <v>3</v>
      </c>
      <c r="L709" s="298">
        <v>4</v>
      </c>
      <c r="M709" s="291"/>
    </row>
    <row r="710" spans="2:13" ht="19.5" customHeight="1">
      <c r="B710" s="220"/>
      <c r="C710" s="214"/>
      <c r="D710" s="215"/>
      <c r="E710" s="215"/>
      <c r="F710" s="215"/>
      <c r="G710" s="215"/>
      <c r="H710" s="215"/>
      <c r="I710" s="216"/>
      <c r="J710" s="298"/>
      <c r="K710" s="298"/>
      <c r="L710" s="298"/>
      <c r="M710" s="291"/>
    </row>
    <row r="711" spans="2:13" ht="19.5" customHeight="1">
      <c r="B711" s="220"/>
      <c r="C711" s="214"/>
      <c r="D711" s="215"/>
      <c r="E711" s="215"/>
      <c r="F711" s="215"/>
      <c r="G711" s="215"/>
      <c r="H711" s="215"/>
      <c r="I711" s="216"/>
      <c r="J711" s="298"/>
      <c r="K711" s="298"/>
      <c r="L711" s="298"/>
      <c r="M711" s="291"/>
    </row>
    <row r="712" spans="2:13" ht="19.5" customHeight="1" thickBot="1">
      <c r="B712" s="220"/>
      <c r="C712" s="227"/>
      <c r="D712" s="228"/>
      <c r="E712" s="228"/>
      <c r="F712" s="228"/>
      <c r="G712" s="228"/>
      <c r="H712" s="228"/>
      <c r="I712" s="229"/>
      <c r="J712" s="300"/>
      <c r="K712" s="300"/>
      <c r="L712" s="300"/>
      <c r="M712" s="292"/>
    </row>
    <row r="713" spans="2:13" ht="19.5" customHeight="1" thickTop="1">
      <c r="B713" s="220"/>
      <c r="C713" s="233" t="s">
        <v>634</v>
      </c>
      <c r="D713" s="234"/>
      <c r="E713" s="234"/>
      <c r="F713" s="234"/>
      <c r="G713" s="234"/>
      <c r="H713" s="234"/>
      <c r="I713" s="235"/>
      <c r="J713" s="301">
        <f>SUM(J673:J711)</f>
        <v>82</v>
      </c>
      <c r="K713" s="301">
        <f>SUM(K673:K711)</f>
        <v>34</v>
      </c>
      <c r="L713" s="301">
        <f>SUM(L673:L711)</f>
        <v>36</v>
      </c>
      <c r="M713" s="293">
        <f>SUM(M673:M711)</f>
        <v>37</v>
      </c>
    </row>
    <row r="714" spans="2:13" ht="19.5" customHeight="1">
      <c r="B714" s="220"/>
      <c r="C714" s="239" t="s">
        <v>66</v>
      </c>
      <c r="D714" s="195"/>
      <c r="E714" s="195"/>
      <c r="F714" s="195"/>
      <c r="G714" s="195"/>
      <c r="H714" s="195"/>
      <c r="I714" s="196"/>
      <c r="J714" s="240">
        <f>COUNTA(J673:J711)</f>
        <v>10</v>
      </c>
      <c r="K714" s="240">
        <f>COUNTA(K673:K711)</f>
        <v>5</v>
      </c>
      <c r="L714" s="240">
        <f>COUNTA(L673:L711)</f>
        <v>7</v>
      </c>
      <c r="M714" s="241">
        <f>COUNTA(M673:M711)</f>
        <v>8</v>
      </c>
    </row>
    <row r="715" spans="2:13" ht="19.5" customHeight="1" thickBot="1">
      <c r="B715" s="242"/>
      <c r="C715" s="243" t="s">
        <v>67</v>
      </c>
      <c r="D715" s="244"/>
      <c r="E715" s="244"/>
      <c r="F715" s="244"/>
      <c r="G715" s="244"/>
      <c r="H715" s="244"/>
      <c r="I715" s="245"/>
      <c r="J715" s="302">
        <v>0.05</v>
      </c>
      <c r="K715" s="302">
        <v>0.05</v>
      </c>
      <c r="L715" s="302">
        <v>0.05</v>
      </c>
      <c r="M715" s="294">
        <v>0.05</v>
      </c>
    </row>
    <row r="716" spans="2:13" ht="49.5" customHeight="1" thickBot="1">
      <c r="B716" s="248" t="s">
        <v>10</v>
      </c>
      <c r="C716" s="249"/>
      <c r="D716" s="249"/>
      <c r="E716" s="249"/>
      <c r="F716" s="249"/>
      <c r="G716" s="249"/>
      <c r="H716" s="249"/>
      <c r="I716" s="250"/>
      <c r="J716" s="303"/>
      <c r="K716" s="303"/>
      <c r="L716" s="303"/>
      <c r="M716" s="295"/>
    </row>
    <row r="717" spans="2:13" ht="49.5" customHeight="1" thickBot="1">
      <c r="B717" s="248" t="s">
        <v>69</v>
      </c>
      <c r="C717" s="249"/>
      <c r="D717" s="249"/>
      <c r="E717" s="255"/>
      <c r="F717" s="287"/>
      <c r="G717" s="288"/>
      <c r="H717" s="288"/>
      <c r="I717" s="288"/>
      <c r="J717" s="304"/>
      <c r="K717" s="304"/>
      <c r="L717" s="304"/>
      <c r="M717" s="296"/>
    </row>
    <row r="718" spans="13:56" s="166" customFormat="1" ht="12">
      <c r="M718" s="128" t="e">
        <f ca="1">"【海域ごとの調査票："&amp;MID(CELL("filename",$A$1),FIND("]",CELL("filename",$A$1))+1,31)&amp;"】"</f>
        <v>#VALUE!</v>
      </c>
      <c r="N718" s="167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</row>
    <row r="719" spans="2:9" ht="12.75" thickBot="1">
      <c r="B719" s="1" t="s">
        <v>70</v>
      </c>
      <c r="H719" s="169"/>
      <c r="I719" s="169"/>
    </row>
    <row r="720" spans="2:56" s="175" customFormat="1" ht="19.5" customHeight="1">
      <c r="B720" s="170" t="s">
        <v>1</v>
      </c>
      <c r="C720" s="171"/>
      <c r="D720" s="171"/>
      <c r="E720" s="171"/>
      <c r="F720" s="171"/>
      <c r="G720" s="171"/>
      <c r="H720" s="171"/>
      <c r="I720" s="172"/>
      <c r="J720" s="173" t="s">
        <v>4</v>
      </c>
      <c r="K720" s="173" t="s">
        <v>4</v>
      </c>
      <c r="L720" s="173" t="s">
        <v>4</v>
      </c>
      <c r="M720" s="174" t="s">
        <v>4</v>
      </c>
      <c r="N720" s="167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</row>
    <row r="721" spans="2:56" s="175" customFormat="1" ht="19.5" customHeight="1">
      <c r="B721" s="176" t="s">
        <v>11</v>
      </c>
      <c r="C721" s="177"/>
      <c r="D721" s="177"/>
      <c r="E721" s="177"/>
      <c r="F721" s="177"/>
      <c r="G721" s="177"/>
      <c r="H721" s="177"/>
      <c r="I721" s="178"/>
      <c r="J721" s="297" t="s">
        <v>665</v>
      </c>
      <c r="K721" s="306" t="s">
        <v>669</v>
      </c>
      <c r="L721" s="307"/>
      <c r="M721" s="180" t="s">
        <v>670</v>
      </c>
      <c r="N721" s="167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</row>
    <row r="722" spans="2:56" s="175" customFormat="1" ht="19.5" customHeight="1">
      <c r="B722" s="181" t="s">
        <v>13</v>
      </c>
      <c r="C722" s="182" t="s">
        <v>14</v>
      </c>
      <c r="D722" s="183"/>
      <c r="E722" s="183"/>
      <c r="F722" s="183"/>
      <c r="G722" s="183"/>
      <c r="H722" s="183"/>
      <c r="I722" s="184"/>
      <c r="J722" s="185">
        <v>38278</v>
      </c>
      <c r="K722" s="185">
        <v>38278</v>
      </c>
      <c r="L722" s="185">
        <v>38278</v>
      </c>
      <c r="M722" s="186">
        <v>38278</v>
      </c>
      <c r="N722" s="167">
        <v>38278</v>
      </c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</row>
    <row r="723" spans="2:56" s="175" customFormat="1" ht="19.5" customHeight="1">
      <c r="B723" s="187"/>
      <c r="C723" s="188" t="s">
        <v>15</v>
      </c>
      <c r="D723" s="189"/>
      <c r="E723" s="189"/>
      <c r="F723" s="189"/>
      <c r="G723" s="189"/>
      <c r="H723" s="189"/>
      <c r="I723" s="190"/>
      <c r="J723" s="262">
        <v>0.02</v>
      </c>
      <c r="K723" s="262">
        <v>0.02</v>
      </c>
      <c r="L723" s="262">
        <v>0.02</v>
      </c>
      <c r="M723" s="263">
        <v>0.02</v>
      </c>
      <c r="N723" s="167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</row>
    <row r="724" spans="2:56" s="175" customFormat="1" ht="27" customHeight="1">
      <c r="B724" s="193"/>
      <c r="C724" s="194" t="s">
        <v>17</v>
      </c>
      <c r="D724" s="195"/>
      <c r="E724" s="195"/>
      <c r="F724" s="195"/>
      <c r="G724" s="195"/>
      <c r="H724" s="195"/>
      <c r="I724" s="196"/>
      <c r="J724" s="265" t="s">
        <v>666</v>
      </c>
      <c r="K724" s="265" t="s">
        <v>636</v>
      </c>
      <c r="L724" s="265" t="s">
        <v>666</v>
      </c>
      <c r="M724" s="266" t="s">
        <v>636</v>
      </c>
      <c r="N724" s="167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</row>
    <row r="725" spans="2:13" ht="12" customHeight="1">
      <c r="B725" s="199"/>
      <c r="C725" s="200" t="s">
        <v>667</v>
      </c>
      <c r="D725" s="201" t="s">
        <v>20</v>
      </c>
      <c r="E725" s="201" t="s">
        <v>21</v>
      </c>
      <c r="F725" s="201" t="s">
        <v>22</v>
      </c>
      <c r="G725" s="201" t="s">
        <v>23</v>
      </c>
      <c r="H725" s="201" t="s">
        <v>24</v>
      </c>
      <c r="I725" s="202" t="s">
        <v>25</v>
      </c>
      <c r="J725" s="203" t="s">
        <v>28</v>
      </c>
      <c r="K725" s="203" t="s">
        <v>28</v>
      </c>
      <c r="L725" s="203" t="s">
        <v>28</v>
      </c>
      <c r="M725" s="204" t="s">
        <v>28</v>
      </c>
    </row>
    <row r="726" spans="2:56" s="212" customFormat="1" ht="14.25">
      <c r="B726" s="205"/>
      <c r="C726" s="206"/>
      <c r="D726" s="207"/>
      <c r="E726" s="207"/>
      <c r="F726" s="207"/>
      <c r="G726" s="207"/>
      <c r="H726" s="207"/>
      <c r="I726" s="208"/>
      <c r="J726" s="209" t="s">
        <v>668</v>
      </c>
      <c r="K726" s="209" t="s">
        <v>454</v>
      </c>
      <c r="L726" s="209" t="s">
        <v>668</v>
      </c>
      <c r="M726" s="305" t="s">
        <v>454</v>
      </c>
      <c r="N726" s="167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</row>
    <row r="727" spans="2:13" ht="19.5" customHeight="1">
      <c r="B727" s="213" t="s">
        <v>33</v>
      </c>
      <c r="C727" s="214"/>
      <c r="D727" s="215" t="s">
        <v>597</v>
      </c>
      <c r="E727" s="215"/>
      <c r="F727" s="215"/>
      <c r="G727" s="215"/>
      <c r="H727" s="215"/>
      <c r="I727" s="216"/>
      <c r="J727" s="298"/>
      <c r="K727" s="298"/>
      <c r="L727" s="298"/>
      <c r="M727" s="291"/>
    </row>
    <row r="728" spans="2:13" ht="19.5" customHeight="1">
      <c r="B728" s="220"/>
      <c r="C728" s="214"/>
      <c r="D728" s="215" t="s">
        <v>598</v>
      </c>
      <c r="E728" s="215"/>
      <c r="F728" s="215"/>
      <c r="G728" s="215"/>
      <c r="H728" s="215"/>
      <c r="I728" s="216"/>
      <c r="J728" s="298">
        <v>3</v>
      </c>
      <c r="K728" s="298"/>
      <c r="L728" s="298"/>
      <c r="M728" s="291"/>
    </row>
    <row r="729" spans="2:13" ht="19.5" customHeight="1">
      <c r="B729" s="220"/>
      <c r="C729" s="214"/>
      <c r="D729" s="215" t="s">
        <v>599</v>
      </c>
      <c r="E729" s="215"/>
      <c r="F729" s="215"/>
      <c r="G729" s="215"/>
      <c r="H729" s="215"/>
      <c r="I729" s="216"/>
      <c r="J729" s="298"/>
      <c r="K729" s="298"/>
      <c r="L729" s="298"/>
      <c r="M729" s="291"/>
    </row>
    <row r="730" spans="2:13" ht="19.5" customHeight="1">
      <c r="B730" s="220"/>
      <c r="C730" s="214"/>
      <c r="D730" s="215" t="s">
        <v>443</v>
      </c>
      <c r="E730" s="215"/>
      <c r="F730" s="215"/>
      <c r="G730" s="215"/>
      <c r="H730" s="215"/>
      <c r="I730" s="216" t="s">
        <v>637</v>
      </c>
      <c r="J730" s="298"/>
      <c r="K730" s="298"/>
      <c r="L730" s="298"/>
      <c r="M730" s="291"/>
    </row>
    <row r="731" spans="2:13" ht="19.5" customHeight="1">
      <c r="B731" s="220"/>
      <c r="C731" s="214"/>
      <c r="D731" s="215" t="s">
        <v>438</v>
      </c>
      <c r="E731" s="215" t="s">
        <v>601</v>
      </c>
      <c r="F731" s="215"/>
      <c r="G731" s="215" t="s">
        <v>638</v>
      </c>
      <c r="H731" s="215"/>
      <c r="I731" s="216"/>
      <c r="J731" s="298">
        <v>7</v>
      </c>
      <c r="K731" s="298"/>
      <c r="L731" s="298">
        <v>1</v>
      </c>
      <c r="M731" s="291">
        <v>10</v>
      </c>
    </row>
    <row r="732" spans="2:13" ht="19.5" customHeight="1">
      <c r="B732" s="220"/>
      <c r="C732" s="214"/>
      <c r="D732" s="215" t="s">
        <v>438</v>
      </c>
      <c r="E732" s="215" t="s">
        <v>601</v>
      </c>
      <c r="F732" s="215"/>
      <c r="G732" s="215" t="s">
        <v>639</v>
      </c>
      <c r="H732" s="215"/>
      <c r="I732" s="216"/>
      <c r="J732" s="298">
        <v>1</v>
      </c>
      <c r="K732" s="298"/>
      <c r="L732" s="298"/>
      <c r="M732" s="291"/>
    </row>
    <row r="733" spans="2:13" ht="19.5" customHeight="1">
      <c r="B733" s="220"/>
      <c r="C733" s="214"/>
      <c r="D733" s="215" t="s">
        <v>438</v>
      </c>
      <c r="E733" s="215" t="s">
        <v>601</v>
      </c>
      <c r="F733" s="215"/>
      <c r="G733" s="215" t="s">
        <v>640</v>
      </c>
      <c r="H733" s="215"/>
      <c r="I733" s="216"/>
      <c r="J733" s="298"/>
      <c r="K733" s="298"/>
      <c r="L733" s="298"/>
      <c r="M733" s="291"/>
    </row>
    <row r="734" spans="2:13" ht="19.5" customHeight="1">
      <c r="B734" s="220"/>
      <c r="C734" s="214"/>
      <c r="D734" s="215" t="s">
        <v>438</v>
      </c>
      <c r="E734" s="215" t="s">
        <v>601</v>
      </c>
      <c r="F734" s="215"/>
      <c r="G734" s="215" t="s">
        <v>641</v>
      </c>
      <c r="H734" s="215"/>
      <c r="I734" s="216"/>
      <c r="J734" s="298"/>
      <c r="K734" s="298"/>
      <c r="L734" s="298">
        <v>3</v>
      </c>
      <c r="M734" s="291"/>
    </row>
    <row r="735" spans="2:13" ht="19.5" customHeight="1">
      <c r="B735" s="220"/>
      <c r="C735" s="214"/>
      <c r="D735" s="215" t="s">
        <v>438</v>
      </c>
      <c r="E735" s="215" t="s">
        <v>601</v>
      </c>
      <c r="F735" s="215"/>
      <c r="G735" s="215" t="s">
        <v>642</v>
      </c>
      <c r="H735" s="215"/>
      <c r="I735" s="216"/>
      <c r="J735" s="298">
        <v>5</v>
      </c>
      <c r="K735" s="298"/>
      <c r="L735" s="298">
        <v>1</v>
      </c>
      <c r="M735" s="291"/>
    </row>
    <row r="736" spans="2:13" ht="19.5" customHeight="1">
      <c r="B736" s="220"/>
      <c r="C736" s="214"/>
      <c r="D736" s="215" t="s">
        <v>438</v>
      </c>
      <c r="E736" s="215" t="s">
        <v>601</v>
      </c>
      <c r="F736" s="215"/>
      <c r="G736" s="215" t="s">
        <v>643</v>
      </c>
      <c r="H736" s="215"/>
      <c r="I736" s="216"/>
      <c r="J736" s="298"/>
      <c r="K736" s="298"/>
      <c r="L736" s="298"/>
      <c r="M736" s="291"/>
    </row>
    <row r="737" spans="2:13" ht="19.5" customHeight="1">
      <c r="B737" s="220"/>
      <c r="C737" s="214"/>
      <c r="D737" s="215" t="s">
        <v>438</v>
      </c>
      <c r="E737" s="215" t="s">
        <v>601</v>
      </c>
      <c r="F737" s="215"/>
      <c r="G737" s="215" t="s">
        <v>644</v>
      </c>
      <c r="H737" s="215"/>
      <c r="I737" s="216"/>
      <c r="J737" s="298">
        <v>1</v>
      </c>
      <c r="K737" s="298"/>
      <c r="L737" s="298"/>
      <c r="M737" s="291">
        <v>43</v>
      </c>
    </row>
    <row r="738" spans="2:13" ht="19.5" customHeight="1">
      <c r="B738" s="220"/>
      <c r="C738" s="214"/>
      <c r="D738" s="215" t="s">
        <v>438</v>
      </c>
      <c r="E738" s="215" t="s">
        <v>601</v>
      </c>
      <c r="F738" s="215"/>
      <c r="G738" s="215" t="s">
        <v>645</v>
      </c>
      <c r="H738" s="215"/>
      <c r="I738" s="216"/>
      <c r="J738" s="298"/>
      <c r="K738" s="298"/>
      <c r="L738" s="298"/>
      <c r="M738" s="291"/>
    </row>
    <row r="739" spans="2:13" ht="19.5" customHeight="1">
      <c r="B739" s="220"/>
      <c r="C739" s="214"/>
      <c r="D739" s="215" t="s">
        <v>438</v>
      </c>
      <c r="E739" s="215" t="s">
        <v>601</v>
      </c>
      <c r="F739" s="215"/>
      <c r="G739" s="215" t="s">
        <v>646</v>
      </c>
      <c r="H739" s="215"/>
      <c r="I739" s="216"/>
      <c r="J739" s="298"/>
      <c r="K739" s="298"/>
      <c r="L739" s="298"/>
      <c r="M739" s="291"/>
    </row>
    <row r="740" spans="2:13" ht="19.5" customHeight="1">
      <c r="B740" s="220"/>
      <c r="C740" s="214"/>
      <c r="D740" s="215" t="s">
        <v>438</v>
      </c>
      <c r="E740" s="215" t="s">
        <v>601</v>
      </c>
      <c r="F740" s="215"/>
      <c r="G740" s="215" t="s">
        <v>647</v>
      </c>
      <c r="H740" s="215"/>
      <c r="I740" s="216"/>
      <c r="J740" s="298"/>
      <c r="K740" s="298"/>
      <c r="L740" s="298"/>
      <c r="M740" s="291"/>
    </row>
    <row r="741" spans="2:13" ht="19.5" customHeight="1">
      <c r="B741" s="220"/>
      <c r="C741" s="214"/>
      <c r="D741" s="215" t="s">
        <v>438</v>
      </c>
      <c r="E741" s="215" t="s">
        <v>601</v>
      </c>
      <c r="F741" s="215"/>
      <c r="G741" s="215" t="s">
        <v>648</v>
      </c>
      <c r="H741" s="215"/>
      <c r="I741" s="216"/>
      <c r="J741" s="298">
        <v>2</v>
      </c>
      <c r="K741" s="298"/>
      <c r="L741" s="298"/>
      <c r="M741" s="291">
        <v>2</v>
      </c>
    </row>
    <row r="742" spans="2:13" ht="19.5" customHeight="1">
      <c r="B742" s="220"/>
      <c r="C742" s="214"/>
      <c r="D742" s="215" t="s">
        <v>438</v>
      </c>
      <c r="E742" s="215" t="s">
        <v>601</v>
      </c>
      <c r="F742" s="215"/>
      <c r="G742" s="215" t="s">
        <v>613</v>
      </c>
      <c r="H742" s="215"/>
      <c r="I742" s="216"/>
      <c r="J742" s="298"/>
      <c r="K742" s="298"/>
      <c r="L742" s="298"/>
      <c r="M742" s="291"/>
    </row>
    <row r="743" spans="2:13" ht="19.5" customHeight="1">
      <c r="B743" s="220"/>
      <c r="C743" s="214"/>
      <c r="D743" s="215" t="s">
        <v>438</v>
      </c>
      <c r="E743" s="215" t="s">
        <v>601</v>
      </c>
      <c r="F743" s="215"/>
      <c r="G743" s="215" t="s">
        <v>649</v>
      </c>
      <c r="H743" s="215"/>
      <c r="I743" s="216"/>
      <c r="J743" s="298">
        <v>4</v>
      </c>
      <c r="K743" s="298"/>
      <c r="L743" s="298">
        <v>1</v>
      </c>
      <c r="M743" s="291">
        <v>12</v>
      </c>
    </row>
    <row r="744" spans="2:13" ht="19.5" customHeight="1">
      <c r="B744" s="220"/>
      <c r="C744" s="214"/>
      <c r="D744" s="215" t="s">
        <v>438</v>
      </c>
      <c r="E744" s="215" t="s">
        <v>601</v>
      </c>
      <c r="F744" s="215"/>
      <c r="G744" s="215" t="s">
        <v>650</v>
      </c>
      <c r="H744" s="215"/>
      <c r="I744" s="216"/>
      <c r="J744" s="298"/>
      <c r="K744" s="298"/>
      <c r="L744" s="298"/>
      <c r="M744" s="291">
        <v>3</v>
      </c>
    </row>
    <row r="745" spans="2:13" ht="19.5" customHeight="1">
      <c r="B745" s="220"/>
      <c r="C745" s="214"/>
      <c r="D745" s="215" t="s">
        <v>438</v>
      </c>
      <c r="E745" s="215" t="s">
        <v>601</v>
      </c>
      <c r="F745" s="215"/>
      <c r="G745" s="215" t="s">
        <v>651</v>
      </c>
      <c r="H745" s="215"/>
      <c r="I745" s="216"/>
      <c r="J745" s="298"/>
      <c r="K745" s="298"/>
      <c r="L745" s="298"/>
      <c r="M745" s="291"/>
    </row>
    <row r="746" spans="2:13" ht="19.5" customHeight="1">
      <c r="B746" s="220"/>
      <c r="C746" s="214"/>
      <c r="D746" s="215" t="s">
        <v>438</v>
      </c>
      <c r="E746" s="215" t="s">
        <v>601</v>
      </c>
      <c r="F746" s="215"/>
      <c r="G746" s="215" t="s">
        <v>652</v>
      </c>
      <c r="H746" s="215"/>
      <c r="I746" s="216"/>
      <c r="J746" s="298"/>
      <c r="K746" s="298"/>
      <c r="L746" s="298"/>
      <c r="M746" s="291"/>
    </row>
    <row r="747" spans="2:13" ht="19.5" customHeight="1">
      <c r="B747" s="220"/>
      <c r="C747" s="214"/>
      <c r="D747" s="215" t="s">
        <v>438</v>
      </c>
      <c r="E747" s="215" t="s">
        <v>601</v>
      </c>
      <c r="F747" s="215"/>
      <c r="G747" s="215" t="s">
        <v>653</v>
      </c>
      <c r="H747" s="215"/>
      <c r="I747" s="216"/>
      <c r="J747" s="298"/>
      <c r="K747" s="298">
        <v>1</v>
      </c>
      <c r="L747" s="298">
        <v>1</v>
      </c>
      <c r="M747" s="291">
        <v>3</v>
      </c>
    </row>
    <row r="748" spans="2:13" ht="19.5" customHeight="1">
      <c r="B748" s="220"/>
      <c r="C748" s="214"/>
      <c r="D748" s="215" t="s">
        <v>438</v>
      </c>
      <c r="E748" s="215" t="s">
        <v>601</v>
      </c>
      <c r="F748" s="215"/>
      <c r="G748" s="215" t="s">
        <v>654</v>
      </c>
      <c r="H748" s="215"/>
      <c r="I748" s="216"/>
      <c r="J748" s="299"/>
      <c r="K748" s="298"/>
      <c r="L748" s="298"/>
      <c r="M748" s="291"/>
    </row>
    <row r="749" spans="2:13" ht="19.5" customHeight="1">
      <c r="B749" s="220"/>
      <c r="C749" s="214"/>
      <c r="D749" s="215" t="s">
        <v>438</v>
      </c>
      <c r="E749" s="215" t="s">
        <v>601</v>
      </c>
      <c r="F749" s="215"/>
      <c r="G749" s="215" t="s">
        <v>655</v>
      </c>
      <c r="H749" s="215"/>
      <c r="I749" s="216"/>
      <c r="J749" s="299">
        <v>39</v>
      </c>
      <c r="K749" s="298"/>
      <c r="L749" s="298">
        <v>2</v>
      </c>
      <c r="M749" s="291"/>
    </row>
    <row r="750" spans="2:13" ht="19.5" customHeight="1">
      <c r="B750" s="220"/>
      <c r="C750" s="214"/>
      <c r="D750" s="215" t="s">
        <v>438</v>
      </c>
      <c r="E750" s="215" t="s">
        <v>601</v>
      </c>
      <c r="F750" s="215"/>
      <c r="G750" s="215" t="s">
        <v>656</v>
      </c>
      <c r="H750" s="215"/>
      <c r="I750" s="216"/>
      <c r="J750" s="299">
        <v>6</v>
      </c>
      <c r="K750" s="298">
        <v>17</v>
      </c>
      <c r="L750" s="298">
        <v>10</v>
      </c>
      <c r="M750" s="291">
        <v>1</v>
      </c>
    </row>
    <row r="751" spans="2:13" ht="19.5" customHeight="1">
      <c r="B751" s="220"/>
      <c r="C751" s="214"/>
      <c r="D751" s="215" t="s">
        <v>441</v>
      </c>
      <c r="E751" s="215"/>
      <c r="F751" s="215"/>
      <c r="G751" s="215" t="s">
        <v>657</v>
      </c>
      <c r="H751" s="215"/>
      <c r="I751" s="216"/>
      <c r="J751" s="299"/>
      <c r="K751" s="298"/>
      <c r="L751" s="298"/>
      <c r="M751" s="291"/>
    </row>
    <row r="752" spans="2:13" ht="19.5" customHeight="1">
      <c r="B752" s="220"/>
      <c r="C752" s="214"/>
      <c r="D752" s="215" t="s">
        <v>441</v>
      </c>
      <c r="E752" s="215"/>
      <c r="F752" s="215"/>
      <c r="G752" s="215" t="s">
        <v>658</v>
      </c>
      <c r="H752" s="215"/>
      <c r="I752" s="216"/>
      <c r="J752" s="299"/>
      <c r="K752" s="298"/>
      <c r="L752" s="298"/>
      <c r="M752" s="291"/>
    </row>
    <row r="753" spans="2:13" ht="19.5" customHeight="1">
      <c r="B753" s="220"/>
      <c r="C753" s="214"/>
      <c r="D753" s="215" t="s">
        <v>441</v>
      </c>
      <c r="E753" s="215"/>
      <c r="F753" s="215"/>
      <c r="G753" s="215"/>
      <c r="H753" s="215"/>
      <c r="I753" s="216" t="s">
        <v>659</v>
      </c>
      <c r="J753" s="299"/>
      <c r="K753" s="298"/>
      <c r="L753" s="298"/>
      <c r="M753" s="291"/>
    </row>
    <row r="754" spans="2:13" ht="19.5" customHeight="1">
      <c r="B754" s="220"/>
      <c r="C754" s="214"/>
      <c r="D754" s="215" t="s">
        <v>441</v>
      </c>
      <c r="E754" s="215"/>
      <c r="F754" s="215"/>
      <c r="G754" s="215"/>
      <c r="H754" s="215"/>
      <c r="I754" s="216" t="s">
        <v>623</v>
      </c>
      <c r="J754" s="299">
        <v>1</v>
      </c>
      <c r="K754" s="298"/>
      <c r="L754" s="298"/>
      <c r="M754" s="291"/>
    </row>
    <row r="755" spans="2:13" ht="19.5" customHeight="1">
      <c r="B755" s="220"/>
      <c r="C755" s="214"/>
      <c r="D755" s="215" t="s">
        <v>441</v>
      </c>
      <c r="E755" s="215"/>
      <c r="F755" s="215"/>
      <c r="G755" s="215" t="s">
        <v>660</v>
      </c>
      <c r="H755" s="215"/>
      <c r="I755" s="216"/>
      <c r="J755" s="299">
        <v>1</v>
      </c>
      <c r="K755" s="298"/>
      <c r="L755" s="298"/>
      <c r="M755" s="291"/>
    </row>
    <row r="756" spans="2:13" ht="19.5" customHeight="1">
      <c r="B756" s="220"/>
      <c r="C756" s="214"/>
      <c r="D756" s="215" t="s">
        <v>441</v>
      </c>
      <c r="E756" s="215"/>
      <c r="F756" s="215"/>
      <c r="G756" s="215"/>
      <c r="H756" s="215"/>
      <c r="I756" s="216" t="s">
        <v>625</v>
      </c>
      <c r="J756" s="299"/>
      <c r="K756" s="298"/>
      <c r="L756" s="298"/>
      <c r="M756" s="291"/>
    </row>
    <row r="757" spans="2:13" ht="19.5" customHeight="1">
      <c r="B757" s="220"/>
      <c r="C757" s="214"/>
      <c r="D757" s="215" t="s">
        <v>441</v>
      </c>
      <c r="E757" s="215"/>
      <c r="F757" s="215"/>
      <c r="G757" s="215"/>
      <c r="H757" s="215"/>
      <c r="I757" s="216" t="s">
        <v>626</v>
      </c>
      <c r="J757" s="299"/>
      <c r="K757" s="298"/>
      <c r="L757" s="298"/>
      <c r="M757" s="291"/>
    </row>
    <row r="758" spans="2:13" ht="19.5" customHeight="1">
      <c r="B758" s="220"/>
      <c r="C758" s="214"/>
      <c r="D758" s="215" t="s">
        <v>441</v>
      </c>
      <c r="E758" s="215"/>
      <c r="F758" s="215"/>
      <c r="G758" s="215"/>
      <c r="H758" s="215"/>
      <c r="I758" s="216" t="s">
        <v>627</v>
      </c>
      <c r="J758" s="298"/>
      <c r="K758" s="298"/>
      <c r="L758" s="298"/>
      <c r="M758" s="291">
        <v>2</v>
      </c>
    </row>
    <row r="759" spans="2:13" ht="19.5" customHeight="1">
      <c r="B759" s="220"/>
      <c r="C759" s="214"/>
      <c r="D759" s="215" t="s">
        <v>442</v>
      </c>
      <c r="E759" s="215" t="s">
        <v>628</v>
      </c>
      <c r="F759" s="215"/>
      <c r="G759" s="215"/>
      <c r="H759" s="215"/>
      <c r="I759" s="216" t="s">
        <v>629</v>
      </c>
      <c r="J759" s="298">
        <v>1</v>
      </c>
      <c r="K759" s="298"/>
      <c r="L759" s="298"/>
      <c r="M759" s="291"/>
    </row>
    <row r="760" spans="2:13" ht="19.5" customHeight="1">
      <c r="B760" s="220"/>
      <c r="C760" s="214"/>
      <c r="D760" s="215" t="s">
        <v>442</v>
      </c>
      <c r="E760" s="215" t="s">
        <v>628</v>
      </c>
      <c r="F760" s="215"/>
      <c r="G760" s="215"/>
      <c r="H760" s="215"/>
      <c r="I760" s="216" t="s">
        <v>630</v>
      </c>
      <c r="J760" s="298"/>
      <c r="K760" s="298"/>
      <c r="L760" s="298"/>
      <c r="M760" s="291"/>
    </row>
    <row r="761" spans="2:13" ht="19.5" customHeight="1">
      <c r="B761" s="220"/>
      <c r="C761" s="214"/>
      <c r="D761" s="215" t="s">
        <v>442</v>
      </c>
      <c r="E761" s="215" t="s">
        <v>628</v>
      </c>
      <c r="F761" s="215"/>
      <c r="G761" s="215"/>
      <c r="H761" s="215"/>
      <c r="I761" s="216" t="s">
        <v>631</v>
      </c>
      <c r="J761" s="298"/>
      <c r="K761" s="298"/>
      <c r="L761" s="298"/>
      <c r="M761" s="291"/>
    </row>
    <row r="762" spans="2:13" ht="19.5" customHeight="1">
      <c r="B762" s="220"/>
      <c r="C762" s="214"/>
      <c r="D762" s="215" t="s">
        <v>442</v>
      </c>
      <c r="E762" s="215" t="s">
        <v>628</v>
      </c>
      <c r="F762" s="215"/>
      <c r="G762" s="215"/>
      <c r="H762" s="215"/>
      <c r="I762" s="216" t="s">
        <v>661</v>
      </c>
      <c r="J762" s="298"/>
      <c r="K762" s="298"/>
      <c r="L762" s="298"/>
      <c r="M762" s="291"/>
    </row>
    <row r="763" spans="2:13" ht="19.5" customHeight="1">
      <c r="B763" s="220"/>
      <c r="C763" s="214"/>
      <c r="D763" s="215" t="s">
        <v>62</v>
      </c>
      <c r="E763" s="215"/>
      <c r="F763" s="215"/>
      <c r="G763" s="215"/>
      <c r="H763" s="215"/>
      <c r="I763" s="216" t="s">
        <v>633</v>
      </c>
      <c r="J763" s="298">
        <v>1</v>
      </c>
      <c r="K763" s="298"/>
      <c r="L763" s="298"/>
      <c r="M763" s="291"/>
    </row>
    <row r="764" spans="2:13" ht="19.5" customHeight="1">
      <c r="B764" s="220"/>
      <c r="C764" s="214"/>
      <c r="D764" s="215"/>
      <c r="E764" s="215"/>
      <c r="F764" s="215"/>
      <c r="G764" s="215"/>
      <c r="H764" s="215"/>
      <c r="I764" s="216"/>
      <c r="J764" s="298"/>
      <c r="K764" s="298"/>
      <c r="L764" s="298"/>
      <c r="M764" s="291"/>
    </row>
    <row r="765" spans="2:13" ht="19.5" customHeight="1">
      <c r="B765" s="220"/>
      <c r="C765" s="214"/>
      <c r="D765" s="215"/>
      <c r="E765" s="215"/>
      <c r="F765" s="215"/>
      <c r="G765" s="215"/>
      <c r="H765" s="215"/>
      <c r="I765" s="216"/>
      <c r="J765" s="298"/>
      <c r="K765" s="298"/>
      <c r="L765" s="298"/>
      <c r="M765" s="291"/>
    </row>
    <row r="766" spans="2:13" ht="19.5" customHeight="1" thickBot="1">
      <c r="B766" s="220"/>
      <c r="C766" s="227"/>
      <c r="D766" s="228"/>
      <c r="E766" s="228"/>
      <c r="F766" s="228"/>
      <c r="G766" s="228"/>
      <c r="H766" s="228"/>
      <c r="I766" s="229"/>
      <c r="J766" s="300"/>
      <c r="K766" s="300"/>
      <c r="L766" s="300"/>
      <c r="M766" s="292"/>
    </row>
    <row r="767" spans="2:13" ht="19.5" customHeight="1" thickTop="1">
      <c r="B767" s="220"/>
      <c r="C767" s="233" t="s">
        <v>634</v>
      </c>
      <c r="D767" s="234"/>
      <c r="E767" s="234"/>
      <c r="F767" s="234"/>
      <c r="G767" s="234"/>
      <c r="H767" s="234"/>
      <c r="I767" s="235"/>
      <c r="J767" s="301">
        <f>SUM(J727:J765)</f>
        <v>72</v>
      </c>
      <c r="K767" s="301">
        <f>SUM(K727:K765)</f>
        <v>18</v>
      </c>
      <c r="L767" s="301">
        <f>SUM(L727:L765)</f>
        <v>19</v>
      </c>
      <c r="M767" s="293">
        <f>SUM(M727:M765)</f>
        <v>76</v>
      </c>
    </row>
    <row r="768" spans="2:13" ht="19.5" customHeight="1">
      <c r="B768" s="220"/>
      <c r="C768" s="239" t="s">
        <v>66</v>
      </c>
      <c r="D768" s="195"/>
      <c r="E768" s="195"/>
      <c r="F768" s="195"/>
      <c r="G768" s="195"/>
      <c r="H768" s="195"/>
      <c r="I768" s="196"/>
      <c r="J768" s="240">
        <f>COUNTA(J727:J765)</f>
        <v>13</v>
      </c>
      <c r="K768" s="240">
        <f>COUNTA(K727:K765)</f>
        <v>2</v>
      </c>
      <c r="L768" s="240">
        <f>COUNTA(L727:L765)</f>
        <v>7</v>
      </c>
      <c r="M768" s="241">
        <f>COUNTA(M727:M765)</f>
        <v>8</v>
      </c>
    </row>
    <row r="769" spans="2:13" ht="19.5" customHeight="1" thickBot="1">
      <c r="B769" s="242"/>
      <c r="C769" s="243" t="s">
        <v>67</v>
      </c>
      <c r="D769" s="244"/>
      <c r="E769" s="244"/>
      <c r="F769" s="244"/>
      <c r="G769" s="244"/>
      <c r="H769" s="244"/>
      <c r="I769" s="245"/>
      <c r="J769" s="302">
        <v>0.05</v>
      </c>
      <c r="K769" s="302">
        <v>0.05</v>
      </c>
      <c r="L769" s="302">
        <v>0.05</v>
      </c>
      <c r="M769" s="294">
        <v>0.05</v>
      </c>
    </row>
    <row r="770" spans="2:13" ht="49.5" customHeight="1" thickBot="1">
      <c r="B770" s="248" t="s">
        <v>10</v>
      </c>
      <c r="C770" s="249"/>
      <c r="D770" s="249"/>
      <c r="E770" s="249"/>
      <c r="F770" s="249"/>
      <c r="G770" s="249"/>
      <c r="H770" s="249"/>
      <c r="I770" s="250"/>
      <c r="J770" s="303"/>
      <c r="K770" s="303"/>
      <c r="L770" s="303"/>
      <c r="M770" s="295"/>
    </row>
    <row r="771" spans="2:13" ht="49.5" customHeight="1" thickBot="1">
      <c r="B771" s="248" t="s">
        <v>69</v>
      </c>
      <c r="C771" s="249"/>
      <c r="D771" s="249"/>
      <c r="E771" s="255"/>
      <c r="F771" s="287"/>
      <c r="G771" s="288"/>
      <c r="H771" s="288"/>
      <c r="I771" s="288"/>
      <c r="J771" s="304"/>
      <c r="K771" s="304"/>
      <c r="L771" s="304"/>
      <c r="M771" s="296"/>
    </row>
    <row r="772" spans="10:56" s="166" customFormat="1" ht="12">
      <c r="J772" s="128" t="e">
        <f ca="1">"【海域ごとの調査票："&amp;MID(CELL("filename",$A$1),FIND("]",CELL("filename",$A$1))+1,31)&amp;"】"</f>
        <v>#VALUE!</v>
      </c>
      <c r="K772"/>
      <c r="M772" s="308"/>
      <c r="N772" s="167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</row>
    <row r="773" spans="2:11" ht="12.75" thickBot="1">
      <c r="B773" s="1" t="s">
        <v>70</v>
      </c>
      <c r="H773" s="169"/>
      <c r="I773" s="169"/>
      <c r="K773"/>
    </row>
    <row r="774" spans="2:56" s="175" customFormat="1" ht="19.5" customHeight="1">
      <c r="B774" s="170" t="s">
        <v>1</v>
      </c>
      <c r="C774" s="171"/>
      <c r="D774" s="171"/>
      <c r="E774" s="171"/>
      <c r="F774" s="171"/>
      <c r="G774" s="171"/>
      <c r="H774" s="171"/>
      <c r="I774" s="172"/>
      <c r="J774" s="174" t="s">
        <v>4</v>
      </c>
      <c r="K774"/>
      <c r="M774" s="309"/>
      <c r="N774" s="167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</row>
    <row r="775" spans="2:56" s="175" customFormat="1" ht="19.5" customHeight="1">
      <c r="B775" s="176" t="s">
        <v>11</v>
      </c>
      <c r="C775" s="177"/>
      <c r="D775" s="177"/>
      <c r="E775" s="177"/>
      <c r="F775" s="177"/>
      <c r="G775" s="177"/>
      <c r="H775" s="177"/>
      <c r="I775" s="178"/>
      <c r="J775" s="290" t="s">
        <v>670</v>
      </c>
      <c r="K775"/>
      <c r="M775" s="309"/>
      <c r="N775" s="167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</row>
    <row r="776" spans="2:56" s="175" customFormat="1" ht="19.5" customHeight="1">
      <c r="B776" s="181" t="s">
        <v>13</v>
      </c>
      <c r="C776" s="182" t="s">
        <v>14</v>
      </c>
      <c r="D776" s="183"/>
      <c r="E776" s="183"/>
      <c r="F776" s="183"/>
      <c r="G776" s="183"/>
      <c r="H776" s="183"/>
      <c r="I776" s="184"/>
      <c r="J776" s="186">
        <v>38278</v>
      </c>
      <c r="K776"/>
      <c r="M776" s="309"/>
      <c r="N776" s="167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</row>
    <row r="777" spans="2:56" s="175" customFormat="1" ht="19.5" customHeight="1">
      <c r="B777" s="187"/>
      <c r="C777" s="188" t="s">
        <v>15</v>
      </c>
      <c r="D777" s="189"/>
      <c r="E777" s="189"/>
      <c r="F777" s="189"/>
      <c r="G777" s="189"/>
      <c r="H777" s="189"/>
      <c r="I777" s="190"/>
      <c r="J777" s="263">
        <v>0.02</v>
      </c>
      <c r="K777"/>
      <c r="M777" s="309"/>
      <c r="N777" s="16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</row>
    <row r="778" spans="2:56" s="175" customFormat="1" ht="27" customHeight="1">
      <c r="B778" s="193"/>
      <c r="C778" s="194" t="s">
        <v>17</v>
      </c>
      <c r="D778" s="195"/>
      <c r="E778" s="195"/>
      <c r="F778" s="195"/>
      <c r="G778" s="195"/>
      <c r="H778" s="195"/>
      <c r="I778" s="196"/>
      <c r="J778" s="266" t="s">
        <v>666</v>
      </c>
      <c r="K778"/>
      <c r="M778" s="309"/>
      <c r="N778" s="167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</row>
    <row r="779" spans="2:11" ht="12" customHeight="1">
      <c r="B779" s="199"/>
      <c r="C779" s="200" t="s">
        <v>667</v>
      </c>
      <c r="D779" s="201" t="s">
        <v>20</v>
      </c>
      <c r="E779" s="201" t="s">
        <v>21</v>
      </c>
      <c r="F779" s="201" t="s">
        <v>22</v>
      </c>
      <c r="G779" s="201" t="s">
        <v>23</v>
      </c>
      <c r="H779" s="201" t="s">
        <v>24</v>
      </c>
      <c r="I779" s="202" t="s">
        <v>25</v>
      </c>
      <c r="J779" s="204" t="s">
        <v>28</v>
      </c>
      <c r="K779"/>
    </row>
    <row r="780" spans="2:56" s="212" customFormat="1" ht="14.25">
      <c r="B780" s="205"/>
      <c r="C780" s="206"/>
      <c r="D780" s="207"/>
      <c r="E780" s="207"/>
      <c r="F780" s="207"/>
      <c r="G780" s="207"/>
      <c r="H780" s="207"/>
      <c r="I780" s="208"/>
      <c r="J780" s="305" t="s">
        <v>668</v>
      </c>
      <c r="K780"/>
      <c r="M780" s="310"/>
      <c r="N780" s="167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</row>
    <row r="781" spans="2:11" ht="19.5" customHeight="1">
      <c r="B781" s="213" t="s">
        <v>33</v>
      </c>
      <c r="C781" s="214"/>
      <c r="D781" s="215" t="s">
        <v>597</v>
      </c>
      <c r="E781" s="215"/>
      <c r="F781" s="215"/>
      <c r="G781" s="215"/>
      <c r="H781" s="215"/>
      <c r="I781" s="216"/>
      <c r="J781" s="291"/>
      <c r="K781"/>
    </row>
    <row r="782" spans="2:11" ht="19.5" customHeight="1">
      <c r="B782" s="220"/>
      <c r="C782" s="214"/>
      <c r="D782" s="215" t="s">
        <v>598</v>
      </c>
      <c r="E782" s="215"/>
      <c r="F782" s="215"/>
      <c r="G782" s="215"/>
      <c r="H782" s="215"/>
      <c r="I782" s="216"/>
      <c r="J782" s="291"/>
      <c r="K782"/>
    </row>
    <row r="783" spans="2:11" ht="19.5" customHeight="1">
      <c r="B783" s="220"/>
      <c r="C783" s="214"/>
      <c r="D783" s="215" t="s">
        <v>599</v>
      </c>
      <c r="E783" s="215"/>
      <c r="F783" s="215"/>
      <c r="G783" s="215"/>
      <c r="H783" s="215"/>
      <c r="I783" s="216"/>
      <c r="J783" s="291"/>
      <c r="K783"/>
    </row>
    <row r="784" spans="2:11" ht="19.5" customHeight="1">
      <c r="B784" s="220"/>
      <c r="C784" s="214"/>
      <c r="D784" s="215" t="s">
        <v>443</v>
      </c>
      <c r="E784" s="215"/>
      <c r="F784" s="215"/>
      <c r="G784" s="215"/>
      <c r="H784" s="215"/>
      <c r="I784" s="216" t="s">
        <v>637</v>
      </c>
      <c r="J784" s="291"/>
      <c r="K784"/>
    </row>
    <row r="785" spans="2:11" ht="19.5" customHeight="1">
      <c r="B785" s="220"/>
      <c r="C785" s="214"/>
      <c r="D785" s="215" t="s">
        <v>438</v>
      </c>
      <c r="E785" s="215" t="s">
        <v>601</v>
      </c>
      <c r="F785" s="215"/>
      <c r="G785" s="215" t="s">
        <v>638</v>
      </c>
      <c r="H785" s="215"/>
      <c r="I785" s="216"/>
      <c r="J785" s="291">
        <v>1</v>
      </c>
      <c r="K785"/>
    </row>
    <row r="786" spans="2:11" ht="19.5" customHeight="1">
      <c r="B786" s="220"/>
      <c r="C786" s="214"/>
      <c r="D786" s="215" t="s">
        <v>438</v>
      </c>
      <c r="E786" s="215" t="s">
        <v>601</v>
      </c>
      <c r="F786" s="215"/>
      <c r="G786" s="215" t="s">
        <v>639</v>
      </c>
      <c r="H786" s="215"/>
      <c r="I786" s="216"/>
      <c r="J786" s="291"/>
      <c r="K786"/>
    </row>
    <row r="787" spans="2:11" ht="19.5" customHeight="1">
      <c r="B787" s="220"/>
      <c r="C787" s="214"/>
      <c r="D787" s="215" t="s">
        <v>438</v>
      </c>
      <c r="E787" s="215" t="s">
        <v>601</v>
      </c>
      <c r="F787" s="215"/>
      <c r="G787" s="215" t="s">
        <v>640</v>
      </c>
      <c r="H787" s="215"/>
      <c r="I787" s="216"/>
      <c r="J787" s="291"/>
      <c r="K787"/>
    </row>
    <row r="788" spans="2:11" ht="19.5" customHeight="1">
      <c r="B788" s="220"/>
      <c r="C788" s="214"/>
      <c r="D788" s="215" t="s">
        <v>438</v>
      </c>
      <c r="E788" s="215" t="s">
        <v>601</v>
      </c>
      <c r="F788" s="215"/>
      <c r="G788" s="215" t="s">
        <v>641</v>
      </c>
      <c r="H788" s="215"/>
      <c r="I788" s="216"/>
      <c r="J788" s="291"/>
      <c r="K788"/>
    </row>
    <row r="789" spans="2:11" ht="19.5" customHeight="1">
      <c r="B789" s="220"/>
      <c r="C789" s="214"/>
      <c r="D789" s="215" t="s">
        <v>438</v>
      </c>
      <c r="E789" s="215" t="s">
        <v>601</v>
      </c>
      <c r="F789" s="215"/>
      <c r="G789" s="215" t="s">
        <v>642</v>
      </c>
      <c r="H789" s="215"/>
      <c r="I789" s="216"/>
      <c r="J789" s="291"/>
      <c r="K789"/>
    </row>
    <row r="790" spans="2:11" ht="19.5" customHeight="1">
      <c r="B790" s="220"/>
      <c r="C790" s="214"/>
      <c r="D790" s="215" t="s">
        <v>438</v>
      </c>
      <c r="E790" s="215" t="s">
        <v>601</v>
      </c>
      <c r="F790" s="215"/>
      <c r="G790" s="215" t="s">
        <v>643</v>
      </c>
      <c r="H790" s="215"/>
      <c r="I790" s="216"/>
      <c r="J790" s="291"/>
      <c r="K790"/>
    </row>
    <row r="791" spans="2:11" ht="19.5" customHeight="1">
      <c r="B791" s="220"/>
      <c r="C791" s="214"/>
      <c r="D791" s="215" t="s">
        <v>438</v>
      </c>
      <c r="E791" s="215" t="s">
        <v>601</v>
      </c>
      <c r="F791" s="215"/>
      <c r="G791" s="215" t="s">
        <v>644</v>
      </c>
      <c r="H791" s="215"/>
      <c r="I791" s="216"/>
      <c r="J791" s="291">
        <v>15</v>
      </c>
      <c r="K791"/>
    </row>
    <row r="792" spans="2:11" ht="19.5" customHeight="1">
      <c r="B792" s="220"/>
      <c r="C792" s="214"/>
      <c r="D792" s="215" t="s">
        <v>438</v>
      </c>
      <c r="E792" s="215" t="s">
        <v>601</v>
      </c>
      <c r="F792" s="215"/>
      <c r="G792" s="215" t="s">
        <v>645</v>
      </c>
      <c r="H792" s="215"/>
      <c r="I792" s="216"/>
      <c r="J792" s="291"/>
      <c r="K792"/>
    </row>
    <row r="793" spans="2:11" ht="19.5" customHeight="1">
      <c r="B793" s="220"/>
      <c r="C793" s="214"/>
      <c r="D793" s="215" t="s">
        <v>438</v>
      </c>
      <c r="E793" s="215" t="s">
        <v>601</v>
      </c>
      <c r="F793" s="215"/>
      <c r="G793" s="215" t="s">
        <v>646</v>
      </c>
      <c r="H793" s="215"/>
      <c r="I793" s="216"/>
      <c r="J793" s="291"/>
      <c r="K793"/>
    </row>
    <row r="794" spans="2:11" ht="19.5" customHeight="1">
      <c r="B794" s="220"/>
      <c r="C794" s="214"/>
      <c r="D794" s="215" t="s">
        <v>438</v>
      </c>
      <c r="E794" s="215" t="s">
        <v>601</v>
      </c>
      <c r="F794" s="215"/>
      <c r="G794" s="215" t="s">
        <v>647</v>
      </c>
      <c r="H794" s="215"/>
      <c r="I794" s="216"/>
      <c r="J794" s="291"/>
      <c r="K794"/>
    </row>
    <row r="795" spans="2:11" ht="19.5" customHeight="1">
      <c r="B795" s="220"/>
      <c r="C795" s="214"/>
      <c r="D795" s="215" t="s">
        <v>438</v>
      </c>
      <c r="E795" s="215" t="s">
        <v>601</v>
      </c>
      <c r="F795" s="215"/>
      <c r="G795" s="215" t="s">
        <v>648</v>
      </c>
      <c r="H795" s="215"/>
      <c r="I795" s="216"/>
      <c r="J795" s="291">
        <v>3</v>
      </c>
      <c r="K795"/>
    </row>
    <row r="796" spans="2:11" ht="19.5" customHeight="1">
      <c r="B796" s="220"/>
      <c r="C796" s="214"/>
      <c r="D796" s="215" t="s">
        <v>438</v>
      </c>
      <c r="E796" s="215" t="s">
        <v>601</v>
      </c>
      <c r="F796" s="215"/>
      <c r="G796" s="215" t="s">
        <v>613</v>
      </c>
      <c r="H796" s="215"/>
      <c r="I796" s="216"/>
      <c r="J796" s="291"/>
      <c r="K796"/>
    </row>
    <row r="797" spans="2:11" ht="19.5" customHeight="1">
      <c r="B797" s="220"/>
      <c r="C797" s="214"/>
      <c r="D797" s="215" t="s">
        <v>438</v>
      </c>
      <c r="E797" s="215" t="s">
        <v>601</v>
      </c>
      <c r="F797" s="215"/>
      <c r="G797" s="215" t="s">
        <v>649</v>
      </c>
      <c r="H797" s="215"/>
      <c r="I797" s="216"/>
      <c r="J797" s="291">
        <v>7</v>
      </c>
      <c r="K797"/>
    </row>
    <row r="798" spans="2:11" ht="19.5" customHeight="1">
      <c r="B798" s="220"/>
      <c r="C798" s="214"/>
      <c r="D798" s="215" t="s">
        <v>438</v>
      </c>
      <c r="E798" s="215" t="s">
        <v>601</v>
      </c>
      <c r="F798" s="215"/>
      <c r="G798" s="215" t="s">
        <v>650</v>
      </c>
      <c r="H798" s="215"/>
      <c r="I798" s="216"/>
      <c r="J798" s="291"/>
      <c r="K798"/>
    </row>
    <row r="799" spans="2:11" ht="19.5" customHeight="1">
      <c r="B799" s="220"/>
      <c r="C799" s="214"/>
      <c r="D799" s="215" t="s">
        <v>438</v>
      </c>
      <c r="E799" s="215" t="s">
        <v>601</v>
      </c>
      <c r="F799" s="215"/>
      <c r="G799" s="215" t="s">
        <v>651</v>
      </c>
      <c r="H799" s="215"/>
      <c r="I799" s="216"/>
      <c r="J799" s="291"/>
      <c r="K799"/>
    </row>
    <row r="800" spans="2:11" ht="19.5" customHeight="1">
      <c r="B800" s="220"/>
      <c r="C800" s="214"/>
      <c r="D800" s="215" t="s">
        <v>438</v>
      </c>
      <c r="E800" s="215" t="s">
        <v>601</v>
      </c>
      <c r="F800" s="215"/>
      <c r="G800" s="215" t="s">
        <v>652</v>
      </c>
      <c r="H800" s="215"/>
      <c r="I800" s="216"/>
      <c r="J800" s="291"/>
      <c r="K800"/>
    </row>
    <row r="801" spans="2:11" ht="19.5" customHeight="1">
      <c r="B801" s="220"/>
      <c r="C801" s="214"/>
      <c r="D801" s="215" t="s">
        <v>438</v>
      </c>
      <c r="E801" s="215" t="s">
        <v>601</v>
      </c>
      <c r="F801" s="215"/>
      <c r="G801" s="215" t="s">
        <v>653</v>
      </c>
      <c r="H801" s="215"/>
      <c r="I801" s="216"/>
      <c r="J801" s="291"/>
      <c r="K801"/>
    </row>
    <row r="802" spans="2:11" ht="19.5" customHeight="1">
      <c r="B802" s="220"/>
      <c r="C802" s="214"/>
      <c r="D802" s="215" t="s">
        <v>438</v>
      </c>
      <c r="E802" s="215" t="s">
        <v>601</v>
      </c>
      <c r="F802" s="215"/>
      <c r="G802" s="215" t="s">
        <v>654</v>
      </c>
      <c r="H802" s="215"/>
      <c r="I802" s="216"/>
      <c r="J802" s="291"/>
      <c r="K802"/>
    </row>
    <row r="803" spans="2:11" ht="19.5" customHeight="1">
      <c r="B803" s="220"/>
      <c r="C803" s="214"/>
      <c r="D803" s="215" t="s">
        <v>438</v>
      </c>
      <c r="E803" s="215" t="s">
        <v>601</v>
      </c>
      <c r="F803" s="215"/>
      <c r="G803" s="215" t="s">
        <v>655</v>
      </c>
      <c r="H803" s="215"/>
      <c r="I803" s="216"/>
      <c r="J803" s="291">
        <v>3</v>
      </c>
      <c r="K803"/>
    </row>
    <row r="804" spans="2:11" ht="19.5" customHeight="1">
      <c r="B804" s="220"/>
      <c r="C804" s="214"/>
      <c r="D804" s="215" t="s">
        <v>438</v>
      </c>
      <c r="E804" s="215" t="s">
        <v>601</v>
      </c>
      <c r="F804" s="215"/>
      <c r="G804" s="215" t="s">
        <v>656</v>
      </c>
      <c r="H804" s="215"/>
      <c r="I804" s="216"/>
      <c r="J804" s="311"/>
      <c r="K804"/>
    </row>
    <row r="805" spans="2:11" ht="19.5" customHeight="1">
      <c r="B805" s="220"/>
      <c r="C805" s="214"/>
      <c r="D805" s="215" t="s">
        <v>441</v>
      </c>
      <c r="E805" s="215"/>
      <c r="F805" s="215"/>
      <c r="G805" s="215" t="s">
        <v>657</v>
      </c>
      <c r="H805" s="215"/>
      <c r="I805" s="216"/>
      <c r="J805" s="311"/>
      <c r="K805"/>
    </row>
    <row r="806" spans="2:11" ht="19.5" customHeight="1">
      <c r="B806" s="220"/>
      <c r="C806" s="214"/>
      <c r="D806" s="215" t="s">
        <v>441</v>
      </c>
      <c r="E806" s="215"/>
      <c r="F806" s="215"/>
      <c r="G806" s="215" t="s">
        <v>658</v>
      </c>
      <c r="H806" s="215"/>
      <c r="I806" s="216"/>
      <c r="J806" s="311"/>
      <c r="K806"/>
    </row>
    <row r="807" spans="2:11" ht="19.5" customHeight="1">
      <c r="B807" s="220"/>
      <c r="C807" s="214"/>
      <c r="D807" s="215" t="s">
        <v>441</v>
      </c>
      <c r="E807" s="215"/>
      <c r="F807" s="215"/>
      <c r="G807" s="215"/>
      <c r="H807" s="215"/>
      <c r="I807" s="216" t="s">
        <v>659</v>
      </c>
      <c r="J807" s="311"/>
      <c r="K807"/>
    </row>
    <row r="808" spans="2:11" ht="19.5" customHeight="1">
      <c r="B808" s="220"/>
      <c r="C808" s="214"/>
      <c r="D808" s="215" t="s">
        <v>441</v>
      </c>
      <c r="E808" s="215"/>
      <c r="F808" s="215"/>
      <c r="G808" s="215"/>
      <c r="H808" s="215"/>
      <c r="I808" s="216" t="s">
        <v>623</v>
      </c>
      <c r="J808" s="311"/>
      <c r="K808"/>
    </row>
    <row r="809" spans="2:11" ht="19.5" customHeight="1">
      <c r="B809" s="220"/>
      <c r="C809" s="214"/>
      <c r="D809" s="215" t="s">
        <v>441</v>
      </c>
      <c r="E809" s="215"/>
      <c r="F809" s="215"/>
      <c r="G809" s="215" t="s">
        <v>660</v>
      </c>
      <c r="H809" s="215"/>
      <c r="I809" s="216"/>
      <c r="J809" s="311"/>
      <c r="K809"/>
    </row>
    <row r="810" spans="2:11" ht="19.5" customHeight="1">
      <c r="B810" s="220"/>
      <c r="C810" s="214"/>
      <c r="D810" s="215" t="s">
        <v>441</v>
      </c>
      <c r="E810" s="215"/>
      <c r="F810" s="215"/>
      <c r="G810" s="215"/>
      <c r="H810" s="215"/>
      <c r="I810" s="216" t="s">
        <v>625</v>
      </c>
      <c r="J810" s="311"/>
      <c r="K810"/>
    </row>
    <row r="811" spans="2:11" ht="19.5" customHeight="1">
      <c r="B811" s="220"/>
      <c r="C811" s="214"/>
      <c r="D811" s="215" t="s">
        <v>441</v>
      </c>
      <c r="E811" s="215"/>
      <c r="F811" s="215"/>
      <c r="G811" s="215"/>
      <c r="H811" s="215"/>
      <c r="I811" s="216" t="s">
        <v>626</v>
      </c>
      <c r="J811" s="311"/>
      <c r="K811"/>
    </row>
    <row r="812" spans="2:11" ht="19.5" customHeight="1">
      <c r="B812" s="220"/>
      <c r="C812" s="214"/>
      <c r="D812" s="215" t="s">
        <v>441</v>
      </c>
      <c r="E812" s="215"/>
      <c r="F812" s="215"/>
      <c r="G812" s="215"/>
      <c r="H812" s="215"/>
      <c r="I812" s="216" t="s">
        <v>627</v>
      </c>
      <c r="J812" s="291">
        <v>4</v>
      </c>
      <c r="K812"/>
    </row>
    <row r="813" spans="2:11" ht="19.5" customHeight="1">
      <c r="B813" s="220"/>
      <c r="C813" s="214"/>
      <c r="D813" s="215" t="s">
        <v>442</v>
      </c>
      <c r="E813" s="215" t="s">
        <v>628</v>
      </c>
      <c r="F813" s="215"/>
      <c r="G813" s="215"/>
      <c r="H813" s="215"/>
      <c r="I813" s="216" t="s">
        <v>629</v>
      </c>
      <c r="J813" s="291">
        <v>1</v>
      </c>
      <c r="K813"/>
    </row>
    <row r="814" spans="2:11" ht="19.5" customHeight="1">
      <c r="B814" s="220"/>
      <c r="C814" s="214"/>
      <c r="D814" s="215" t="s">
        <v>442</v>
      </c>
      <c r="E814" s="215" t="s">
        <v>628</v>
      </c>
      <c r="F814" s="215"/>
      <c r="G814" s="215"/>
      <c r="H814" s="215"/>
      <c r="I814" s="216" t="s">
        <v>630</v>
      </c>
      <c r="J814" s="291"/>
      <c r="K814"/>
    </row>
    <row r="815" spans="2:11" ht="19.5" customHeight="1">
      <c r="B815" s="220"/>
      <c r="C815" s="214"/>
      <c r="D815" s="215" t="s">
        <v>442</v>
      </c>
      <c r="E815" s="215" t="s">
        <v>628</v>
      </c>
      <c r="F815" s="215"/>
      <c r="G815" s="215"/>
      <c r="H815" s="215"/>
      <c r="I815" s="216" t="s">
        <v>631</v>
      </c>
      <c r="J815" s="291"/>
      <c r="K815"/>
    </row>
    <row r="816" spans="2:11" ht="19.5" customHeight="1">
      <c r="B816" s="220"/>
      <c r="C816" s="214"/>
      <c r="D816" s="215" t="s">
        <v>442</v>
      </c>
      <c r="E816" s="215" t="s">
        <v>628</v>
      </c>
      <c r="F816" s="215"/>
      <c r="G816" s="215"/>
      <c r="H816" s="215"/>
      <c r="I816" s="216" t="s">
        <v>661</v>
      </c>
      <c r="J816" s="291">
        <v>1</v>
      </c>
      <c r="K816"/>
    </row>
    <row r="817" spans="2:11" ht="19.5" customHeight="1">
      <c r="B817" s="220"/>
      <c r="C817" s="214"/>
      <c r="D817" s="215" t="s">
        <v>62</v>
      </c>
      <c r="E817" s="215"/>
      <c r="F817" s="215"/>
      <c r="G817" s="215"/>
      <c r="H817" s="215"/>
      <c r="I817" s="216" t="s">
        <v>633</v>
      </c>
      <c r="J817" s="291"/>
      <c r="K817"/>
    </row>
    <row r="818" spans="2:11" ht="19.5" customHeight="1">
      <c r="B818" s="220"/>
      <c r="C818" s="214"/>
      <c r="D818" s="215"/>
      <c r="E818" s="215"/>
      <c r="F818" s="215"/>
      <c r="G818" s="215"/>
      <c r="H818" s="215"/>
      <c r="I818" s="216"/>
      <c r="J818" s="291"/>
      <c r="K818"/>
    </row>
    <row r="819" spans="2:11" ht="19.5" customHeight="1">
      <c r="B819" s="220"/>
      <c r="C819" s="214"/>
      <c r="D819" s="215"/>
      <c r="E819" s="215"/>
      <c r="F819" s="215"/>
      <c r="G819" s="215"/>
      <c r="H819" s="215"/>
      <c r="I819" s="216"/>
      <c r="J819" s="291"/>
      <c r="K819"/>
    </row>
    <row r="820" spans="2:11" ht="19.5" customHeight="1" thickBot="1">
      <c r="B820" s="220"/>
      <c r="C820" s="227"/>
      <c r="D820" s="228"/>
      <c r="E820" s="228"/>
      <c r="F820" s="228"/>
      <c r="G820" s="228"/>
      <c r="H820" s="228"/>
      <c r="I820" s="229"/>
      <c r="J820" s="292"/>
      <c r="K820"/>
    </row>
    <row r="821" spans="2:11" ht="19.5" customHeight="1" thickTop="1">
      <c r="B821" s="220"/>
      <c r="C821" s="233" t="s">
        <v>634</v>
      </c>
      <c r="D821" s="234"/>
      <c r="E821" s="234"/>
      <c r="F821" s="234"/>
      <c r="G821" s="234"/>
      <c r="H821" s="234"/>
      <c r="I821" s="235"/>
      <c r="J821" s="293">
        <f>SUM(J781:J819)</f>
        <v>35</v>
      </c>
      <c r="K821"/>
    </row>
    <row r="822" spans="2:11" ht="19.5" customHeight="1">
      <c r="B822" s="220"/>
      <c r="C822" s="239" t="s">
        <v>66</v>
      </c>
      <c r="D822" s="195"/>
      <c r="E822" s="195"/>
      <c r="F822" s="195"/>
      <c r="G822" s="195"/>
      <c r="H822" s="195"/>
      <c r="I822" s="196"/>
      <c r="J822" s="241">
        <f>COUNTA(J781:J819)</f>
        <v>8</v>
      </c>
      <c r="K822"/>
    </row>
    <row r="823" spans="2:11" ht="19.5" customHeight="1" thickBot="1">
      <c r="B823" s="242"/>
      <c r="C823" s="243" t="s">
        <v>67</v>
      </c>
      <c r="D823" s="244"/>
      <c r="E823" s="244"/>
      <c r="F823" s="244"/>
      <c r="G823" s="244"/>
      <c r="H823" s="244"/>
      <c r="I823" s="245"/>
      <c r="J823" s="294">
        <v>0.05</v>
      </c>
      <c r="K823"/>
    </row>
    <row r="824" spans="2:11" ht="49.5" customHeight="1" thickBot="1">
      <c r="B824" s="248" t="s">
        <v>10</v>
      </c>
      <c r="C824" s="249"/>
      <c r="D824" s="249"/>
      <c r="E824" s="249"/>
      <c r="F824" s="249"/>
      <c r="G824" s="249"/>
      <c r="H824" s="249"/>
      <c r="I824" s="250"/>
      <c r="J824" s="295"/>
      <c r="K824"/>
    </row>
    <row r="825" spans="2:11" ht="49.5" customHeight="1" thickBot="1">
      <c r="B825" s="248" t="s">
        <v>69</v>
      </c>
      <c r="C825" s="249"/>
      <c r="D825" s="249"/>
      <c r="E825" s="255"/>
      <c r="F825" s="287"/>
      <c r="G825" s="288"/>
      <c r="H825" s="288"/>
      <c r="I825" s="288"/>
      <c r="J825" s="296"/>
      <c r="K825"/>
    </row>
    <row r="826" spans="13:85" s="166" customFormat="1" ht="12">
      <c r="M826" s="128" t="e">
        <f ca="1">"【海域ごとの調査票："&amp;MID(CELL("filename",$A$1),FIND("]",CELL("filename",$A$1))+1,31)&amp;"】"</f>
        <v>#VALUE!</v>
      </c>
      <c r="N826" s="167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R826" s="260"/>
      <c r="CG826" s="260"/>
    </row>
    <row r="827" spans="2:13" ht="12.75" thickBot="1">
      <c r="B827" s="1" t="s">
        <v>70</v>
      </c>
      <c r="H827" s="169"/>
      <c r="I827" s="169"/>
      <c r="J827" s="169"/>
      <c r="K827" s="169"/>
      <c r="L827" s="169"/>
      <c r="M827" s="169"/>
    </row>
    <row r="828" spans="2:56" s="175" customFormat="1" ht="19.5" customHeight="1">
      <c r="B828" s="170" t="s">
        <v>1</v>
      </c>
      <c r="C828" s="171"/>
      <c r="D828" s="171"/>
      <c r="E828" s="171"/>
      <c r="F828" s="171"/>
      <c r="G828" s="171"/>
      <c r="H828" s="171"/>
      <c r="I828" s="172"/>
      <c r="J828" s="173" t="s">
        <v>5</v>
      </c>
      <c r="K828" s="173" t="s">
        <v>5</v>
      </c>
      <c r="L828" s="173" t="s">
        <v>5</v>
      </c>
      <c r="M828" s="174" t="s">
        <v>5</v>
      </c>
      <c r="N828" s="167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</row>
    <row r="829" spans="2:56" s="175" customFormat="1" ht="19.5" customHeight="1">
      <c r="B829" s="176" t="s">
        <v>11</v>
      </c>
      <c r="C829" s="177"/>
      <c r="D829" s="177"/>
      <c r="E829" s="177"/>
      <c r="F829" s="177"/>
      <c r="G829" s="177"/>
      <c r="H829" s="177"/>
      <c r="I829" s="178"/>
      <c r="J829" s="179" t="s">
        <v>663</v>
      </c>
      <c r="K829" s="179" t="s">
        <v>664</v>
      </c>
      <c r="L829" s="179" t="s">
        <v>665</v>
      </c>
      <c r="M829" s="180" t="s">
        <v>669</v>
      </c>
      <c r="N829" s="167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</row>
    <row r="830" spans="2:56" s="175" customFormat="1" ht="19.5" customHeight="1">
      <c r="B830" s="181" t="s">
        <v>13</v>
      </c>
      <c r="C830" s="182" t="s">
        <v>14</v>
      </c>
      <c r="D830" s="183"/>
      <c r="E830" s="183"/>
      <c r="F830" s="183"/>
      <c r="G830" s="183"/>
      <c r="H830" s="183"/>
      <c r="I830" s="184"/>
      <c r="J830" s="261">
        <v>38492</v>
      </c>
      <c r="K830" s="261">
        <v>38492</v>
      </c>
      <c r="L830" s="261">
        <v>38492</v>
      </c>
      <c r="M830" s="186">
        <v>38492</v>
      </c>
      <c r="N830" s="167">
        <v>38492</v>
      </c>
      <c r="O830">
        <v>38650</v>
      </c>
      <c r="P830">
        <v>38650</v>
      </c>
      <c r="Q830">
        <v>38650</v>
      </c>
      <c r="R830">
        <v>38650</v>
      </c>
      <c r="S830">
        <v>38650</v>
      </c>
      <c r="T830">
        <v>38930</v>
      </c>
      <c r="U830">
        <v>38930</v>
      </c>
      <c r="V830">
        <v>38930</v>
      </c>
      <c r="W830">
        <v>38930</v>
      </c>
      <c r="X830">
        <v>38930</v>
      </c>
      <c r="Y830">
        <v>38986</v>
      </c>
      <c r="Z830">
        <v>38986</v>
      </c>
      <c r="AA830">
        <v>38986</v>
      </c>
      <c r="AB830">
        <v>38986</v>
      </c>
      <c r="AC830">
        <v>38986</v>
      </c>
      <c r="AD830">
        <v>39314</v>
      </c>
      <c r="AE830">
        <v>39314</v>
      </c>
      <c r="AF830">
        <v>39314</v>
      </c>
      <c r="AG830">
        <v>39314</v>
      </c>
      <c r="AH830">
        <v>39314</v>
      </c>
      <c r="AI830">
        <v>39345</v>
      </c>
      <c r="AJ830">
        <v>39345</v>
      </c>
      <c r="AK830">
        <v>39345</v>
      </c>
      <c r="AL830">
        <v>39345</v>
      </c>
      <c r="AM830">
        <v>39345</v>
      </c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</row>
    <row r="831" spans="2:56" s="175" customFormat="1" ht="19.5" customHeight="1">
      <c r="B831" s="187"/>
      <c r="C831" s="188" t="s">
        <v>15</v>
      </c>
      <c r="D831" s="189"/>
      <c r="E831" s="189"/>
      <c r="F831" s="189"/>
      <c r="G831" s="189"/>
      <c r="H831" s="189"/>
      <c r="I831" s="190"/>
      <c r="J831" s="191"/>
      <c r="K831" s="191"/>
      <c r="L831" s="191"/>
      <c r="M831" s="192"/>
      <c r="N831" s="167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</row>
    <row r="832" spans="2:56" s="175" customFormat="1" ht="27" customHeight="1">
      <c r="B832" s="193"/>
      <c r="C832" s="194" t="s">
        <v>17</v>
      </c>
      <c r="D832" s="195"/>
      <c r="E832" s="195"/>
      <c r="F832" s="195"/>
      <c r="G832" s="195"/>
      <c r="H832" s="195"/>
      <c r="I832" s="196"/>
      <c r="J832" s="265" t="s">
        <v>666</v>
      </c>
      <c r="K832" s="265" t="s">
        <v>666</v>
      </c>
      <c r="L832" s="265" t="s">
        <v>666</v>
      </c>
      <c r="M832" s="266" t="s">
        <v>666</v>
      </c>
      <c r="N832" s="167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</row>
    <row r="833" spans="2:13" ht="12" customHeight="1">
      <c r="B833" s="199"/>
      <c r="C833" s="200" t="s">
        <v>667</v>
      </c>
      <c r="D833" s="201" t="s">
        <v>20</v>
      </c>
      <c r="E833" s="201" t="s">
        <v>21</v>
      </c>
      <c r="F833" s="201" t="s">
        <v>22</v>
      </c>
      <c r="G833" s="201" t="s">
        <v>23</v>
      </c>
      <c r="H833" s="201" t="s">
        <v>24</v>
      </c>
      <c r="I833" s="202" t="s">
        <v>25</v>
      </c>
      <c r="J833" s="203"/>
      <c r="K833" s="203"/>
      <c r="L833" s="203"/>
      <c r="M833" s="204"/>
    </row>
    <row r="834" spans="2:56" s="212" customFormat="1" ht="12">
      <c r="B834" s="205"/>
      <c r="C834" s="206"/>
      <c r="D834" s="207"/>
      <c r="E834" s="207"/>
      <c r="F834" s="207"/>
      <c r="G834" s="207"/>
      <c r="H834" s="207"/>
      <c r="I834" s="208"/>
      <c r="J834" s="209"/>
      <c r="K834" s="209"/>
      <c r="L834" s="209"/>
      <c r="M834" s="305"/>
      <c r="N834" s="167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</row>
    <row r="835" spans="2:13" ht="19.5" customHeight="1">
      <c r="B835" s="213" t="s">
        <v>33</v>
      </c>
      <c r="C835" s="214"/>
      <c r="D835" s="215" t="s">
        <v>597</v>
      </c>
      <c r="E835" s="215"/>
      <c r="F835" s="215"/>
      <c r="G835" s="215"/>
      <c r="H835" s="215"/>
      <c r="I835" s="216"/>
      <c r="J835" s="298"/>
      <c r="K835" s="298"/>
      <c r="L835" s="298"/>
      <c r="M835" s="291"/>
    </row>
    <row r="836" spans="2:13" ht="19.5" customHeight="1">
      <c r="B836" s="220"/>
      <c r="C836" s="214"/>
      <c r="D836" s="215" t="s">
        <v>598</v>
      </c>
      <c r="E836" s="215"/>
      <c r="F836" s="215"/>
      <c r="G836" s="215"/>
      <c r="H836" s="215"/>
      <c r="I836" s="216"/>
      <c r="J836" s="298"/>
      <c r="K836" s="298"/>
      <c r="L836" s="298"/>
      <c r="M836" s="291"/>
    </row>
    <row r="837" spans="2:13" ht="19.5" customHeight="1">
      <c r="B837" s="220"/>
      <c r="C837" s="214"/>
      <c r="D837" s="215" t="s">
        <v>599</v>
      </c>
      <c r="E837" s="215"/>
      <c r="F837" s="215"/>
      <c r="G837" s="215"/>
      <c r="H837" s="215"/>
      <c r="I837" s="216"/>
      <c r="J837" s="298"/>
      <c r="K837" s="298"/>
      <c r="L837" s="298"/>
      <c r="M837" s="291"/>
    </row>
    <row r="838" spans="2:13" ht="19.5" customHeight="1">
      <c r="B838" s="220"/>
      <c r="C838" s="214"/>
      <c r="D838" s="215" t="s">
        <v>443</v>
      </c>
      <c r="E838" s="215"/>
      <c r="F838" s="215"/>
      <c r="G838" s="215"/>
      <c r="H838" s="215"/>
      <c r="I838" s="216" t="s">
        <v>637</v>
      </c>
      <c r="J838" s="298"/>
      <c r="K838" s="298"/>
      <c r="L838" s="298"/>
      <c r="M838" s="291"/>
    </row>
    <row r="839" spans="2:13" ht="19.5" customHeight="1">
      <c r="B839" s="220"/>
      <c r="C839" s="214"/>
      <c r="D839" s="215" t="s">
        <v>438</v>
      </c>
      <c r="E839" s="215" t="s">
        <v>601</v>
      </c>
      <c r="F839" s="215"/>
      <c r="G839" s="215" t="s">
        <v>638</v>
      </c>
      <c r="H839" s="215"/>
      <c r="I839" s="216"/>
      <c r="J839" s="298"/>
      <c r="K839" s="298"/>
      <c r="L839" s="298"/>
      <c r="M839" s="291"/>
    </row>
    <row r="840" spans="2:13" ht="19.5" customHeight="1">
      <c r="B840" s="220"/>
      <c r="C840" s="214"/>
      <c r="D840" s="215" t="s">
        <v>438</v>
      </c>
      <c r="E840" s="215" t="s">
        <v>601</v>
      </c>
      <c r="F840" s="215"/>
      <c r="G840" s="215" t="s">
        <v>639</v>
      </c>
      <c r="H840" s="215"/>
      <c r="I840" s="216"/>
      <c r="J840" s="298"/>
      <c r="K840" s="298"/>
      <c r="L840" s="298"/>
      <c r="M840" s="291"/>
    </row>
    <row r="841" spans="2:13" ht="19.5" customHeight="1">
      <c r="B841" s="220"/>
      <c r="C841" s="214"/>
      <c r="D841" s="215" t="s">
        <v>438</v>
      </c>
      <c r="E841" s="215" t="s">
        <v>601</v>
      </c>
      <c r="F841" s="215"/>
      <c r="G841" s="215" t="s">
        <v>640</v>
      </c>
      <c r="H841" s="215"/>
      <c r="I841" s="216"/>
      <c r="J841" s="298"/>
      <c r="K841" s="298"/>
      <c r="L841" s="298"/>
      <c r="M841" s="291"/>
    </row>
    <row r="842" spans="2:13" ht="19.5" customHeight="1">
      <c r="B842" s="220"/>
      <c r="C842" s="214"/>
      <c r="D842" s="215" t="s">
        <v>438</v>
      </c>
      <c r="E842" s="215" t="s">
        <v>601</v>
      </c>
      <c r="F842" s="215"/>
      <c r="G842" s="215" t="s">
        <v>641</v>
      </c>
      <c r="H842" s="215"/>
      <c r="I842" s="216"/>
      <c r="J842" s="298"/>
      <c r="K842" s="298"/>
      <c r="L842" s="298"/>
      <c r="M842" s="291"/>
    </row>
    <row r="843" spans="2:13" ht="19.5" customHeight="1">
      <c r="B843" s="220"/>
      <c r="C843" s="214"/>
      <c r="D843" s="215" t="s">
        <v>438</v>
      </c>
      <c r="E843" s="215" t="s">
        <v>601</v>
      </c>
      <c r="F843" s="215"/>
      <c r="G843" s="215" t="s">
        <v>642</v>
      </c>
      <c r="H843" s="215"/>
      <c r="I843" s="216"/>
      <c r="J843" s="298"/>
      <c r="K843" s="298"/>
      <c r="L843" s="298"/>
      <c r="M843" s="291"/>
    </row>
    <row r="844" spans="2:13" ht="19.5" customHeight="1">
      <c r="B844" s="220"/>
      <c r="C844" s="214"/>
      <c r="D844" s="215" t="s">
        <v>438</v>
      </c>
      <c r="E844" s="215" t="s">
        <v>601</v>
      </c>
      <c r="F844" s="215"/>
      <c r="G844" s="215" t="s">
        <v>643</v>
      </c>
      <c r="H844" s="215"/>
      <c r="I844" s="216"/>
      <c r="J844" s="298"/>
      <c r="K844" s="298"/>
      <c r="L844" s="298"/>
      <c r="M844" s="291"/>
    </row>
    <row r="845" spans="2:13" ht="19.5" customHeight="1">
      <c r="B845" s="220"/>
      <c r="C845" s="214"/>
      <c r="D845" s="215" t="s">
        <v>438</v>
      </c>
      <c r="E845" s="215" t="s">
        <v>601</v>
      </c>
      <c r="F845" s="215"/>
      <c r="G845" s="215" t="s">
        <v>644</v>
      </c>
      <c r="H845" s="215"/>
      <c r="I845" s="216"/>
      <c r="J845" s="298"/>
      <c r="K845" s="298"/>
      <c r="L845" s="298"/>
      <c r="M845" s="291"/>
    </row>
    <row r="846" spans="2:13" ht="19.5" customHeight="1">
      <c r="B846" s="220"/>
      <c r="C846" s="214"/>
      <c r="D846" s="215" t="s">
        <v>438</v>
      </c>
      <c r="E846" s="215" t="s">
        <v>601</v>
      </c>
      <c r="F846" s="215"/>
      <c r="G846" s="215" t="s">
        <v>645</v>
      </c>
      <c r="H846" s="215"/>
      <c r="I846" s="216"/>
      <c r="J846" s="298"/>
      <c r="K846" s="298"/>
      <c r="L846" s="298"/>
      <c r="M846" s="291"/>
    </row>
    <row r="847" spans="2:13" ht="19.5" customHeight="1">
      <c r="B847" s="220"/>
      <c r="C847" s="214"/>
      <c r="D847" s="215" t="s">
        <v>438</v>
      </c>
      <c r="E847" s="215" t="s">
        <v>601</v>
      </c>
      <c r="F847" s="215"/>
      <c r="G847" s="215" t="s">
        <v>646</v>
      </c>
      <c r="H847" s="215"/>
      <c r="I847" s="216"/>
      <c r="J847" s="298"/>
      <c r="K847" s="298"/>
      <c r="L847" s="298"/>
      <c r="M847" s="291"/>
    </row>
    <row r="848" spans="2:13" ht="19.5" customHeight="1">
      <c r="B848" s="220"/>
      <c r="C848" s="214"/>
      <c r="D848" s="215" t="s">
        <v>438</v>
      </c>
      <c r="E848" s="215" t="s">
        <v>601</v>
      </c>
      <c r="F848" s="215"/>
      <c r="G848" s="215" t="s">
        <v>647</v>
      </c>
      <c r="H848" s="215"/>
      <c r="I848" s="216"/>
      <c r="J848" s="298"/>
      <c r="K848" s="298"/>
      <c r="L848" s="298"/>
      <c r="M848" s="291"/>
    </row>
    <row r="849" spans="2:13" ht="19.5" customHeight="1">
      <c r="B849" s="220"/>
      <c r="C849" s="214"/>
      <c r="D849" s="215" t="s">
        <v>438</v>
      </c>
      <c r="E849" s="215" t="s">
        <v>601</v>
      </c>
      <c r="F849" s="215"/>
      <c r="G849" s="215" t="s">
        <v>648</v>
      </c>
      <c r="H849" s="215"/>
      <c r="I849" s="216"/>
      <c r="J849" s="298"/>
      <c r="K849" s="298"/>
      <c r="L849" s="298"/>
      <c r="M849" s="291"/>
    </row>
    <row r="850" spans="2:13" ht="19.5" customHeight="1">
      <c r="B850" s="220"/>
      <c r="C850" s="214"/>
      <c r="D850" s="215" t="s">
        <v>438</v>
      </c>
      <c r="E850" s="215" t="s">
        <v>601</v>
      </c>
      <c r="F850" s="215"/>
      <c r="G850" s="215" t="s">
        <v>613</v>
      </c>
      <c r="H850" s="215"/>
      <c r="I850" s="216"/>
      <c r="J850" s="298"/>
      <c r="K850" s="298"/>
      <c r="L850" s="298"/>
      <c r="M850" s="291"/>
    </row>
    <row r="851" spans="2:13" ht="19.5" customHeight="1">
      <c r="B851" s="220"/>
      <c r="C851" s="214"/>
      <c r="D851" s="215" t="s">
        <v>438</v>
      </c>
      <c r="E851" s="215" t="s">
        <v>601</v>
      </c>
      <c r="F851" s="215"/>
      <c r="G851" s="215" t="s">
        <v>649</v>
      </c>
      <c r="H851" s="215"/>
      <c r="I851" s="216"/>
      <c r="J851" s="298"/>
      <c r="K851" s="298"/>
      <c r="L851" s="298"/>
      <c r="M851" s="291"/>
    </row>
    <row r="852" spans="2:13" ht="19.5" customHeight="1">
      <c r="B852" s="220"/>
      <c r="C852" s="214"/>
      <c r="D852" s="215" t="s">
        <v>438</v>
      </c>
      <c r="E852" s="215" t="s">
        <v>601</v>
      </c>
      <c r="F852" s="215"/>
      <c r="G852" s="215" t="s">
        <v>650</v>
      </c>
      <c r="H852" s="215"/>
      <c r="I852" s="216"/>
      <c r="J852" s="298"/>
      <c r="K852" s="298"/>
      <c r="L852" s="298"/>
      <c r="M852" s="291"/>
    </row>
    <row r="853" spans="2:13" ht="19.5" customHeight="1">
      <c r="B853" s="220"/>
      <c r="C853" s="214"/>
      <c r="D853" s="215" t="s">
        <v>438</v>
      </c>
      <c r="E853" s="215" t="s">
        <v>601</v>
      </c>
      <c r="F853" s="215"/>
      <c r="G853" s="215" t="s">
        <v>651</v>
      </c>
      <c r="H853" s="215"/>
      <c r="I853" s="216"/>
      <c r="J853" s="298"/>
      <c r="K853" s="298"/>
      <c r="L853" s="298"/>
      <c r="M853" s="291"/>
    </row>
    <row r="854" spans="2:13" ht="19.5" customHeight="1">
      <c r="B854" s="220"/>
      <c r="C854" s="214"/>
      <c r="D854" s="215" t="s">
        <v>438</v>
      </c>
      <c r="E854" s="215" t="s">
        <v>601</v>
      </c>
      <c r="F854" s="215"/>
      <c r="G854" s="215" t="s">
        <v>652</v>
      </c>
      <c r="H854" s="215"/>
      <c r="I854" s="216"/>
      <c r="J854" s="298"/>
      <c r="K854" s="298"/>
      <c r="L854" s="298"/>
      <c r="M854" s="291"/>
    </row>
    <row r="855" spans="2:13" ht="19.5" customHeight="1">
      <c r="B855" s="220"/>
      <c r="C855" s="214"/>
      <c r="D855" s="215" t="s">
        <v>438</v>
      </c>
      <c r="E855" s="215" t="s">
        <v>601</v>
      </c>
      <c r="F855" s="215"/>
      <c r="G855" s="215" t="s">
        <v>653</v>
      </c>
      <c r="H855" s="215"/>
      <c r="I855" s="216"/>
      <c r="J855" s="298"/>
      <c r="K855" s="298"/>
      <c r="L855" s="298"/>
      <c r="M855" s="291"/>
    </row>
    <row r="856" spans="2:13" ht="19.5" customHeight="1">
      <c r="B856" s="220"/>
      <c r="C856" s="214"/>
      <c r="D856" s="215" t="s">
        <v>438</v>
      </c>
      <c r="E856" s="215" t="s">
        <v>601</v>
      </c>
      <c r="F856" s="215"/>
      <c r="G856" s="215" t="s">
        <v>654</v>
      </c>
      <c r="H856" s="215"/>
      <c r="I856" s="216"/>
      <c r="J856" s="298"/>
      <c r="K856" s="298"/>
      <c r="L856" s="298"/>
      <c r="M856" s="291"/>
    </row>
    <row r="857" spans="2:13" ht="19.5" customHeight="1">
      <c r="B857" s="220"/>
      <c r="C857" s="214"/>
      <c r="D857" s="215" t="s">
        <v>438</v>
      </c>
      <c r="E857" s="215" t="s">
        <v>601</v>
      </c>
      <c r="F857" s="215"/>
      <c r="G857" s="215" t="s">
        <v>655</v>
      </c>
      <c r="H857" s="215"/>
      <c r="I857" s="216"/>
      <c r="J857" s="299"/>
      <c r="K857" s="298"/>
      <c r="L857" s="298"/>
      <c r="M857" s="291"/>
    </row>
    <row r="858" spans="2:13" ht="19.5" customHeight="1">
      <c r="B858" s="220"/>
      <c r="C858" s="214"/>
      <c r="D858" s="215" t="s">
        <v>438</v>
      </c>
      <c r="E858" s="215" t="s">
        <v>601</v>
      </c>
      <c r="F858" s="215"/>
      <c r="G858" s="215" t="s">
        <v>656</v>
      </c>
      <c r="H858" s="215"/>
      <c r="I858" s="216"/>
      <c r="J858" s="299"/>
      <c r="K858" s="298"/>
      <c r="L858" s="298"/>
      <c r="M858" s="291"/>
    </row>
    <row r="859" spans="2:13" ht="19.5" customHeight="1">
      <c r="B859" s="220"/>
      <c r="C859" s="214"/>
      <c r="D859" s="215" t="s">
        <v>441</v>
      </c>
      <c r="E859" s="215"/>
      <c r="F859" s="215"/>
      <c r="G859" s="215" t="s">
        <v>657</v>
      </c>
      <c r="H859" s="215"/>
      <c r="I859" s="216"/>
      <c r="J859" s="299"/>
      <c r="K859" s="298"/>
      <c r="L859" s="298"/>
      <c r="M859" s="291"/>
    </row>
    <row r="860" spans="2:13" ht="19.5" customHeight="1">
      <c r="B860" s="220"/>
      <c r="C860" s="214"/>
      <c r="D860" s="215" t="s">
        <v>441</v>
      </c>
      <c r="E860" s="215"/>
      <c r="F860" s="215"/>
      <c r="G860" s="215" t="s">
        <v>658</v>
      </c>
      <c r="H860" s="215"/>
      <c r="I860" s="216"/>
      <c r="J860" s="299"/>
      <c r="K860" s="298"/>
      <c r="L860" s="298"/>
      <c r="M860" s="291"/>
    </row>
    <row r="861" spans="2:13" ht="19.5" customHeight="1">
      <c r="B861" s="220"/>
      <c r="C861" s="214"/>
      <c r="D861" s="215" t="s">
        <v>441</v>
      </c>
      <c r="E861" s="215"/>
      <c r="F861" s="215"/>
      <c r="G861" s="215"/>
      <c r="H861" s="215"/>
      <c r="I861" s="216" t="s">
        <v>659</v>
      </c>
      <c r="J861" s="299"/>
      <c r="K861" s="298"/>
      <c r="L861" s="298"/>
      <c r="M861" s="291"/>
    </row>
    <row r="862" spans="2:13" ht="19.5" customHeight="1">
      <c r="B862" s="220"/>
      <c r="C862" s="214"/>
      <c r="D862" s="215" t="s">
        <v>441</v>
      </c>
      <c r="E862" s="215"/>
      <c r="F862" s="215"/>
      <c r="G862" s="215"/>
      <c r="H862" s="215"/>
      <c r="I862" s="216" t="s">
        <v>623</v>
      </c>
      <c r="J862" s="299"/>
      <c r="K862" s="298"/>
      <c r="L862" s="298"/>
      <c r="M862" s="291"/>
    </row>
    <row r="863" spans="2:13" ht="19.5" customHeight="1">
      <c r="B863" s="220"/>
      <c r="C863" s="214"/>
      <c r="D863" s="215" t="s">
        <v>441</v>
      </c>
      <c r="E863" s="215"/>
      <c r="F863" s="215"/>
      <c r="G863" s="215" t="s">
        <v>660</v>
      </c>
      <c r="H863" s="215"/>
      <c r="I863" s="216"/>
      <c r="J863" s="299"/>
      <c r="K863" s="298"/>
      <c r="L863" s="298"/>
      <c r="M863" s="291"/>
    </row>
    <row r="864" spans="2:13" ht="19.5" customHeight="1">
      <c r="B864" s="220"/>
      <c r="C864" s="214"/>
      <c r="D864" s="215" t="s">
        <v>441</v>
      </c>
      <c r="E864" s="215"/>
      <c r="F864" s="215"/>
      <c r="G864" s="215"/>
      <c r="H864" s="215"/>
      <c r="I864" s="216" t="s">
        <v>625</v>
      </c>
      <c r="J864" s="299"/>
      <c r="K864" s="298"/>
      <c r="L864" s="298"/>
      <c r="M864" s="291"/>
    </row>
    <row r="865" spans="2:13" ht="19.5" customHeight="1">
      <c r="B865" s="220"/>
      <c r="C865" s="214"/>
      <c r="D865" s="215" t="s">
        <v>441</v>
      </c>
      <c r="E865" s="215"/>
      <c r="F865" s="215"/>
      <c r="G865" s="215"/>
      <c r="H865" s="215"/>
      <c r="I865" s="216" t="s">
        <v>626</v>
      </c>
      <c r="J865" s="299"/>
      <c r="K865" s="298"/>
      <c r="L865" s="298"/>
      <c r="M865" s="291"/>
    </row>
    <row r="866" spans="2:13" ht="19.5" customHeight="1">
      <c r="B866" s="220"/>
      <c r="C866" s="214"/>
      <c r="D866" s="215" t="s">
        <v>441</v>
      </c>
      <c r="E866" s="215"/>
      <c r="F866" s="215"/>
      <c r="G866" s="215"/>
      <c r="H866" s="215"/>
      <c r="I866" s="216" t="s">
        <v>627</v>
      </c>
      <c r="J866" s="299"/>
      <c r="K866" s="298"/>
      <c r="L866" s="298"/>
      <c r="M866" s="291"/>
    </row>
    <row r="867" spans="2:13" ht="19.5" customHeight="1">
      <c r="B867" s="220"/>
      <c r="C867" s="214"/>
      <c r="D867" s="215" t="s">
        <v>442</v>
      </c>
      <c r="E867" s="215" t="s">
        <v>628</v>
      </c>
      <c r="F867" s="215"/>
      <c r="G867" s="215"/>
      <c r="H867" s="215"/>
      <c r="I867" s="216" t="s">
        <v>629</v>
      </c>
      <c r="J867" s="298"/>
      <c r="K867" s="298"/>
      <c r="L867" s="298"/>
      <c r="M867" s="291"/>
    </row>
    <row r="868" spans="2:13" ht="19.5" customHeight="1">
      <c r="B868" s="220"/>
      <c r="C868" s="214"/>
      <c r="D868" s="215" t="s">
        <v>442</v>
      </c>
      <c r="E868" s="215" t="s">
        <v>628</v>
      </c>
      <c r="F868" s="215"/>
      <c r="G868" s="215"/>
      <c r="H868" s="215"/>
      <c r="I868" s="216" t="s">
        <v>630</v>
      </c>
      <c r="J868" s="298"/>
      <c r="K868" s="298"/>
      <c r="L868" s="298"/>
      <c r="M868" s="291"/>
    </row>
    <row r="869" spans="2:13" ht="19.5" customHeight="1">
      <c r="B869" s="220"/>
      <c r="C869" s="214"/>
      <c r="D869" s="215" t="s">
        <v>442</v>
      </c>
      <c r="E869" s="215" t="s">
        <v>628</v>
      </c>
      <c r="F869" s="215"/>
      <c r="G869" s="215"/>
      <c r="H869" s="215"/>
      <c r="I869" s="216" t="s">
        <v>631</v>
      </c>
      <c r="J869" s="298"/>
      <c r="K869" s="298"/>
      <c r="L869" s="298"/>
      <c r="M869" s="291"/>
    </row>
    <row r="870" spans="2:13" ht="19.5" customHeight="1">
      <c r="B870" s="220"/>
      <c r="C870" s="214"/>
      <c r="D870" s="215" t="s">
        <v>442</v>
      </c>
      <c r="E870" s="215" t="s">
        <v>628</v>
      </c>
      <c r="F870" s="215"/>
      <c r="G870" s="215"/>
      <c r="H870" s="215"/>
      <c r="I870" s="216" t="s">
        <v>661</v>
      </c>
      <c r="J870" s="298"/>
      <c r="K870" s="298"/>
      <c r="L870" s="298"/>
      <c r="M870" s="291"/>
    </row>
    <row r="871" spans="2:13" ht="19.5" customHeight="1">
      <c r="B871" s="220"/>
      <c r="C871" s="214"/>
      <c r="D871" s="215" t="s">
        <v>62</v>
      </c>
      <c r="E871" s="215"/>
      <c r="F871" s="215"/>
      <c r="G871" s="215"/>
      <c r="H871" s="215"/>
      <c r="I871" s="216" t="s">
        <v>633</v>
      </c>
      <c r="J871" s="298"/>
      <c r="K871" s="298"/>
      <c r="L871" s="298"/>
      <c r="M871" s="291"/>
    </row>
    <row r="872" spans="2:13" ht="19.5" customHeight="1">
      <c r="B872" s="220"/>
      <c r="C872" s="214"/>
      <c r="D872" s="215"/>
      <c r="E872" s="215"/>
      <c r="F872" s="215"/>
      <c r="G872" s="215"/>
      <c r="H872" s="215"/>
      <c r="I872" s="216"/>
      <c r="J872" s="298"/>
      <c r="K872" s="298"/>
      <c r="L872" s="298"/>
      <c r="M872" s="291"/>
    </row>
    <row r="873" spans="2:13" ht="19.5" customHeight="1">
      <c r="B873" s="220"/>
      <c r="C873" s="214"/>
      <c r="D873" s="215"/>
      <c r="E873" s="215"/>
      <c r="F873" s="215"/>
      <c r="G873" s="215"/>
      <c r="H873" s="215"/>
      <c r="I873" s="216"/>
      <c r="J873" s="298"/>
      <c r="K873" s="298"/>
      <c r="L873" s="298"/>
      <c r="M873" s="291"/>
    </row>
    <row r="874" spans="2:13" ht="19.5" customHeight="1" thickBot="1">
      <c r="B874" s="220"/>
      <c r="C874" s="227"/>
      <c r="D874" s="228"/>
      <c r="E874" s="228"/>
      <c r="F874" s="228"/>
      <c r="G874" s="228"/>
      <c r="H874" s="228"/>
      <c r="I874" s="229"/>
      <c r="J874" s="300"/>
      <c r="K874" s="300"/>
      <c r="L874" s="300"/>
      <c r="M874" s="292"/>
    </row>
    <row r="875" spans="2:13" ht="19.5" customHeight="1" thickTop="1">
      <c r="B875" s="220"/>
      <c r="C875" s="233" t="s">
        <v>634</v>
      </c>
      <c r="D875" s="234"/>
      <c r="E875" s="234"/>
      <c r="F875" s="234"/>
      <c r="G875" s="234"/>
      <c r="H875" s="234"/>
      <c r="I875" s="235"/>
      <c r="J875" s="301" t="s">
        <v>662</v>
      </c>
      <c r="K875" s="301" t="s">
        <v>662</v>
      </c>
      <c r="L875" s="301" t="s">
        <v>662</v>
      </c>
      <c r="M875" s="293" t="s">
        <v>662</v>
      </c>
    </row>
    <row r="876" spans="2:13" ht="19.5" customHeight="1">
      <c r="B876" s="220"/>
      <c r="C876" s="239" t="s">
        <v>66</v>
      </c>
      <c r="D876" s="195"/>
      <c r="E876" s="195"/>
      <c r="F876" s="195"/>
      <c r="G876" s="195"/>
      <c r="H876" s="195"/>
      <c r="I876" s="196"/>
      <c r="J876" s="240">
        <v>22</v>
      </c>
      <c r="K876" s="240">
        <v>10</v>
      </c>
      <c r="L876" s="240">
        <v>10</v>
      </c>
      <c r="M876" s="241">
        <v>16</v>
      </c>
    </row>
    <row r="877" spans="2:13" ht="19.5" customHeight="1" thickBot="1">
      <c r="B877" s="242"/>
      <c r="C877" s="243" t="s">
        <v>67</v>
      </c>
      <c r="D877" s="244"/>
      <c r="E877" s="244"/>
      <c r="F877" s="244"/>
      <c r="G877" s="244"/>
      <c r="H877" s="244"/>
      <c r="I877" s="245"/>
      <c r="J877" s="312">
        <v>0.0225</v>
      </c>
      <c r="K877" s="312">
        <v>0.0225</v>
      </c>
      <c r="L877" s="312">
        <v>0.0225</v>
      </c>
      <c r="M877" s="313">
        <v>0.0225</v>
      </c>
    </row>
    <row r="878" spans="2:13" ht="49.5" customHeight="1" thickBot="1">
      <c r="B878" s="248" t="s">
        <v>10</v>
      </c>
      <c r="C878" s="249"/>
      <c r="D878" s="249"/>
      <c r="E878" s="249"/>
      <c r="F878" s="249"/>
      <c r="G878" s="249"/>
      <c r="H878" s="249"/>
      <c r="I878" s="250"/>
      <c r="J878" s="303"/>
      <c r="K878" s="303"/>
      <c r="L878" s="303"/>
      <c r="M878" s="295"/>
    </row>
    <row r="879" spans="2:13" ht="49.5" customHeight="1" thickBot="1">
      <c r="B879" s="248" t="s">
        <v>69</v>
      </c>
      <c r="C879" s="249"/>
      <c r="D879" s="249"/>
      <c r="E879" s="255"/>
      <c r="F879" s="287"/>
      <c r="G879" s="288"/>
      <c r="H879" s="288"/>
      <c r="I879" s="288"/>
      <c r="J879" s="304"/>
      <c r="K879" s="304"/>
      <c r="L879" s="304"/>
      <c r="M879" s="296"/>
    </row>
    <row r="880" spans="13:81" s="166" customFormat="1" ht="12">
      <c r="M880" s="128" t="e">
        <f ca="1">"【海域ごとの調査票："&amp;MID(CELL("filename",$A$1),FIND("]",CELL("filename",$A$1))+1,31)&amp;"】"</f>
        <v>#VALUE!</v>
      </c>
      <c r="N880" s="167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N880" s="260"/>
      <c r="CC880" s="260"/>
    </row>
    <row r="881" spans="2:13" ht="12.75" thickBot="1">
      <c r="B881" s="1" t="s">
        <v>70</v>
      </c>
      <c r="H881" s="169"/>
      <c r="I881" s="169"/>
      <c r="J881" s="169"/>
      <c r="K881" s="169"/>
      <c r="L881" s="169"/>
      <c r="M881" s="169"/>
    </row>
    <row r="882" spans="2:56" s="175" customFormat="1" ht="19.5" customHeight="1">
      <c r="B882" s="170" t="s">
        <v>1</v>
      </c>
      <c r="C882" s="171"/>
      <c r="D882" s="171"/>
      <c r="E882" s="171"/>
      <c r="F882" s="171"/>
      <c r="G882" s="171"/>
      <c r="H882" s="171"/>
      <c r="I882" s="172"/>
      <c r="J882" s="173" t="s">
        <v>5</v>
      </c>
      <c r="K882" s="173" t="s">
        <v>5</v>
      </c>
      <c r="L882" s="173" t="s">
        <v>5</v>
      </c>
      <c r="M882" s="174" t="s">
        <v>5</v>
      </c>
      <c r="N882" s="167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</row>
    <row r="883" spans="2:56" s="175" customFormat="1" ht="19.5" customHeight="1">
      <c r="B883" s="176" t="s">
        <v>11</v>
      </c>
      <c r="C883" s="177"/>
      <c r="D883" s="177"/>
      <c r="E883" s="177"/>
      <c r="F883" s="177"/>
      <c r="G883" s="177"/>
      <c r="H883" s="177"/>
      <c r="I883" s="178"/>
      <c r="J883" s="179" t="s">
        <v>670</v>
      </c>
      <c r="K883" s="179" t="s">
        <v>663</v>
      </c>
      <c r="L883" s="179" t="s">
        <v>664</v>
      </c>
      <c r="M883" s="180" t="s">
        <v>665</v>
      </c>
      <c r="N883" s="167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</row>
    <row r="884" spans="2:56" s="175" customFormat="1" ht="19.5" customHeight="1">
      <c r="B884" s="181" t="s">
        <v>13</v>
      </c>
      <c r="C884" s="182" t="s">
        <v>14</v>
      </c>
      <c r="D884" s="183"/>
      <c r="E884" s="183"/>
      <c r="F884" s="183"/>
      <c r="G884" s="183"/>
      <c r="H884" s="183"/>
      <c r="I884" s="184"/>
      <c r="J884" s="261">
        <v>38492</v>
      </c>
      <c r="K884" s="261">
        <v>38650</v>
      </c>
      <c r="L884" s="261">
        <v>38650</v>
      </c>
      <c r="M884" s="186">
        <v>38650</v>
      </c>
      <c r="N884" s="167">
        <v>38650</v>
      </c>
      <c r="O884">
        <v>38650</v>
      </c>
      <c r="P884">
        <v>38930</v>
      </c>
      <c r="Q884">
        <v>38930</v>
      </c>
      <c r="R884">
        <v>38930</v>
      </c>
      <c r="S884">
        <v>38930</v>
      </c>
      <c r="T884">
        <v>38930</v>
      </c>
      <c r="U884">
        <v>38986</v>
      </c>
      <c r="V884">
        <v>38986</v>
      </c>
      <c r="W884">
        <v>38986</v>
      </c>
      <c r="X884">
        <v>38986</v>
      </c>
      <c r="Y884">
        <v>38986</v>
      </c>
      <c r="Z884">
        <v>39314</v>
      </c>
      <c r="AA884">
        <v>39314</v>
      </c>
      <c r="AB884">
        <v>39314</v>
      </c>
      <c r="AC884">
        <v>39314</v>
      </c>
      <c r="AD884">
        <v>39314</v>
      </c>
      <c r="AE884">
        <v>39345</v>
      </c>
      <c r="AF884">
        <v>39345</v>
      </c>
      <c r="AG884">
        <v>39345</v>
      </c>
      <c r="AH884">
        <v>39345</v>
      </c>
      <c r="AI884">
        <v>39345</v>
      </c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</row>
    <row r="885" spans="2:56" s="175" customFormat="1" ht="19.5" customHeight="1">
      <c r="B885" s="187"/>
      <c r="C885" s="188" t="s">
        <v>15</v>
      </c>
      <c r="D885" s="189"/>
      <c r="E885" s="189"/>
      <c r="F885" s="189"/>
      <c r="G885" s="189"/>
      <c r="H885" s="189"/>
      <c r="I885" s="190"/>
      <c r="J885" s="191"/>
      <c r="K885" s="191"/>
      <c r="L885" s="191"/>
      <c r="M885" s="192"/>
      <c r="N885" s="167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</row>
    <row r="886" spans="2:56" s="175" customFormat="1" ht="27" customHeight="1">
      <c r="B886" s="193"/>
      <c r="C886" s="194" t="s">
        <v>17</v>
      </c>
      <c r="D886" s="195"/>
      <c r="E886" s="195"/>
      <c r="F886" s="195"/>
      <c r="G886" s="195"/>
      <c r="H886" s="195"/>
      <c r="I886" s="196"/>
      <c r="J886" s="265" t="s">
        <v>666</v>
      </c>
      <c r="K886" s="265" t="s">
        <v>666</v>
      </c>
      <c r="L886" s="265" t="s">
        <v>666</v>
      </c>
      <c r="M886" s="266" t="s">
        <v>666</v>
      </c>
      <c r="N886" s="167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</row>
    <row r="887" spans="2:13" ht="12" customHeight="1">
      <c r="B887" s="199"/>
      <c r="C887" s="200" t="s">
        <v>667</v>
      </c>
      <c r="D887" s="201" t="s">
        <v>20</v>
      </c>
      <c r="E887" s="201" t="s">
        <v>21</v>
      </c>
      <c r="F887" s="201" t="s">
        <v>22</v>
      </c>
      <c r="G887" s="201" t="s">
        <v>23</v>
      </c>
      <c r="H887" s="201" t="s">
        <v>24</v>
      </c>
      <c r="I887" s="202" t="s">
        <v>25</v>
      </c>
      <c r="J887" s="203"/>
      <c r="K887" s="203"/>
      <c r="L887" s="203"/>
      <c r="M887" s="204"/>
    </row>
    <row r="888" spans="2:56" s="212" customFormat="1" ht="12">
      <c r="B888" s="205"/>
      <c r="C888" s="206"/>
      <c r="D888" s="207"/>
      <c r="E888" s="207"/>
      <c r="F888" s="207"/>
      <c r="G888" s="207"/>
      <c r="H888" s="207"/>
      <c r="I888" s="208"/>
      <c r="J888" s="209"/>
      <c r="K888" s="209"/>
      <c r="L888" s="209"/>
      <c r="M888" s="305"/>
      <c r="N888" s="167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</row>
    <row r="889" spans="2:13" ht="19.5" customHeight="1">
      <c r="B889" s="213" t="s">
        <v>33</v>
      </c>
      <c r="C889" s="214"/>
      <c r="D889" s="215" t="s">
        <v>597</v>
      </c>
      <c r="E889" s="215"/>
      <c r="F889" s="215"/>
      <c r="G889" s="215"/>
      <c r="H889" s="215"/>
      <c r="I889" s="216"/>
      <c r="J889" s="298"/>
      <c r="K889" s="298"/>
      <c r="L889" s="298"/>
      <c r="M889" s="291"/>
    </row>
    <row r="890" spans="2:13" ht="19.5" customHeight="1">
      <c r="B890" s="220"/>
      <c r="C890" s="214"/>
      <c r="D890" s="215" t="s">
        <v>598</v>
      </c>
      <c r="E890" s="215"/>
      <c r="F890" s="215"/>
      <c r="G890" s="215"/>
      <c r="H890" s="215"/>
      <c r="I890" s="216"/>
      <c r="J890" s="298"/>
      <c r="K890" s="298"/>
      <c r="L890" s="298"/>
      <c r="M890" s="291"/>
    </row>
    <row r="891" spans="2:13" ht="19.5" customHeight="1">
      <c r="B891" s="220"/>
      <c r="C891" s="214"/>
      <c r="D891" s="215" t="s">
        <v>599</v>
      </c>
      <c r="E891" s="215"/>
      <c r="F891" s="215"/>
      <c r="G891" s="215"/>
      <c r="H891" s="215"/>
      <c r="I891" s="216"/>
      <c r="J891" s="298"/>
      <c r="K891" s="298"/>
      <c r="L891" s="298"/>
      <c r="M891" s="291"/>
    </row>
    <row r="892" spans="2:13" ht="19.5" customHeight="1">
      <c r="B892" s="220"/>
      <c r="C892" s="214"/>
      <c r="D892" s="215" t="s">
        <v>443</v>
      </c>
      <c r="E892" s="215"/>
      <c r="F892" s="215"/>
      <c r="G892" s="215"/>
      <c r="H892" s="215"/>
      <c r="I892" s="216" t="s">
        <v>637</v>
      </c>
      <c r="J892" s="298"/>
      <c r="K892" s="298"/>
      <c r="L892" s="298"/>
      <c r="M892" s="291"/>
    </row>
    <row r="893" spans="2:13" ht="19.5" customHeight="1">
      <c r="B893" s="220"/>
      <c r="C893" s="214"/>
      <c r="D893" s="215" t="s">
        <v>438</v>
      </c>
      <c r="E893" s="215" t="s">
        <v>601</v>
      </c>
      <c r="F893" s="215"/>
      <c r="G893" s="215" t="s">
        <v>638</v>
      </c>
      <c r="H893" s="215"/>
      <c r="I893" s="216"/>
      <c r="J893" s="298"/>
      <c r="K893" s="298"/>
      <c r="L893" s="298"/>
      <c r="M893" s="291"/>
    </row>
    <row r="894" spans="2:13" ht="19.5" customHeight="1">
      <c r="B894" s="220"/>
      <c r="C894" s="214"/>
      <c r="D894" s="215" t="s">
        <v>438</v>
      </c>
      <c r="E894" s="215" t="s">
        <v>601</v>
      </c>
      <c r="F894" s="215"/>
      <c r="G894" s="215" t="s">
        <v>639</v>
      </c>
      <c r="H894" s="215"/>
      <c r="I894" s="216"/>
      <c r="J894" s="298"/>
      <c r="K894" s="298"/>
      <c r="L894" s="298"/>
      <c r="M894" s="291"/>
    </row>
    <row r="895" spans="2:13" ht="19.5" customHeight="1">
      <c r="B895" s="220"/>
      <c r="C895" s="214"/>
      <c r="D895" s="215" t="s">
        <v>438</v>
      </c>
      <c r="E895" s="215" t="s">
        <v>601</v>
      </c>
      <c r="F895" s="215"/>
      <c r="G895" s="215" t="s">
        <v>640</v>
      </c>
      <c r="H895" s="215"/>
      <c r="I895" s="216"/>
      <c r="J895" s="298"/>
      <c r="K895" s="298"/>
      <c r="L895" s="298"/>
      <c r="M895" s="291"/>
    </row>
    <row r="896" spans="2:13" ht="19.5" customHeight="1">
      <c r="B896" s="220"/>
      <c r="C896" s="214"/>
      <c r="D896" s="215" t="s">
        <v>438</v>
      </c>
      <c r="E896" s="215" t="s">
        <v>601</v>
      </c>
      <c r="F896" s="215"/>
      <c r="G896" s="215" t="s">
        <v>641</v>
      </c>
      <c r="H896" s="215"/>
      <c r="I896" s="216"/>
      <c r="J896" s="298"/>
      <c r="K896" s="298"/>
      <c r="L896" s="298"/>
      <c r="M896" s="291"/>
    </row>
    <row r="897" spans="2:13" ht="19.5" customHeight="1">
      <c r="B897" s="220"/>
      <c r="C897" s="214"/>
      <c r="D897" s="215" t="s">
        <v>438</v>
      </c>
      <c r="E897" s="215" t="s">
        <v>601</v>
      </c>
      <c r="F897" s="215"/>
      <c r="G897" s="215" t="s">
        <v>642</v>
      </c>
      <c r="H897" s="215"/>
      <c r="I897" s="216"/>
      <c r="J897" s="298"/>
      <c r="K897" s="298"/>
      <c r="L897" s="298"/>
      <c r="M897" s="291"/>
    </row>
    <row r="898" spans="2:13" ht="19.5" customHeight="1">
      <c r="B898" s="220"/>
      <c r="C898" s="214"/>
      <c r="D898" s="215" t="s">
        <v>438</v>
      </c>
      <c r="E898" s="215" t="s">
        <v>601</v>
      </c>
      <c r="F898" s="215"/>
      <c r="G898" s="215" t="s">
        <v>643</v>
      </c>
      <c r="H898" s="215"/>
      <c r="I898" s="216"/>
      <c r="J898" s="298"/>
      <c r="K898" s="298"/>
      <c r="L898" s="298"/>
      <c r="M898" s="291"/>
    </row>
    <row r="899" spans="2:13" ht="19.5" customHeight="1">
      <c r="B899" s="220"/>
      <c r="C899" s="214"/>
      <c r="D899" s="215" t="s">
        <v>438</v>
      </c>
      <c r="E899" s="215" t="s">
        <v>601</v>
      </c>
      <c r="F899" s="215"/>
      <c r="G899" s="215" t="s">
        <v>644</v>
      </c>
      <c r="H899" s="215"/>
      <c r="I899" s="216"/>
      <c r="J899" s="298"/>
      <c r="K899" s="298"/>
      <c r="L899" s="298"/>
      <c r="M899" s="291"/>
    </row>
    <row r="900" spans="2:13" ht="19.5" customHeight="1">
      <c r="B900" s="220"/>
      <c r="C900" s="214"/>
      <c r="D900" s="215" t="s">
        <v>438</v>
      </c>
      <c r="E900" s="215" t="s">
        <v>601</v>
      </c>
      <c r="F900" s="215"/>
      <c r="G900" s="215" t="s">
        <v>645</v>
      </c>
      <c r="H900" s="215"/>
      <c r="I900" s="216"/>
      <c r="J900" s="298"/>
      <c r="K900" s="298"/>
      <c r="L900" s="298"/>
      <c r="M900" s="291"/>
    </row>
    <row r="901" spans="2:13" ht="19.5" customHeight="1">
      <c r="B901" s="220"/>
      <c r="C901" s="214"/>
      <c r="D901" s="215" t="s">
        <v>438</v>
      </c>
      <c r="E901" s="215" t="s">
        <v>601</v>
      </c>
      <c r="F901" s="215"/>
      <c r="G901" s="215" t="s">
        <v>646</v>
      </c>
      <c r="H901" s="215"/>
      <c r="I901" s="216"/>
      <c r="J901" s="298"/>
      <c r="K901" s="298"/>
      <c r="L901" s="298"/>
      <c r="M901" s="291"/>
    </row>
    <row r="902" spans="2:13" ht="19.5" customHeight="1">
      <c r="B902" s="220"/>
      <c r="C902" s="214"/>
      <c r="D902" s="215" t="s">
        <v>438</v>
      </c>
      <c r="E902" s="215" t="s">
        <v>601</v>
      </c>
      <c r="F902" s="215"/>
      <c r="G902" s="215" t="s">
        <v>647</v>
      </c>
      <c r="H902" s="215"/>
      <c r="I902" s="216"/>
      <c r="J902" s="298"/>
      <c r="K902" s="298"/>
      <c r="L902" s="298"/>
      <c r="M902" s="291"/>
    </row>
    <row r="903" spans="2:13" ht="19.5" customHeight="1">
      <c r="B903" s="220"/>
      <c r="C903" s="214"/>
      <c r="D903" s="215" t="s">
        <v>438</v>
      </c>
      <c r="E903" s="215" t="s">
        <v>601</v>
      </c>
      <c r="F903" s="215"/>
      <c r="G903" s="215" t="s">
        <v>648</v>
      </c>
      <c r="H903" s="215"/>
      <c r="I903" s="216"/>
      <c r="J903" s="298"/>
      <c r="K903" s="298"/>
      <c r="L903" s="298"/>
      <c r="M903" s="291"/>
    </row>
    <row r="904" spans="2:13" ht="19.5" customHeight="1">
      <c r="B904" s="220"/>
      <c r="C904" s="214"/>
      <c r="D904" s="215" t="s">
        <v>438</v>
      </c>
      <c r="E904" s="215" t="s">
        <v>601</v>
      </c>
      <c r="F904" s="215"/>
      <c r="G904" s="215" t="s">
        <v>613</v>
      </c>
      <c r="H904" s="215"/>
      <c r="I904" s="216"/>
      <c r="J904" s="298"/>
      <c r="K904" s="298"/>
      <c r="L904" s="298"/>
      <c r="M904" s="291"/>
    </row>
    <row r="905" spans="2:13" ht="19.5" customHeight="1">
      <c r="B905" s="220"/>
      <c r="C905" s="214"/>
      <c r="D905" s="215" t="s">
        <v>438</v>
      </c>
      <c r="E905" s="215" t="s">
        <v>601</v>
      </c>
      <c r="F905" s="215"/>
      <c r="G905" s="215" t="s">
        <v>649</v>
      </c>
      <c r="H905" s="215"/>
      <c r="I905" s="216"/>
      <c r="J905" s="298"/>
      <c r="K905" s="298"/>
      <c r="L905" s="298"/>
      <c r="M905" s="291"/>
    </row>
    <row r="906" spans="2:13" ht="19.5" customHeight="1">
      <c r="B906" s="220"/>
      <c r="C906" s="214"/>
      <c r="D906" s="215" t="s">
        <v>438</v>
      </c>
      <c r="E906" s="215" t="s">
        <v>601</v>
      </c>
      <c r="F906" s="215"/>
      <c r="G906" s="215" t="s">
        <v>650</v>
      </c>
      <c r="H906" s="215"/>
      <c r="I906" s="216"/>
      <c r="J906" s="298"/>
      <c r="K906" s="298"/>
      <c r="L906" s="298"/>
      <c r="M906" s="291"/>
    </row>
    <row r="907" spans="2:13" ht="19.5" customHeight="1">
      <c r="B907" s="220"/>
      <c r="C907" s="214"/>
      <c r="D907" s="215" t="s">
        <v>438</v>
      </c>
      <c r="E907" s="215" t="s">
        <v>601</v>
      </c>
      <c r="F907" s="215"/>
      <c r="G907" s="215" t="s">
        <v>651</v>
      </c>
      <c r="H907" s="215"/>
      <c r="I907" s="216"/>
      <c r="J907" s="298"/>
      <c r="K907" s="298"/>
      <c r="L907" s="298"/>
      <c r="M907" s="291"/>
    </row>
    <row r="908" spans="2:13" ht="19.5" customHeight="1">
      <c r="B908" s="220"/>
      <c r="C908" s="214"/>
      <c r="D908" s="215" t="s">
        <v>438</v>
      </c>
      <c r="E908" s="215" t="s">
        <v>601</v>
      </c>
      <c r="F908" s="215"/>
      <c r="G908" s="215" t="s">
        <v>652</v>
      </c>
      <c r="H908" s="215"/>
      <c r="I908" s="216"/>
      <c r="J908" s="298"/>
      <c r="K908" s="298"/>
      <c r="L908" s="298"/>
      <c r="M908" s="291"/>
    </row>
    <row r="909" spans="2:13" ht="19.5" customHeight="1">
      <c r="B909" s="220"/>
      <c r="C909" s="214"/>
      <c r="D909" s="215" t="s">
        <v>438</v>
      </c>
      <c r="E909" s="215" t="s">
        <v>601</v>
      </c>
      <c r="F909" s="215"/>
      <c r="G909" s="215" t="s">
        <v>653</v>
      </c>
      <c r="H909" s="215"/>
      <c r="I909" s="216"/>
      <c r="J909" s="298"/>
      <c r="K909" s="298"/>
      <c r="L909" s="298"/>
      <c r="M909" s="291"/>
    </row>
    <row r="910" spans="2:13" ht="19.5" customHeight="1">
      <c r="B910" s="220"/>
      <c r="C910" s="214"/>
      <c r="D910" s="215" t="s">
        <v>438</v>
      </c>
      <c r="E910" s="215" t="s">
        <v>601</v>
      </c>
      <c r="F910" s="215"/>
      <c r="G910" s="215" t="s">
        <v>654</v>
      </c>
      <c r="H910" s="215"/>
      <c r="I910" s="216"/>
      <c r="J910" s="299"/>
      <c r="K910" s="298"/>
      <c r="L910" s="298"/>
      <c r="M910" s="291"/>
    </row>
    <row r="911" spans="2:13" ht="19.5" customHeight="1">
      <c r="B911" s="220"/>
      <c r="C911" s="214"/>
      <c r="D911" s="215" t="s">
        <v>438</v>
      </c>
      <c r="E911" s="215" t="s">
        <v>601</v>
      </c>
      <c r="F911" s="215"/>
      <c r="G911" s="215" t="s">
        <v>655</v>
      </c>
      <c r="H911" s="215"/>
      <c r="I911" s="216"/>
      <c r="J911" s="299"/>
      <c r="K911" s="298"/>
      <c r="L911" s="298"/>
      <c r="M911" s="291"/>
    </row>
    <row r="912" spans="2:13" ht="19.5" customHeight="1">
      <c r="B912" s="220"/>
      <c r="C912" s="214"/>
      <c r="D912" s="215" t="s">
        <v>438</v>
      </c>
      <c r="E912" s="215" t="s">
        <v>601</v>
      </c>
      <c r="F912" s="215"/>
      <c r="G912" s="215" t="s">
        <v>656</v>
      </c>
      <c r="H912" s="215"/>
      <c r="I912" s="216"/>
      <c r="J912" s="299"/>
      <c r="K912" s="298"/>
      <c r="L912" s="298"/>
      <c r="M912" s="291"/>
    </row>
    <row r="913" spans="2:13" ht="19.5" customHeight="1">
      <c r="B913" s="220"/>
      <c r="C913" s="214"/>
      <c r="D913" s="215" t="s">
        <v>441</v>
      </c>
      <c r="E913" s="215"/>
      <c r="F913" s="215"/>
      <c r="G913" s="215" t="s">
        <v>657</v>
      </c>
      <c r="H913" s="215"/>
      <c r="I913" s="216"/>
      <c r="J913" s="299"/>
      <c r="K913" s="298"/>
      <c r="L913" s="298"/>
      <c r="M913" s="291"/>
    </row>
    <row r="914" spans="2:13" ht="19.5" customHeight="1">
      <c r="B914" s="220"/>
      <c r="C914" s="214"/>
      <c r="D914" s="215" t="s">
        <v>441</v>
      </c>
      <c r="E914" s="215"/>
      <c r="F914" s="215"/>
      <c r="G914" s="215" t="s">
        <v>658</v>
      </c>
      <c r="H914" s="215"/>
      <c r="I914" s="216"/>
      <c r="J914" s="299"/>
      <c r="K914" s="298"/>
      <c r="L914" s="298"/>
      <c r="M914" s="291"/>
    </row>
    <row r="915" spans="2:13" ht="19.5" customHeight="1">
      <c r="B915" s="220"/>
      <c r="C915" s="214"/>
      <c r="D915" s="215" t="s">
        <v>441</v>
      </c>
      <c r="E915" s="215"/>
      <c r="F915" s="215"/>
      <c r="G915" s="215"/>
      <c r="H915" s="215"/>
      <c r="I915" s="216" t="s">
        <v>659</v>
      </c>
      <c r="J915" s="299"/>
      <c r="K915" s="298"/>
      <c r="L915" s="298"/>
      <c r="M915" s="291"/>
    </row>
    <row r="916" spans="2:13" ht="19.5" customHeight="1">
      <c r="B916" s="220"/>
      <c r="C916" s="214"/>
      <c r="D916" s="215" t="s">
        <v>441</v>
      </c>
      <c r="E916" s="215"/>
      <c r="F916" s="215"/>
      <c r="G916" s="215"/>
      <c r="H916" s="215"/>
      <c r="I916" s="216" t="s">
        <v>623</v>
      </c>
      <c r="J916" s="299"/>
      <c r="K916" s="298"/>
      <c r="L916" s="298"/>
      <c r="M916" s="291"/>
    </row>
    <row r="917" spans="2:13" ht="19.5" customHeight="1">
      <c r="B917" s="220"/>
      <c r="C917" s="214"/>
      <c r="D917" s="215" t="s">
        <v>441</v>
      </c>
      <c r="E917" s="215"/>
      <c r="F917" s="215"/>
      <c r="G917" s="215" t="s">
        <v>660</v>
      </c>
      <c r="H917" s="215"/>
      <c r="I917" s="216"/>
      <c r="J917" s="299"/>
      <c r="K917" s="298"/>
      <c r="L917" s="298"/>
      <c r="M917" s="291"/>
    </row>
    <row r="918" spans="2:13" ht="19.5" customHeight="1">
      <c r="B918" s="220"/>
      <c r="C918" s="214"/>
      <c r="D918" s="215" t="s">
        <v>441</v>
      </c>
      <c r="E918" s="215"/>
      <c r="F918" s="215"/>
      <c r="G918" s="215"/>
      <c r="H918" s="215"/>
      <c r="I918" s="216" t="s">
        <v>625</v>
      </c>
      <c r="J918" s="299"/>
      <c r="K918" s="298"/>
      <c r="L918" s="298"/>
      <c r="M918" s="291"/>
    </row>
    <row r="919" spans="2:13" ht="19.5" customHeight="1">
      <c r="B919" s="220"/>
      <c r="C919" s="214"/>
      <c r="D919" s="215" t="s">
        <v>441</v>
      </c>
      <c r="E919" s="215"/>
      <c r="F919" s="215"/>
      <c r="G919" s="215"/>
      <c r="H919" s="215"/>
      <c r="I919" s="216" t="s">
        <v>626</v>
      </c>
      <c r="J919" s="299"/>
      <c r="K919" s="298"/>
      <c r="L919" s="298"/>
      <c r="M919" s="291"/>
    </row>
    <row r="920" spans="2:13" ht="19.5" customHeight="1">
      <c r="B920" s="220"/>
      <c r="C920" s="214"/>
      <c r="D920" s="215" t="s">
        <v>441</v>
      </c>
      <c r="E920" s="215"/>
      <c r="F920" s="215"/>
      <c r="G920" s="215"/>
      <c r="H920" s="215"/>
      <c r="I920" s="216" t="s">
        <v>627</v>
      </c>
      <c r="J920" s="298"/>
      <c r="K920" s="298"/>
      <c r="L920" s="298"/>
      <c r="M920" s="291"/>
    </row>
    <row r="921" spans="2:13" ht="19.5" customHeight="1">
      <c r="B921" s="220"/>
      <c r="C921" s="214"/>
      <c r="D921" s="215" t="s">
        <v>442</v>
      </c>
      <c r="E921" s="215" t="s">
        <v>628</v>
      </c>
      <c r="F921" s="215"/>
      <c r="G921" s="215"/>
      <c r="H921" s="215"/>
      <c r="I921" s="216" t="s">
        <v>629</v>
      </c>
      <c r="J921" s="298"/>
      <c r="K921" s="298"/>
      <c r="L921" s="298"/>
      <c r="M921" s="291"/>
    </row>
    <row r="922" spans="2:13" ht="19.5" customHeight="1">
      <c r="B922" s="220"/>
      <c r="C922" s="214"/>
      <c r="D922" s="215" t="s">
        <v>442</v>
      </c>
      <c r="E922" s="215" t="s">
        <v>628</v>
      </c>
      <c r="F922" s="215"/>
      <c r="G922" s="215"/>
      <c r="H922" s="215"/>
      <c r="I922" s="216" t="s">
        <v>630</v>
      </c>
      <c r="J922" s="298"/>
      <c r="K922" s="298"/>
      <c r="L922" s="298"/>
      <c r="M922" s="291"/>
    </row>
    <row r="923" spans="2:13" ht="19.5" customHeight="1">
      <c r="B923" s="220"/>
      <c r="C923" s="214"/>
      <c r="D923" s="215" t="s">
        <v>442</v>
      </c>
      <c r="E923" s="215" t="s">
        <v>628</v>
      </c>
      <c r="F923" s="215"/>
      <c r="G923" s="215"/>
      <c r="H923" s="215"/>
      <c r="I923" s="216" t="s">
        <v>631</v>
      </c>
      <c r="J923" s="298"/>
      <c r="K923" s="298"/>
      <c r="L923" s="298"/>
      <c r="M923" s="291"/>
    </row>
    <row r="924" spans="2:13" ht="19.5" customHeight="1">
      <c r="B924" s="220"/>
      <c r="C924" s="214"/>
      <c r="D924" s="215" t="s">
        <v>442</v>
      </c>
      <c r="E924" s="215" t="s">
        <v>628</v>
      </c>
      <c r="F924" s="215"/>
      <c r="G924" s="215"/>
      <c r="H924" s="215"/>
      <c r="I924" s="216" t="s">
        <v>661</v>
      </c>
      <c r="J924" s="298"/>
      <c r="K924" s="298"/>
      <c r="L924" s="298"/>
      <c r="M924" s="291"/>
    </row>
    <row r="925" spans="2:13" ht="19.5" customHeight="1">
      <c r="B925" s="220"/>
      <c r="C925" s="214"/>
      <c r="D925" s="215" t="s">
        <v>62</v>
      </c>
      <c r="E925" s="215"/>
      <c r="F925" s="215"/>
      <c r="G925" s="215"/>
      <c r="H925" s="215"/>
      <c r="I925" s="216" t="s">
        <v>633</v>
      </c>
      <c r="J925" s="298"/>
      <c r="K925" s="298"/>
      <c r="L925" s="298"/>
      <c r="M925" s="291"/>
    </row>
    <row r="926" spans="2:13" ht="19.5" customHeight="1">
      <c r="B926" s="220"/>
      <c r="C926" s="214"/>
      <c r="D926" s="215"/>
      <c r="E926" s="215"/>
      <c r="F926" s="215"/>
      <c r="G926" s="215"/>
      <c r="H926" s="215"/>
      <c r="I926" s="216"/>
      <c r="J926" s="298"/>
      <c r="K926" s="298"/>
      <c r="L926" s="298"/>
      <c r="M926" s="291"/>
    </row>
    <row r="927" spans="2:13" ht="19.5" customHeight="1">
      <c r="B927" s="220"/>
      <c r="C927" s="214"/>
      <c r="D927" s="215"/>
      <c r="E927" s="215"/>
      <c r="F927" s="215"/>
      <c r="G927" s="215"/>
      <c r="H927" s="215"/>
      <c r="I927" s="216"/>
      <c r="J927" s="298"/>
      <c r="K927" s="298"/>
      <c r="L927" s="298"/>
      <c r="M927" s="291"/>
    </row>
    <row r="928" spans="2:13" ht="19.5" customHeight="1" thickBot="1">
      <c r="B928" s="220"/>
      <c r="C928" s="227"/>
      <c r="D928" s="228"/>
      <c r="E928" s="228"/>
      <c r="F928" s="228"/>
      <c r="G928" s="228"/>
      <c r="H928" s="228"/>
      <c r="I928" s="229"/>
      <c r="J928" s="300"/>
      <c r="K928" s="300"/>
      <c r="L928" s="300"/>
      <c r="M928" s="292"/>
    </row>
    <row r="929" spans="2:13" ht="19.5" customHeight="1" thickTop="1">
      <c r="B929" s="220"/>
      <c r="C929" s="233" t="s">
        <v>634</v>
      </c>
      <c r="D929" s="234"/>
      <c r="E929" s="234"/>
      <c r="F929" s="234"/>
      <c r="G929" s="234"/>
      <c r="H929" s="234"/>
      <c r="I929" s="235"/>
      <c r="J929" s="301" t="s">
        <v>662</v>
      </c>
      <c r="K929" s="301">
        <v>95</v>
      </c>
      <c r="L929" s="301">
        <v>29</v>
      </c>
      <c r="M929" s="293">
        <v>31</v>
      </c>
    </row>
    <row r="930" spans="2:13" ht="19.5" customHeight="1">
      <c r="B930" s="220"/>
      <c r="C930" s="239" t="s">
        <v>66</v>
      </c>
      <c r="D930" s="195"/>
      <c r="E930" s="195"/>
      <c r="F930" s="195"/>
      <c r="G930" s="195"/>
      <c r="H930" s="195"/>
      <c r="I930" s="196"/>
      <c r="J930" s="240">
        <v>18</v>
      </c>
      <c r="K930" s="240">
        <v>16</v>
      </c>
      <c r="L930" s="240">
        <v>10</v>
      </c>
      <c r="M930" s="241">
        <v>9</v>
      </c>
    </row>
    <row r="931" spans="2:13" ht="19.5" customHeight="1" thickBot="1">
      <c r="B931" s="242"/>
      <c r="C931" s="243" t="s">
        <v>67</v>
      </c>
      <c r="D931" s="244"/>
      <c r="E931" s="244"/>
      <c r="F931" s="244"/>
      <c r="G931" s="244"/>
      <c r="H931" s="244"/>
      <c r="I931" s="245"/>
      <c r="J931" s="312">
        <v>0.0225</v>
      </c>
      <c r="K931" s="312">
        <v>0.0225</v>
      </c>
      <c r="L931" s="312">
        <v>0.0225</v>
      </c>
      <c r="M931" s="313">
        <v>0.0225</v>
      </c>
    </row>
    <row r="932" spans="2:13" ht="49.5" customHeight="1" thickBot="1">
      <c r="B932" s="248" t="s">
        <v>10</v>
      </c>
      <c r="C932" s="249"/>
      <c r="D932" s="249"/>
      <c r="E932" s="249"/>
      <c r="F932" s="249"/>
      <c r="G932" s="249"/>
      <c r="H932" s="249"/>
      <c r="I932" s="250"/>
      <c r="J932" s="303"/>
      <c r="K932" s="303"/>
      <c r="L932" s="303"/>
      <c r="M932" s="295"/>
    </row>
    <row r="933" spans="2:13" ht="49.5" customHeight="1" thickBot="1">
      <c r="B933" s="248" t="s">
        <v>69</v>
      </c>
      <c r="C933" s="249"/>
      <c r="D933" s="249"/>
      <c r="E933" s="255"/>
      <c r="F933" s="287"/>
      <c r="G933" s="288"/>
      <c r="H933" s="288"/>
      <c r="I933" s="288"/>
      <c r="J933" s="304"/>
      <c r="K933" s="304"/>
      <c r="L933" s="304"/>
      <c r="M933" s="296"/>
    </row>
    <row r="934" spans="13:77" s="166" customFormat="1" ht="12">
      <c r="M934" s="128" t="e">
        <f ca="1">"【海域ごとの調査票："&amp;MID(CELL("filename",$A$1),FIND("]",CELL("filename",$A$1))+1,31)&amp;"】"</f>
        <v>#VALUE!</v>
      </c>
      <c r="N934" s="167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J934" s="260"/>
      <c r="BY934" s="260"/>
    </row>
    <row r="935" spans="2:13" ht="12.75" thickBot="1">
      <c r="B935" s="1" t="s">
        <v>70</v>
      </c>
      <c r="H935" s="169"/>
      <c r="I935" s="169"/>
      <c r="J935" s="169"/>
      <c r="K935" s="169"/>
      <c r="L935" s="169"/>
      <c r="M935" s="169"/>
    </row>
    <row r="936" spans="2:56" s="175" customFormat="1" ht="19.5" customHeight="1">
      <c r="B936" s="170" t="s">
        <v>1</v>
      </c>
      <c r="C936" s="171"/>
      <c r="D936" s="171"/>
      <c r="E936" s="171"/>
      <c r="F936" s="171"/>
      <c r="G936" s="171"/>
      <c r="H936" s="171"/>
      <c r="I936" s="172"/>
      <c r="J936" s="314" t="s">
        <v>5</v>
      </c>
      <c r="K936" s="173" t="s">
        <v>5</v>
      </c>
      <c r="L936" s="173" t="s">
        <v>431</v>
      </c>
      <c r="M936" s="174" t="s">
        <v>431</v>
      </c>
      <c r="N936" s="167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</row>
    <row r="937" spans="2:56" s="175" customFormat="1" ht="19.5" customHeight="1">
      <c r="B937" s="176" t="s">
        <v>11</v>
      </c>
      <c r="C937" s="177"/>
      <c r="D937" s="177"/>
      <c r="E937" s="177"/>
      <c r="F937" s="177"/>
      <c r="G937" s="177"/>
      <c r="H937" s="177"/>
      <c r="I937" s="178"/>
      <c r="J937" s="307" t="s">
        <v>669</v>
      </c>
      <c r="K937" s="179" t="s">
        <v>670</v>
      </c>
      <c r="L937" s="179" t="s">
        <v>663</v>
      </c>
      <c r="M937" s="180" t="s">
        <v>664</v>
      </c>
      <c r="N937" s="16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</row>
    <row r="938" spans="2:56" s="175" customFormat="1" ht="19.5" customHeight="1">
      <c r="B938" s="181" t="s">
        <v>13</v>
      </c>
      <c r="C938" s="182" t="s">
        <v>14</v>
      </c>
      <c r="D938" s="183"/>
      <c r="E938" s="183"/>
      <c r="F938" s="183"/>
      <c r="G938" s="183"/>
      <c r="H938" s="183"/>
      <c r="I938" s="184"/>
      <c r="J938" s="315">
        <v>38650</v>
      </c>
      <c r="K938" s="261">
        <v>38650</v>
      </c>
      <c r="L938" s="261">
        <v>38930</v>
      </c>
      <c r="M938" s="186">
        <v>38930</v>
      </c>
      <c r="N938" s="167">
        <v>38930</v>
      </c>
      <c r="O938">
        <v>38930</v>
      </c>
      <c r="P938">
        <v>38930</v>
      </c>
      <c r="Q938">
        <v>38986</v>
      </c>
      <c r="R938">
        <v>38986</v>
      </c>
      <c r="S938">
        <v>38986</v>
      </c>
      <c r="T938">
        <v>38986</v>
      </c>
      <c r="U938">
        <v>38986</v>
      </c>
      <c r="V938">
        <v>39314</v>
      </c>
      <c r="W938">
        <v>39314</v>
      </c>
      <c r="X938">
        <v>39314</v>
      </c>
      <c r="Y938">
        <v>39314</v>
      </c>
      <c r="Z938">
        <v>39314</v>
      </c>
      <c r="AA938">
        <v>39345</v>
      </c>
      <c r="AB938">
        <v>39345</v>
      </c>
      <c r="AC938">
        <v>39345</v>
      </c>
      <c r="AD938">
        <v>39345</v>
      </c>
      <c r="AE938">
        <v>39345</v>
      </c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</row>
    <row r="939" spans="2:56" s="175" customFormat="1" ht="19.5" customHeight="1">
      <c r="B939" s="187"/>
      <c r="C939" s="188" t="s">
        <v>15</v>
      </c>
      <c r="D939" s="189"/>
      <c r="E939" s="189"/>
      <c r="F939" s="189"/>
      <c r="G939" s="189"/>
      <c r="H939" s="189"/>
      <c r="I939" s="190"/>
      <c r="J939" s="316"/>
      <c r="K939" s="191"/>
      <c r="L939" s="191"/>
      <c r="M939" s="192"/>
      <c r="N939" s="167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</row>
    <row r="940" spans="2:56" s="175" customFormat="1" ht="27" customHeight="1">
      <c r="B940" s="193"/>
      <c r="C940" s="194" t="s">
        <v>17</v>
      </c>
      <c r="D940" s="195"/>
      <c r="E940" s="195"/>
      <c r="F940" s="195"/>
      <c r="G940" s="195"/>
      <c r="H940" s="195"/>
      <c r="I940" s="196"/>
      <c r="J940" s="317" t="s">
        <v>666</v>
      </c>
      <c r="K940" s="265" t="s">
        <v>666</v>
      </c>
      <c r="L940" s="265" t="s">
        <v>666</v>
      </c>
      <c r="M940" s="266" t="s">
        <v>666</v>
      </c>
      <c r="N940" s="167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</row>
    <row r="941" spans="2:13" ht="12" customHeight="1">
      <c r="B941" s="199"/>
      <c r="C941" s="200" t="s">
        <v>667</v>
      </c>
      <c r="D941" s="201" t="s">
        <v>20</v>
      </c>
      <c r="E941" s="201" t="s">
        <v>21</v>
      </c>
      <c r="F941" s="201" t="s">
        <v>22</v>
      </c>
      <c r="G941" s="201" t="s">
        <v>23</v>
      </c>
      <c r="H941" s="201" t="s">
        <v>24</v>
      </c>
      <c r="I941" s="202" t="s">
        <v>25</v>
      </c>
      <c r="J941" s="318"/>
      <c r="K941" s="203"/>
      <c r="L941" s="203"/>
      <c r="M941" s="204"/>
    </row>
    <row r="942" spans="2:56" s="212" customFormat="1" ht="12">
      <c r="B942" s="205"/>
      <c r="C942" s="206"/>
      <c r="D942" s="207"/>
      <c r="E942" s="207"/>
      <c r="F942" s="207"/>
      <c r="G942" s="207"/>
      <c r="H942" s="207"/>
      <c r="I942" s="208"/>
      <c r="J942" s="209"/>
      <c r="K942" s="209"/>
      <c r="L942" s="209"/>
      <c r="M942" s="305"/>
      <c r="N942" s="167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</row>
    <row r="943" spans="2:13" ht="19.5" customHeight="1">
      <c r="B943" s="213" t="s">
        <v>33</v>
      </c>
      <c r="C943" s="214"/>
      <c r="D943" s="215" t="s">
        <v>597</v>
      </c>
      <c r="E943" s="215"/>
      <c r="F943" s="215"/>
      <c r="G943" s="215"/>
      <c r="H943" s="215"/>
      <c r="I943" s="216"/>
      <c r="J943" s="299"/>
      <c r="K943" s="298"/>
      <c r="L943" s="298"/>
      <c r="M943" s="291"/>
    </row>
    <row r="944" spans="2:13" ht="19.5" customHeight="1">
      <c r="B944" s="220"/>
      <c r="C944" s="214"/>
      <c r="D944" s="215" t="s">
        <v>598</v>
      </c>
      <c r="E944" s="215"/>
      <c r="F944" s="215"/>
      <c r="G944" s="215"/>
      <c r="H944" s="215"/>
      <c r="I944" s="216"/>
      <c r="J944" s="299"/>
      <c r="K944" s="298"/>
      <c r="L944" s="298"/>
      <c r="M944" s="291"/>
    </row>
    <row r="945" spans="2:13" ht="19.5" customHeight="1">
      <c r="B945" s="220"/>
      <c r="C945" s="214"/>
      <c r="D945" s="215" t="s">
        <v>599</v>
      </c>
      <c r="E945" s="215"/>
      <c r="F945" s="215"/>
      <c r="G945" s="215"/>
      <c r="H945" s="215"/>
      <c r="I945" s="216"/>
      <c r="J945" s="299"/>
      <c r="K945" s="298"/>
      <c r="L945" s="298"/>
      <c r="M945" s="291"/>
    </row>
    <row r="946" spans="2:13" ht="19.5" customHeight="1">
      <c r="B946" s="220"/>
      <c r="C946" s="214"/>
      <c r="D946" s="215" t="s">
        <v>443</v>
      </c>
      <c r="E946" s="215"/>
      <c r="F946" s="215"/>
      <c r="G946" s="215"/>
      <c r="H946" s="215"/>
      <c r="I946" s="216" t="s">
        <v>637</v>
      </c>
      <c r="J946" s="299"/>
      <c r="K946" s="298"/>
      <c r="L946" s="298"/>
      <c r="M946" s="291"/>
    </row>
    <row r="947" spans="2:13" ht="19.5" customHeight="1">
      <c r="B947" s="220"/>
      <c r="C947" s="214"/>
      <c r="D947" s="215" t="s">
        <v>438</v>
      </c>
      <c r="E947" s="215" t="s">
        <v>601</v>
      </c>
      <c r="F947" s="215"/>
      <c r="G947" s="215" t="s">
        <v>638</v>
      </c>
      <c r="H947" s="215"/>
      <c r="I947" s="216"/>
      <c r="J947" s="299"/>
      <c r="K947" s="298"/>
      <c r="L947" s="298"/>
      <c r="M947" s="291"/>
    </row>
    <row r="948" spans="2:13" ht="19.5" customHeight="1">
      <c r="B948" s="220"/>
      <c r="C948" s="214"/>
      <c r="D948" s="215" t="s">
        <v>438</v>
      </c>
      <c r="E948" s="215" t="s">
        <v>601</v>
      </c>
      <c r="F948" s="215"/>
      <c r="G948" s="215" t="s">
        <v>639</v>
      </c>
      <c r="H948" s="215"/>
      <c r="I948" s="216"/>
      <c r="J948" s="299"/>
      <c r="K948" s="298"/>
      <c r="L948" s="298"/>
      <c r="M948" s="291"/>
    </row>
    <row r="949" spans="2:13" ht="19.5" customHeight="1">
      <c r="B949" s="220"/>
      <c r="C949" s="214"/>
      <c r="D949" s="215" t="s">
        <v>438</v>
      </c>
      <c r="E949" s="215" t="s">
        <v>601</v>
      </c>
      <c r="F949" s="215"/>
      <c r="G949" s="215" t="s">
        <v>640</v>
      </c>
      <c r="H949" s="215"/>
      <c r="I949" s="216"/>
      <c r="J949" s="299"/>
      <c r="K949" s="298"/>
      <c r="L949" s="298"/>
      <c r="M949" s="291"/>
    </row>
    <row r="950" spans="2:13" ht="19.5" customHeight="1">
      <c r="B950" s="220"/>
      <c r="C950" s="214"/>
      <c r="D950" s="215" t="s">
        <v>438</v>
      </c>
      <c r="E950" s="215" t="s">
        <v>601</v>
      </c>
      <c r="F950" s="215"/>
      <c r="G950" s="215" t="s">
        <v>641</v>
      </c>
      <c r="H950" s="215"/>
      <c r="I950" s="216"/>
      <c r="J950" s="299"/>
      <c r="K950" s="298"/>
      <c r="L950" s="298"/>
      <c r="M950" s="291"/>
    </row>
    <row r="951" spans="2:13" ht="19.5" customHeight="1">
      <c r="B951" s="220"/>
      <c r="C951" s="214"/>
      <c r="D951" s="215" t="s">
        <v>438</v>
      </c>
      <c r="E951" s="215" t="s">
        <v>601</v>
      </c>
      <c r="F951" s="215"/>
      <c r="G951" s="215" t="s">
        <v>642</v>
      </c>
      <c r="H951" s="215"/>
      <c r="I951" s="216"/>
      <c r="J951" s="299"/>
      <c r="K951" s="298"/>
      <c r="L951" s="298"/>
      <c r="M951" s="291"/>
    </row>
    <row r="952" spans="2:13" ht="19.5" customHeight="1">
      <c r="B952" s="220"/>
      <c r="C952" s="214"/>
      <c r="D952" s="215" t="s">
        <v>438</v>
      </c>
      <c r="E952" s="215" t="s">
        <v>601</v>
      </c>
      <c r="F952" s="215"/>
      <c r="G952" s="215" t="s">
        <v>643</v>
      </c>
      <c r="H952" s="215"/>
      <c r="I952" s="216"/>
      <c r="J952" s="299"/>
      <c r="K952" s="298"/>
      <c r="L952" s="298"/>
      <c r="M952" s="291"/>
    </row>
    <row r="953" spans="2:13" ht="19.5" customHeight="1">
      <c r="B953" s="220"/>
      <c r="C953" s="214"/>
      <c r="D953" s="215" t="s">
        <v>438</v>
      </c>
      <c r="E953" s="215" t="s">
        <v>601</v>
      </c>
      <c r="F953" s="215"/>
      <c r="G953" s="215" t="s">
        <v>644</v>
      </c>
      <c r="H953" s="215"/>
      <c r="I953" s="216"/>
      <c r="J953" s="299"/>
      <c r="K953" s="298"/>
      <c r="L953" s="298"/>
      <c r="M953" s="291"/>
    </row>
    <row r="954" spans="2:13" ht="19.5" customHeight="1">
      <c r="B954" s="220"/>
      <c r="C954" s="214"/>
      <c r="D954" s="215" t="s">
        <v>438</v>
      </c>
      <c r="E954" s="215" t="s">
        <v>601</v>
      </c>
      <c r="F954" s="215"/>
      <c r="G954" s="215" t="s">
        <v>645</v>
      </c>
      <c r="H954" s="215"/>
      <c r="I954" s="216"/>
      <c r="J954" s="299"/>
      <c r="K954" s="298"/>
      <c r="L954" s="298"/>
      <c r="M954" s="291"/>
    </row>
    <row r="955" spans="2:13" ht="19.5" customHeight="1">
      <c r="B955" s="220"/>
      <c r="C955" s="214"/>
      <c r="D955" s="215" t="s">
        <v>438</v>
      </c>
      <c r="E955" s="215" t="s">
        <v>601</v>
      </c>
      <c r="F955" s="215"/>
      <c r="G955" s="215" t="s">
        <v>646</v>
      </c>
      <c r="H955" s="215"/>
      <c r="I955" s="216"/>
      <c r="J955" s="299"/>
      <c r="K955" s="298"/>
      <c r="L955" s="298"/>
      <c r="M955" s="291"/>
    </row>
    <row r="956" spans="2:13" ht="19.5" customHeight="1">
      <c r="B956" s="220"/>
      <c r="C956" s="214"/>
      <c r="D956" s="215" t="s">
        <v>438</v>
      </c>
      <c r="E956" s="215" t="s">
        <v>601</v>
      </c>
      <c r="F956" s="215"/>
      <c r="G956" s="215" t="s">
        <v>647</v>
      </c>
      <c r="H956" s="215"/>
      <c r="I956" s="216"/>
      <c r="J956" s="299"/>
      <c r="K956" s="298"/>
      <c r="L956" s="298"/>
      <c r="M956" s="291"/>
    </row>
    <row r="957" spans="2:13" ht="19.5" customHeight="1">
      <c r="B957" s="220"/>
      <c r="C957" s="214"/>
      <c r="D957" s="215" t="s">
        <v>438</v>
      </c>
      <c r="E957" s="215" t="s">
        <v>601</v>
      </c>
      <c r="F957" s="215"/>
      <c r="G957" s="215" t="s">
        <v>648</v>
      </c>
      <c r="H957" s="215"/>
      <c r="I957" s="216"/>
      <c r="J957" s="299"/>
      <c r="K957" s="298"/>
      <c r="L957" s="298"/>
      <c r="M957" s="291"/>
    </row>
    <row r="958" spans="2:13" ht="19.5" customHeight="1">
      <c r="B958" s="220"/>
      <c r="C958" s="214"/>
      <c r="D958" s="215" t="s">
        <v>438</v>
      </c>
      <c r="E958" s="215" t="s">
        <v>601</v>
      </c>
      <c r="F958" s="215"/>
      <c r="G958" s="215" t="s">
        <v>613</v>
      </c>
      <c r="H958" s="215"/>
      <c r="I958" s="216"/>
      <c r="J958" s="299"/>
      <c r="K958" s="298"/>
      <c r="L958" s="298"/>
      <c r="M958" s="291"/>
    </row>
    <row r="959" spans="2:13" ht="19.5" customHeight="1">
      <c r="B959" s="220"/>
      <c r="C959" s="214"/>
      <c r="D959" s="215" t="s">
        <v>438</v>
      </c>
      <c r="E959" s="215" t="s">
        <v>601</v>
      </c>
      <c r="F959" s="215"/>
      <c r="G959" s="215" t="s">
        <v>649</v>
      </c>
      <c r="H959" s="215"/>
      <c r="I959" s="216"/>
      <c r="J959" s="299"/>
      <c r="K959" s="298"/>
      <c r="L959" s="298"/>
      <c r="M959" s="291"/>
    </row>
    <row r="960" spans="2:13" ht="19.5" customHeight="1">
      <c r="B960" s="220"/>
      <c r="C960" s="214"/>
      <c r="D960" s="215" t="s">
        <v>438</v>
      </c>
      <c r="E960" s="215" t="s">
        <v>601</v>
      </c>
      <c r="F960" s="215"/>
      <c r="G960" s="215" t="s">
        <v>650</v>
      </c>
      <c r="H960" s="215"/>
      <c r="I960" s="216"/>
      <c r="J960" s="299"/>
      <c r="K960" s="298"/>
      <c r="L960" s="298"/>
      <c r="M960" s="291"/>
    </row>
    <row r="961" spans="2:13" ht="19.5" customHeight="1">
      <c r="B961" s="220"/>
      <c r="C961" s="214"/>
      <c r="D961" s="215" t="s">
        <v>438</v>
      </c>
      <c r="E961" s="215" t="s">
        <v>601</v>
      </c>
      <c r="F961" s="215"/>
      <c r="G961" s="215" t="s">
        <v>651</v>
      </c>
      <c r="H961" s="215"/>
      <c r="I961" s="216"/>
      <c r="J961" s="299"/>
      <c r="K961" s="298"/>
      <c r="L961" s="298"/>
      <c r="M961" s="291"/>
    </row>
    <row r="962" spans="2:13" ht="19.5" customHeight="1">
      <c r="B962" s="220"/>
      <c r="C962" s="214"/>
      <c r="D962" s="215" t="s">
        <v>438</v>
      </c>
      <c r="E962" s="215" t="s">
        <v>601</v>
      </c>
      <c r="F962" s="215"/>
      <c r="G962" s="215" t="s">
        <v>652</v>
      </c>
      <c r="H962" s="215"/>
      <c r="I962" s="216"/>
      <c r="J962" s="299"/>
      <c r="K962" s="298"/>
      <c r="L962" s="298"/>
      <c r="M962" s="291"/>
    </row>
    <row r="963" spans="2:13" ht="19.5" customHeight="1">
      <c r="B963" s="220"/>
      <c r="C963" s="214"/>
      <c r="D963" s="215" t="s">
        <v>438</v>
      </c>
      <c r="E963" s="215" t="s">
        <v>601</v>
      </c>
      <c r="F963" s="215"/>
      <c r="G963" s="215" t="s">
        <v>653</v>
      </c>
      <c r="H963" s="215"/>
      <c r="I963" s="216"/>
      <c r="J963" s="299"/>
      <c r="K963" s="298"/>
      <c r="L963" s="298"/>
      <c r="M963" s="291"/>
    </row>
    <row r="964" spans="2:13" ht="19.5" customHeight="1">
      <c r="B964" s="220"/>
      <c r="C964" s="214"/>
      <c r="D964" s="215" t="s">
        <v>438</v>
      </c>
      <c r="E964" s="215" t="s">
        <v>601</v>
      </c>
      <c r="F964" s="215"/>
      <c r="G964" s="215" t="s">
        <v>654</v>
      </c>
      <c r="H964" s="215"/>
      <c r="I964" s="216"/>
      <c r="J964" s="299"/>
      <c r="K964" s="298"/>
      <c r="L964" s="298"/>
      <c r="M964" s="291"/>
    </row>
    <row r="965" spans="2:13" ht="19.5" customHeight="1">
      <c r="B965" s="220"/>
      <c r="C965" s="214"/>
      <c r="D965" s="215" t="s">
        <v>438</v>
      </c>
      <c r="E965" s="215" t="s">
        <v>601</v>
      </c>
      <c r="F965" s="215"/>
      <c r="G965" s="215" t="s">
        <v>655</v>
      </c>
      <c r="H965" s="215"/>
      <c r="I965" s="216"/>
      <c r="J965" s="299"/>
      <c r="K965" s="298"/>
      <c r="L965" s="298"/>
      <c r="M965" s="291"/>
    </row>
    <row r="966" spans="2:13" ht="19.5" customHeight="1">
      <c r="B966" s="220"/>
      <c r="C966" s="214"/>
      <c r="D966" s="215" t="s">
        <v>438</v>
      </c>
      <c r="E966" s="215" t="s">
        <v>601</v>
      </c>
      <c r="F966" s="215"/>
      <c r="G966" s="215" t="s">
        <v>656</v>
      </c>
      <c r="H966" s="215"/>
      <c r="I966" s="216"/>
      <c r="J966" s="299"/>
      <c r="K966" s="298"/>
      <c r="L966" s="298"/>
      <c r="M966" s="291"/>
    </row>
    <row r="967" spans="2:13" ht="19.5" customHeight="1">
      <c r="B967" s="220"/>
      <c r="C967" s="214"/>
      <c r="D967" s="215" t="s">
        <v>441</v>
      </c>
      <c r="E967" s="215"/>
      <c r="F967" s="215"/>
      <c r="G967" s="215" t="s">
        <v>657</v>
      </c>
      <c r="H967" s="215"/>
      <c r="I967" s="216"/>
      <c r="J967" s="299"/>
      <c r="K967" s="298"/>
      <c r="L967" s="298"/>
      <c r="M967" s="291"/>
    </row>
    <row r="968" spans="2:13" ht="19.5" customHeight="1">
      <c r="B968" s="220"/>
      <c r="C968" s="214"/>
      <c r="D968" s="215" t="s">
        <v>441</v>
      </c>
      <c r="E968" s="215"/>
      <c r="F968" s="215"/>
      <c r="G968" s="215" t="s">
        <v>658</v>
      </c>
      <c r="H968" s="215"/>
      <c r="I968" s="216"/>
      <c r="J968" s="299"/>
      <c r="K968" s="298"/>
      <c r="L968" s="298"/>
      <c r="M968" s="291"/>
    </row>
    <row r="969" spans="2:13" ht="19.5" customHeight="1">
      <c r="B969" s="220"/>
      <c r="C969" s="214"/>
      <c r="D969" s="215" t="s">
        <v>441</v>
      </c>
      <c r="E969" s="215"/>
      <c r="F969" s="215"/>
      <c r="G969" s="215"/>
      <c r="H969" s="215"/>
      <c r="I969" s="216" t="s">
        <v>659</v>
      </c>
      <c r="J969" s="299"/>
      <c r="K969" s="298"/>
      <c r="L969" s="298"/>
      <c r="M969" s="291"/>
    </row>
    <row r="970" spans="2:13" ht="19.5" customHeight="1">
      <c r="B970" s="220"/>
      <c r="C970" s="214"/>
      <c r="D970" s="215" t="s">
        <v>441</v>
      </c>
      <c r="E970" s="215"/>
      <c r="F970" s="215"/>
      <c r="G970" s="215"/>
      <c r="H970" s="215"/>
      <c r="I970" s="216" t="s">
        <v>623</v>
      </c>
      <c r="J970" s="299"/>
      <c r="K970" s="298"/>
      <c r="L970" s="298"/>
      <c r="M970" s="291"/>
    </row>
    <row r="971" spans="2:13" ht="19.5" customHeight="1">
      <c r="B971" s="220"/>
      <c r="C971" s="214"/>
      <c r="D971" s="215" t="s">
        <v>441</v>
      </c>
      <c r="E971" s="215"/>
      <c r="F971" s="215"/>
      <c r="G971" s="215" t="s">
        <v>660</v>
      </c>
      <c r="H971" s="215"/>
      <c r="I971" s="216"/>
      <c r="J971" s="299"/>
      <c r="K971" s="298"/>
      <c r="L971" s="298"/>
      <c r="M971" s="291"/>
    </row>
    <row r="972" spans="2:13" ht="19.5" customHeight="1">
      <c r="B972" s="220"/>
      <c r="C972" s="214"/>
      <c r="D972" s="215" t="s">
        <v>441</v>
      </c>
      <c r="E972" s="215"/>
      <c r="F972" s="215"/>
      <c r="G972" s="215"/>
      <c r="H972" s="215"/>
      <c r="I972" s="216" t="s">
        <v>625</v>
      </c>
      <c r="J972" s="299"/>
      <c r="K972" s="298"/>
      <c r="L972" s="298"/>
      <c r="M972" s="291"/>
    </row>
    <row r="973" spans="2:13" ht="19.5" customHeight="1">
      <c r="B973" s="220"/>
      <c r="C973" s="214"/>
      <c r="D973" s="215" t="s">
        <v>441</v>
      </c>
      <c r="E973" s="215"/>
      <c r="F973" s="215"/>
      <c r="G973" s="215"/>
      <c r="H973" s="215"/>
      <c r="I973" s="216" t="s">
        <v>626</v>
      </c>
      <c r="J973" s="299"/>
      <c r="K973" s="298"/>
      <c r="L973" s="298"/>
      <c r="M973" s="291"/>
    </row>
    <row r="974" spans="2:13" ht="19.5" customHeight="1">
      <c r="B974" s="220"/>
      <c r="C974" s="214"/>
      <c r="D974" s="215" t="s">
        <v>441</v>
      </c>
      <c r="E974" s="215"/>
      <c r="F974" s="215"/>
      <c r="G974" s="215"/>
      <c r="H974" s="215"/>
      <c r="I974" s="216" t="s">
        <v>627</v>
      </c>
      <c r="J974" s="299"/>
      <c r="K974" s="298"/>
      <c r="L974" s="298"/>
      <c r="M974" s="291"/>
    </row>
    <row r="975" spans="2:13" ht="19.5" customHeight="1">
      <c r="B975" s="220"/>
      <c r="C975" s="214"/>
      <c r="D975" s="215" t="s">
        <v>442</v>
      </c>
      <c r="E975" s="215" t="s">
        <v>628</v>
      </c>
      <c r="F975" s="215"/>
      <c r="G975" s="215"/>
      <c r="H975" s="215"/>
      <c r="I975" s="216" t="s">
        <v>629</v>
      </c>
      <c r="J975" s="299"/>
      <c r="K975" s="298"/>
      <c r="L975" s="298"/>
      <c r="M975" s="291"/>
    </row>
    <row r="976" spans="2:13" ht="19.5" customHeight="1">
      <c r="B976" s="220"/>
      <c r="C976" s="214"/>
      <c r="D976" s="215" t="s">
        <v>442</v>
      </c>
      <c r="E976" s="215" t="s">
        <v>628</v>
      </c>
      <c r="F976" s="215"/>
      <c r="G976" s="215"/>
      <c r="H976" s="215"/>
      <c r="I976" s="216" t="s">
        <v>630</v>
      </c>
      <c r="J976" s="299"/>
      <c r="K976" s="298"/>
      <c r="L976" s="298"/>
      <c r="M976" s="291"/>
    </row>
    <row r="977" spans="2:13" ht="19.5" customHeight="1">
      <c r="B977" s="220"/>
      <c r="C977" s="214"/>
      <c r="D977" s="215" t="s">
        <v>442</v>
      </c>
      <c r="E977" s="215" t="s">
        <v>628</v>
      </c>
      <c r="F977" s="215"/>
      <c r="G977" s="215"/>
      <c r="H977" s="215"/>
      <c r="I977" s="216" t="s">
        <v>631</v>
      </c>
      <c r="J977" s="299"/>
      <c r="K977" s="298"/>
      <c r="L977" s="298"/>
      <c r="M977" s="291"/>
    </row>
    <row r="978" spans="2:13" ht="19.5" customHeight="1">
      <c r="B978" s="220"/>
      <c r="C978" s="214"/>
      <c r="D978" s="215" t="s">
        <v>442</v>
      </c>
      <c r="E978" s="215" t="s">
        <v>628</v>
      </c>
      <c r="F978" s="215"/>
      <c r="G978" s="215"/>
      <c r="H978" s="215"/>
      <c r="I978" s="216" t="s">
        <v>661</v>
      </c>
      <c r="J978" s="299"/>
      <c r="K978" s="298"/>
      <c r="L978" s="298"/>
      <c r="M978" s="291"/>
    </row>
    <row r="979" spans="2:13" ht="19.5" customHeight="1">
      <c r="B979" s="220"/>
      <c r="C979" s="214"/>
      <c r="D979" s="215" t="s">
        <v>62</v>
      </c>
      <c r="E979" s="215"/>
      <c r="F979" s="215"/>
      <c r="G979" s="215"/>
      <c r="H979" s="215"/>
      <c r="I979" s="216" t="s">
        <v>633</v>
      </c>
      <c r="J979" s="299"/>
      <c r="K979" s="298"/>
      <c r="L979" s="298"/>
      <c r="M979" s="291"/>
    </row>
    <row r="980" spans="2:13" ht="19.5" customHeight="1">
      <c r="B980" s="220"/>
      <c r="C980" s="214"/>
      <c r="D980" s="215"/>
      <c r="E980" s="215"/>
      <c r="F980" s="215"/>
      <c r="G980" s="215"/>
      <c r="H980" s="215"/>
      <c r="I980" s="216"/>
      <c r="J980" s="299"/>
      <c r="K980" s="298"/>
      <c r="L980" s="298"/>
      <c r="M980" s="291"/>
    </row>
    <row r="981" spans="2:13" ht="19.5" customHeight="1">
      <c r="B981" s="220"/>
      <c r="C981" s="214"/>
      <c r="D981" s="215"/>
      <c r="E981" s="215"/>
      <c r="F981" s="215"/>
      <c r="G981" s="215"/>
      <c r="H981" s="215"/>
      <c r="I981" s="216"/>
      <c r="J981" s="299"/>
      <c r="K981" s="298"/>
      <c r="L981" s="298"/>
      <c r="M981" s="291"/>
    </row>
    <row r="982" spans="2:13" ht="19.5" customHeight="1" thickBot="1">
      <c r="B982" s="220"/>
      <c r="C982" s="227"/>
      <c r="D982" s="228"/>
      <c r="E982" s="228"/>
      <c r="F982" s="228"/>
      <c r="G982" s="228"/>
      <c r="H982" s="228"/>
      <c r="I982" s="229"/>
      <c r="J982" s="319"/>
      <c r="K982" s="300"/>
      <c r="L982" s="300"/>
      <c r="M982" s="292"/>
    </row>
    <row r="983" spans="2:13" ht="19.5" customHeight="1" thickTop="1">
      <c r="B983" s="220"/>
      <c r="C983" s="233" t="s">
        <v>634</v>
      </c>
      <c r="D983" s="234"/>
      <c r="E983" s="234"/>
      <c r="F983" s="234"/>
      <c r="G983" s="234"/>
      <c r="H983" s="234"/>
      <c r="I983" s="235"/>
      <c r="J983" s="320">
        <v>15</v>
      </c>
      <c r="K983" s="301">
        <v>47</v>
      </c>
      <c r="L983" s="301">
        <v>27</v>
      </c>
      <c r="M983" s="293">
        <v>35</v>
      </c>
    </row>
    <row r="984" spans="2:13" ht="19.5" customHeight="1">
      <c r="B984" s="220"/>
      <c r="C984" s="239" t="s">
        <v>66</v>
      </c>
      <c r="D984" s="195"/>
      <c r="E984" s="195"/>
      <c r="F984" s="195"/>
      <c r="G984" s="195"/>
      <c r="H984" s="195"/>
      <c r="I984" s="196"/>
      <c r="J984" s="321">
        <v>8</v>
      </c>
      <c r="K984" s="240">
        <v>7</v>
      </c>
      <c r="L984" s="240">
        <v>8</v>
      </c>
      <c r="M984" s="241">
        <v>9</v>
      </c>
    </row>
    <row r="985" spans="2:13" ht="19.5" customHeight="1" thickBot="1">
      <c r="B985" s="242"/>
      <c r="C985" s="243" t="s">
        <v>67</v>
      </c>
      <c r="D985" s="244"/>
      <c r="E985" s="244"/>
      <c r="F985" s="244"/>
      <c r="G985" s="244"/>
      <c r="H985" s="244"/>
      <c r="I985" s="245"/>
      <c r="J985" s="322">
        <v>0.0225</v>
      </c>
      <c r="K985" s="312">
        <v>0.0225</v>
      </c>
      <c r="L985" s="323">
        <v>0.0225</v>
      </c>
      <c r="M985" s="324">
        <v>0.0225</v>
      </c>
    </row>
    <row r="986" spans="2:13" ht="49.5" customHeight="1" thickBot="1">
      <c r="B986" s="248" t="s">
        <v>10</v>
      </c>
      <c r="C986" s="249"/>
      <c r="D986" s="249"/>
      <c r="E986" s="249"/>
      <c r="F986" s="249"/>
      <c r="G986" s="249"/>
      <c r="H986" s="249"/>
      <c r="I986" s="250"/>
      <c r="J986" s="325"/>
      <c r="K986" s="303"/>
      <c r="L986" s="326" t="s">
        <v>671</v>
      </c>
      <c r="M986" s="253" t="s">
        <v>671</v>
      </c>
    </row>
    <row r="987" spans="2:13" ht="49.5" customHeight="1" thickBot="1">
      <c r="B987" s="248" t="s">
        <v>69</v>
      </c>
      <c r="C987" s="249"/>
      <c r="D987" s="249"/>
      <c r="E987" s="255"/>
      <c r="F987" s="287"/>
      <c r="G987" s="288"/>
      <c r="H987" s="288"/>
      <c r="I987" s="288"/>
      <c r="J987" s="304"/>
      <c r="K987" s="304"/>
      <c r="L987" s="304"/>
      <c r="M987" s="296"/>
    </row>
    <row r="988" spans="13:73" s="166" customFormat="1" ht="12">
      <c r="M988" s="128" t="e">
        <f ca="1">"【海域ごとの調査票："&amp;MID(CELL("filename",$A$1),FIND("]",CELL("filename",$A$1))+1,31)&amp;"】"</f>
        <v>#VALUE!</v>
      </c>
      <c r="N988" s="167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F988" s="260"/>
      <c r="BU988" s="260"/>
    </row>
    <row r="989" spans="2:13" ht="12.75" thickBot="1">
      <c r="B989" s="1" t="s">
        <v>70</v>
      </c>
      <c r="H989" s="169"/>
      <c r="I989" s="169"/>
      <c r="J989" s="169"/>
      <c r="K989" s="169"/>
      <c r="L989" s="169"/>
      <c r="M989" s="169"/>
    </row>
    <row r="990" spans="2:56" s="175" customFormat="1" ht="19.5" customHeight="1">
      <c r="B990" s="170" t="s">
        <v>1</v>
      </c>
      <c r="C990" s="171"/>
      <c r="D990" s="171"/>
      <c r="E990" s="171"/>
      <c r="F990" s="171"/>
      <c r="G990" s="171"/>
      <c r="H990" s="171"/>
      <c r="I990" s="172"/>
      <c r="J990" s="314" t="s">
        <v>431</v>
      </c>
      <c r="K990" s="173" t="s">
        <v>431</v>
      </c>
      <c r="L990" s="173" t="s">
        <v>431</v>
      </c>
      <c r="M990" s="174" t="s">
        <v>431</v>
      </c>
      <c r="N990" s="167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</row>
    <row r="991" spans="2:56" s="175" customFormat="1" ht="19.5" customHeight="1">
      <c r="B991" s="176" t="s">
        <v>11</v>
      </c>
      <c r="C991" s="177"/>
      <c r="D991" s="177"/>
      <c r="E991" s="177"/>
      <c r="F991" s="177"/>
      <c r="G991" s="177"/>
      <c r="H991" s="177"/>
      <c r="I991" s="178"/>
      <c r="J991" s="307" t="s">
        <v>665</v>
      </c>
      <c r="K991" s="179" t="s">
        <v>669</v>
      </c>
      <c r="L991" s="179" t="s">
        <v>670</v>
      </c>
      <c r="M991" s="180" t="s">
        <v>663</v>
      </c>
      <c r="N991" s="167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</row>
    <row r="992" spans="2:56" s="175" customFormat="1" ht="19.5" customHeight="1">
      <c r="B992" s="181" t="s">
        <v>13</v>
      </c>
      <c r="C992" s="182" t="s">
        <v>14</v>
      </c>
      <c r="D992" s="183"/>
      <c r="E992" s="183"/>
      <c r="F992" s="183"/>
      <c r="G992" s="183"/>
      <c r="H992" s="183"/>
      <c r="I992" s="184"/>
      <c r="J992" s="315">
        <v>38930</v>
      </c>
      <c r="K992" s="261">
        <v>38930</v>
      </c>
      <c r="L992" s="261">
        <v>38930</v>
      </c>
      <c r="M992" s="186">
        <v>38986</v>
      </c>
      <c r="N992" s="167">
        <v>38986</v>
      </c>
      <c r="O992">
        <v>38986</v>
      </c>
      <c r="P992">
        <v>38986</v>
      </c>
      <c r="Q992">
        <v>38986</v>
      </c>
      <c r="R992">
        <v>39314</v>
      </c>
      <c r="S992">
        <v>39314</v>
      </c>
      <c r="T992">
        <v>39314</v>
      </c>
      <c r="U992">
        <v>39314</v>
      </c>
      <c r="V992">
        <v>39314</v>
      </c>
      <c r="W992">
        <v>39345</v>
      </c>
      <c r="X992">
        <v>39345</v>
      </c>
      <c r="Y992">
        <v>39345</v>
      </c>
      <c r="Z992">
        <v>39345</v>
      </c>
      <c r="AA992">
        <v>39345</v>
      </c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</row>
    <row r="993" spans="2:56" s="175" customFormat="1" ht="19.5" customHeight="1">
      <c r="B993" s="187"/>
      <c r="C993" s="188" t="s">
        <v>15</v>
      </c>
      <c r="D993" s="189"/>
      <c r="E993" s="189"/>
      <c r="F993" s="189"/>
      <c r="G993" s="189"/>
      <c r="H993" s="189"/>
      <c r="I993" s="190"/>
      <c r="J993" s="316"/>
      <c r="K993" s="191"/>
      <c r="L993" s="191"/>
      <c r="M993" s="192"/>
      <c r="N993" s="167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</row>
    <row r="994" spans="2:56" s="175" customFormat="1" ht="27" customHeight="1">
      <c r="B994" s="193"/>
      <c r="C994" s="194" t="s">
        <v>17</v>
      </c>
      <c r="D994" s="195"/>
      <c r="E994" s="195"/>
      <c r="F994" s="195"/>
      <c r="G994" s="195"/>
      <c r="H994" s="195"/>
      <c r="I994" s="196"/>
      <c r="J994" s="317" t="s">
        <v>666</v>
      </c>
      <c r="K994" s="265" t="s">
        <v>666</v>
      </c>
      <c r="L994" s="265" t="s">
        <v>666</v>
      </c>
      <c r="M994" s="266" t="s">
        <v>666</v>
      </c>
      <c r="N994" s="167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</row>
    <row r="995" spans="2:13" ht="12" customHeight="1">
      <c r="B995" s="199"/>
      <c r="C995" s="200" t="s">
        <v>667</v>
      </c>
      <c r="D995" s="201" t="s">
        <v>20</v>
      </c>
      <c r="E995" s="201" t="s">
        <v>21</v>
      </c>
      <c r="F995" s="201" t="s">
        <v>22</v>
      </c>
      <c r="G995" s="201" t="s">
        <v>23</v>
      </c>
      <c r="H995" s="201" t="s">
        <v>24</v>
      </c>
      <c r="I995" s="202" t="s">
        <v>25</v>
      </c>
      <c r="J995" s="318"/>
      <c r="K995" s="203"/>
      <c r="L995" s="203"/>
      <c r="M995" s="204"/>
    </row>
    <row r="996" spans="2:56" s="212" customFormat="1" ht="12">
      <c r="B996" s="205"/>
      <c r="C996" s="206"/>
      <c r="D996" s="207"/>
      <c r="E996" s="207"/>
      <c r="F996" s="207"/>
      <c r="G996" s="207"/>
      <c r="H996" s="207"/>
      <c r="I996" s="208"/>
      <c r="J996" s="209"/>
      <c r="K996" s="209"/>
      <c r="L996" s="209"/>
      <c r="M996" s="305"/>
      <c r="N996" s="167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</row>
    <row r="997" spans="2:13" ht="19.5" customHeight="1">
      <c r="B997" s="213" t="s">
        <v>33</v>
      </c>
      <c r="C997" s="214"/>
      <c r="D997" s="215" t="s">
        <v>597</v>
      </c>
      <c r="E997" s="215"/>
      <c r="F997" s="215"/>
      <c r="G997" s="215"/>
      <c r="H997" s="215"/>
      <c r="I997" s="216"/>
      <c r="J997" s="299"/>
      <c r="K997" s="298"/>
      <c r="L997" s="298"/>
      <c r="M997" s="291"/>
    </row>
    <row r="998" spans="2:13" ht="19.5" customHeight="1">
      <c r="B998" s="220"/>
      <c r="C998" s="214"/>
      <c r="D998" s="215" t="s">
        <v>598</v>
      </c>
      <c r="E998" s="215"/>
      <c r="F998" s="215"/>
      <c r="G998" s="215"/>
      <c r="H998" s="215"/>
      <c r="I998" s="216"/>
      <c r="J998" s="299"/>
      <c r="K998" s="298"/>
      <c r="L998" s="298"/>
      <c r="M998" s="291"/>
    </row>
    <row r="999" spans="2:13" ht="19.5" customHeight="1">
      <c r="B999" s="220"/>
      <c r="C999" s="214"/>
      <c r="D999" s="215" t="s">
        <v>599</v>
      </c>
      <c r="E999" s="215"/>
      <c r="F999" s="215"/>
      <c r="G999" s="215"/>
      <c r="H999" s="215"/>
      <c r="I999" s="216"/>
      <c r="J999" s="299"/>
      <c r="K999" s="298"/>
      <c r="L999" s="298"/>
      <c r="M999" s="291"/>
    </row>
    <row r="1000" spans="2:13" ht="19.5" customHeight="1">
      <c r="B1000" s="220"/>
      <c r="C1000" s="214"/>
      <c r="D1000" s="215" t="s">
        <v>443</v>
      </c>
      <c r="E1000" s="215"/>
      <c r="F1000" s="215"/>
      <c r="G1000" s="215"/>
      <c r="H1000" s="215"/>
      <c r="I1000" s="216" t="s">
        <v>637</v>
      </c>
      <c r="J1000" s="299"/>
      <c r="K1000" s="298"/>
      <c r="L1000" s="298"/>
      <c r="M1000" s="291"/>
    </row>
    <row r="1001" spans="2:13" ht="19.5" customHeight="1">
      <c r="B1001" s="220"/>
      <c r="C1001" s="214"/>
      <c r="D1001" s="215" t="s">
        <v>438</v>
      </c>
      <c r="E1001" s="215" t="s">
        <v>601</v>
      </c>
      <c r="F1001" s="215"/>
      <c r="G1001" s="215" t="s">
        <v>638</v>
      </c>
      <c r="H1001" s="215"/>
      <c r="I1001" s="216"/>
      <c r="J1001" s="299"/>
      <c r="K1001" s="298"/>
      <c r="L1001" s="298"/>
      <c r="M1001" s="291"/>
    </row>
    <row r="1002" spans="2:13" ht="19.5" customHeight="1">
      <c r="B1002" s="220"/>
      <c r="C1002" s="214"/>
      <c r="D1002" s="215" t="s">
        <v>438</v>
      </c>
      <c r="E1002" s="215" t="s">
        <v>601</v>
      </c>
      <c r="F1002" s="215"/>
      <c r="G1002" s="215" t="s">
        <v>639</v>
      </c>
      <c r="H1002" s="215"/>
      <c r="I1002" s="216"/>
      <c r="J1002" s="299"/>
      <c r="K1002" s="298"/>
      <c r="L1002" s="298"/>
      <c r="M1002" s="291"/>
    </row>
    <row r="1003" spans="2:13" ht="19.5" customHeight="1">
      <c r="B1003" s="220"/>
      <c r="C1003" s="214"/>
      <c r="D1003" s="215" t="s">
        <v>438</v>
      </c>
      <c r="E1003" s="215" t="s">
        <v>601</v>
      </c>
      <c r="F1003" s="215"/>
      <c r="G1003" s="215" t="s">
        <v>640</v>
      </c>
      <c r="H1003" s="215"/>
      <c r="I1003" s="216"/>
      <c r="J1003" s="299"/>
      <c r="K1003" s="298"/>
      <c r="L1003" s="298"/>
      <c r="M1003" s="291"/>
    </row>
    <row r="1004" spans="2:13" ht="19.5" customHeight="1">
      <c r="B1004" s="220"/>
      <c r="C1004" s="214"/>
      <c r="D1004" s="215" t="s">
        <v>438</v>
      </c>
      <c r="E1004" s="215" t="s">
        <v>601</v>
      </c>
      <c r="F1004" s="215"/>
      <c r="G1004" s="215" t="s">
        <v>641</v>
      </c>
      <c r="H1004" s="215"/>
      <c r="I1004" s="216"/>
      <c r="J1004" s="299"/>
      <c r="K1004" s="298"/>
      <c r="L1004" s="298"/>
      <c r="M1004" s="291"/>
    </row>
    <row r="1005" spans="2:13" ht="19.5" customHeight="1">
      <c r="B1005" s="220"/>
      <c r="C1005" s="214"/>
      <c r="D1005" s="215" t="s">
        <v>438</v>
      </c>
      <c r="E1005" s="215" t="s">
        <v>601</v>
      </c>
      <c r="F1005" s="215"/>
      <c r="G1005" s="215" t="s">
        <v>642</v>
      </c>
      <c r="H1005" s="215"/>
      <c r="I1005" s="216"/>
      <c r="J1005" s="299"/>
      <c r="K1005" s="298"/>
      <c r="L1005" s="298"/>
      <c r="M1005" s="291"/>
    </row>
    <row r="1006" spans="2:13" ht="19.5" customHeight="1">
      <c r="B1006" s="220"/>
      <c r="C1006" s="214"/>
      <c r="D1006" s="215" t="s">
        <v>438</v>
      </c>
      <c r="E1006" s="215" t="s">
        <v>601</v>
      </c>
      <c r="F1006" s="215"/>
      <c r="G1006" s="215" t="s">
        <v>643</v>
      </c>
      <c r="H1006" s="215"/>
      <c r="I1006" s="216"/>
      <c r="J1006" s="299"/>
      <c r="K1006" s="298"/>
      <c r="L1006" s="298"/>
      <c r="M1006" s="291"/>
    </row>
    <row r="1007" spans="2:13" ht="19.5" customHeight="1">
      <c r="B1007" s="220"/>
      <c r="C1007" s="214"/>
      <c r="D1007" s="215" t="s">
        <v>438</v>
      </c>
      <c r="E1007" s="215" t="s">
        <v>601</v>
      </c>
      <c r="F1007" s="215"/>
      <c r="G1007" s="215" t="s">
        <v>644</v>
      </c>
      <c r="H1007" s="215"/>
      <c r="I1007" s="216"/>
      <c r="J1007" s="299"/>
      <c r="K1007" s="298"/>
      <c r="L1007" s="298"/>
      <c r="M1007" s="291"/>
    </row>
    <row r="1008" spans="2:13" ht="19.5" customHeight="1">
      <c r="B1008" s="220"/>
      <c r="C1008" s="214"/>
      <c r="D1008" s="215" t="s">
        <v>438</v>
      </c>
      <c r="E1008" s="215" t="s">
        <v>601</v>
      </c>
      <c r="F1008" s="215"/>
      <c r="G1008" s="215" t="s">
        <v>645</v>
      </c>
      <c r="H1008" s="215"/>
      <c r="I1008" s="216"/>
      <c r="J1008" s="299"/>
      <c r="K1008" s="298"/>
      <c r="L1008" s="298"/>
      <c r="M1008" s="291"/>
    </row>
    <row r="1009" spans="2:13" ht="19.5" customHeight="1">
      <c r="B1009" s="220"/>
      <c r="C1009" s="214"/>
      <c r="D1009" s="215" t="s">
        <v>438</v>
      </c>
      <c r="E1009" s="215" t="s">
        <v>601</v>
      </c>
      <c r="F1009" s="215"/>
      <c r="G1009" s="215" t="s">
        <v>646</v>
      </c>
      <c r="H1009" s="215"/>
      <c r="I1009" s="216"/>
      <c r="J1009" s="299"/>
      <c r="K1009" s="298"/>
      <c r="L1009" s="298"/>
      <c r="M1009" s="291"/>
    </row>
    <row r="1010" spans="2:13" ht="19.5" customHeight="1">
      <c r="B1010" s="220"/>
      <c r="C1010" s="214"/>
      <c r="D1010" s="215" t="s">
        <v>438</v>
      </c>
      <c r="E1010" s="215" t="s">
        <v>601</v>
      </c>
      <c r="F1010" s="215"/>
      <c r="G1010" s="215" t="s">
        <v>647</v>
      </c>
      <c r="H1010" s="215"/>
      <c r="I1010" s="216"/>
      <c r="J1010" s="299"/>
      <c r="K1010" s="298"/>
      <c r="L1010" s="298"/>
      <c r="M1010" s="291"/>
    </row>
    <row r="1011" spans="2:13" ht="19.5" customHeight="1">
      <c r="B1011" s="220"/>
      <c r="C1011" s="214"/>
      <c r="D1011" s="215" t="s">
        <v>438</v>
      </c>
      <c r="E1011" s="215" t="s">
        <v>601</v>
      </c>
      <c r="F1011" s="215"/>
      <c r="G1011" s="215" t="s">
        <v>648</v>
      </c>
      <c r="H1011" s="215"/>
      <c r="I1011" s="216"/>
      <c r="J1011" s="299"/>
      <c r="K1011" s="298"/>
      <c r="L1011" s="298"/>
      <c r="M1011" s="291"/>
    </row>
    <row r="1012" spans="2:13" ht="19.5" customHeight="1">
      <c r="B1012" s="220"/>
      <c r="C1012" s="214"/>
      <c r="D1012" s="215" t="s">
        <v>438</v>
      </c>
      <c r="E1012" s="215" t="s">
        <v>601</v>
      </c>
      <c r="F1012" s="215"/>
      <c r="G1012" s="215" t="s">
        <v>613</v>
      </c>
      <c r="H1012" s="215"/>
      <c r="I1012" s="216"/>
      <c r="J1012" s="299"/>
      <c r="K1012" s="298"/>
      <c r="L1012" s="298"/>
      <c r="M1012" s="291"/>
    </row>
    <row r="1013" spans="2:13" ht="19.5" customHeight="1">
      <c r="B1013" s="220"/>
      <c r="C1013" s="214"/>
      <c r="D1013" s="215" t="s">
        <v>438</v>
      </c>
      <c r="E1013" s="215" t="s">
        <v>601</v>
      </c>
      <c r="F1013" s="215"/>
      <c r="G1013" s="215" t="s">
        <v>649</v>
      </c>
      <c r="H1013" s="215"/>
      <c r="I1013" s="216"/>
      <c r="J1013" s="299"/>
      <c r="K1013" s="298"/>
      <c r="L1013" s="298"/>
      <c r="M1013" s="291"/>
    </row>
    <row r="1014" spans="2:13" ht="19.5" customHeight="1">
      <c r="B1014" s="220"/>
      <c r="C1014" s="214"/>
      <c r="D1014" s="215" t="s">
        <v>438</v>
      </c>
      <c r="E1014" s="215" t="s">
        <v>601</v>
      </c>
      <c r="F1014" s="215"/>
      <c r="G1014" s="215" t="s">
        <v>650</v>
      </c>
      <c r="H1014" s="215"/>
      <c r="I1014" s="216"/>
      <c r="J1014" s="299"/>
      <c r="K1014" s="298"/>
      <c r="L1014" s="298"/>
      <c r="M1014" s="291"/>
    </row>
    <row r="1015" spans="2:13" ht="19.5" customHeight="1">
      <c r="B1015" s="220"/>
      <c r="C1015" s="214"/>
      <c r="D1015" s="215" t="s">
        <v>438</v>
      </c>
      <c r="E1015" s="215" t="s">
        <v>601</v>
      </c>
      <c r="F1015" s="215"/>
      <c r="G1015" s="215" t="s">
        <v>651</v>
      </c>
      <c r="H1015" s="215"/>
      <c r="I1015" s="216"/>
      <c r="J1015" s="299"/>
      <c r="K1015" s="298"/>
      <c r="L1015" s="298"/>
      <c r="M1015" s="291"/>
    </row>
    <row r="1016" spans="2:13" ht="19.5" customHeight="1">
      <c r="B1016" s="220"/>
      <c r="C1016" s="214"/>
      <c r="D1016" s="215" t="s">
        <v>438</v>
      </c>
      <c r="E1016" s="215" t="s">
        <v>601</v>
      </c>
      <c r="F1016" s="215"/>
      <c r="G1016" s="215" t="s">
        <v>652</v>
      </c>
      <c r="H1016" s="215"/>
      <c r="I1016" s="216"/>
      <c r="J1016" s="299"/>
      <c r="K1016" s="298"/>
      <c r="L1016" s="298"/>
      <c r="M1016" s="291"/>
    </row>
    <row r="1017" spans="2:13" ht="19.5" customHeight="1">
      <c r="B1017" s="220"/>
      <c r="C1017" s="214"/>
      <c r="D1017" s="215" t="s">
        <v>438</v>
      </c>
      <c r="E1017" s="215" t="s">
        <v>601</v>
      </c>
      <c r="F1017" s="215"/>
      <c r="G1017" s="215" t="s">
        <v>653</v>
      </c>
      <c r="H1017" s="215"/>
      <c r="I1017" s="216"/>
      <c r="J1017" s="299"/>
      <c r="K1017" s="298"/>
      <c r="L1017" s="298"/>
      <c r="M1017" s="291"/>
    </row>
    <row r="1018" spans="2:13" ht="19.5" customHeight="1">
      <c r="B1018" s="220"/>
      <c r="C1018" s="214"/>
      <c r="D1018" s="215" t="s">
        <v>438</v>
      </c>
      <c r="E1018" s="215" t="s">
        <v>601</v>
      </c>
      <c r="F1018" s="215"/>
      <c r="G1018" s="215" t="s">
        <v>654</v>
      </c>
      <c r="H1018" s="215"/>
      <c r="I1018" s="216"/>
      <c r="J1018" s="299"/>
      <c r="K1018" s="298"/>
      <c r="L1018" s="298"/>
      <c r="M1018" s="291"/>
    </row>
    <row r="1019" spans="2:13" ht="19.5" customHeight="1">
      <c r="B1019" s="220"/>
      <c r="C1019" s="214"/>
      <c r="D1019" s="215" t="s">
        <v>438</v>
      </c>
      <c r="E1019" s="215" t="s">
        <v>601</v>
      </c>
      <c r="F1019" s="215"/>
      <c r="G1019" s="215" t="s">
        <v>655</v>
      </c>
      <c r="H1019" s="215"/>
      <c r="I1019" s="216"/>
      <c r="J1019" s="299"/>
      <c r="K1019" s="298"/>
      <c r="L1019" s="298"/>
      <c r="M1019" s="291"/>
    </row>
    <row r="1020" spans="2:13" ht="19.5" customHeight="1">
      <c r="B1020" s="220"/>
      <c r="C1020" s="214"/>
      <c r="D1020" s="215" t="s">
        <v>438</v>
      </c>
      <c r="E1020" s="215" t="s">
        <v>601</v>
      </c>
      <c r="F1020" s="215"/>
      <c r="G1020" s="215" t="s">
        <v>656</v>
      </c>
      <c r="H1020" s="215"/>
      <c r="I1020" s="216"/>
      <c r="J1020" s="299"/>
      <c r="K1020" s="298"/>
      <c r="L1020" s="298"/>
      <c r="M1020" s="291"/>
    </row>
    <row r="1021" spans="2:13" ht="19.5" customHeight="1">
      <c r="B1021" s="220"/>
      <c r="C1021" s="214"/>
      <c r="D1021" s="215" t="s">
        <v>441</v>
      </c>
      <c r="E1021" s="215"/>
      <c r="F1021" s="215"/>
      <c r="G1021" s="215" t="s">
        <v>657</v>
      </c>
      <c r="H1021" s="215"/>
      <c r="I1021" s="216"/>
      <c r="J1021" s="299"/>
      <c r="K1021" s="298"/>
      <c r="L1021" s="298"/>
      <c r="M1021" s="291"/>
    </row>
    <row r="1022" spans="2:13" ht="19.5" customHeight="1">
      <c r="B1022" s="220"/>
      <c r="C1022" s="214"/>
      <c r="D1022" s="215" t="s">
        <v>441</v>
      </c>
      <c r="E1022" s="215"/>
      <c r="F1022" s="215"/>
      <c r="G1022" s="215" t="s">
        <v>658</v>
      </c>
      <c r="H1022" s="215"/>
      <c r="I1022" s="216"/>
      <c r="J1022" s="299"/>
      <c r="K1022" s="298"/>
      <c r="L1022" s="298"/>
      <c r="M1022" s="291"/>
    </row>
    <row r="1023" spans="2:13" ht="19.5" customHeight="1">
      <c r="B1023" s="220"/>
      <c r="C1023" s="214"/>
      <c r="D1023" s="215" t="s">
        <v>441</v>
      </c>
      <c r="E1023" s="215"/>
      <c r="F1023" s="215"/>
      <c r="G1023" s="215"/>
      <c r="H1023" s="215"/>
      <c r="I1023" s="216" t="s">
        <v>659</v>
      </c>
      <c r="J1023" s="299"/>
      <c r="K1023" s="298"/>
      <c r="L1023" s="298"/>
      <c r="M1023" s="291"/>
    </row>
    <row r="1024" spans="2:13" ht="19.5" customHeight="1">
      <c r="B1024" s="220"/>
      <c r="C1024" s="214"/>
      <c r="D1024" s="215" t="s">
        <v>441</v>
      </c>
      <c r="E1024" s="215"/>
      <c r="F1024" s="215"/>
      <c r="G1024" s="215"/>
      <c r="H1024" s="215"/>
      <c r="I1024" s="216" t="s">
        <v>623</v>
      </c>
      <c r="J1024" s="299"/>
      <c r="K1024" s="298"/>
      <c r="L1024" s="298"/>
      <c r="M1024" s="291"/>
    </row>
    <row r="1025" spans="2:13" ht="19.5" customHeight="1">
      <c r="B1025" s="220"/>
      <c r="C1025" s="214"/>
      <c r="D1025" s="215" t="s">
        <v>441</v>
      </c>
      <c r="E1025" s="215"/>
      <c r="F1025" s="215"/>
      <c r="G1025" s="215" t="s">
        <v>660</v>
      </c>
      <c r="H1025" s="215"/>
      <c r="I1025" s="216"/>
      <c r="J1025" s="299"/>
      <c r="K1025" s="298"/>
      <c r="L1025" s="298"/>
      <c r="M1025" s="291"/>
    </row>
    <row r="1026" spans="2:13" ht="19.5" customHeight="1">
      <c r="B1026" s="220"/>
      <c r="C1026" s="214"/>
      <c r="D1026" s="215" t="s">
        <v>441</v>
      </c>
      <c r="E1026" s="215"/>
      <c r="F1026" s="215"/>
      <c r="G1026" s="215"/>
      <c r="H1026" s="215"/>
      <c r="I1026" s="216" t="s">
        <v>625</v>
      </c>
      <c r="J1026" s="299"/>
      <c r="K1026" s="298"/>
      <c r="L1026" s="298"/>
      <c r="M1026" s="291"/>
    </row>
    <row r="1027" spans="2:13" ht="19.5" customHeight="1">
      <c r="B1027" s="220"/>
      <c r="C1027" s="214"/>
      <c r="D1027" s="215" t="s">
        <v>441</v>
      </c>
      <c r="E1027" s="215"/>
      <c r="F1027" s="215"/>
      <c r="G1027" s="215"/>
      <c r="H1027" s="215"/>
      <c r="I1027" s="216" t="s">
        <v>626</v>
      </c>
      <c r="J1027" s="299"/>
      <c r="K1027" s="298"/>
      <c r="L1027" s="298"/>
      <c r="M1027" s="291"/>
    </row>
    <row r="1028" spans="2:13" ht="19.5" customHeight="1">
      <c r="B1028" s="220"/>
      <c r="C1028" s="214"/>
      <c r="D1028" s="215" t="s">
        <v>441</v>
      </c>
      <c r="E1028" s="215"/>
      <c r="F1028" s="215"/>
      <c r="G1028" s="215"/>
      <c r="H1028" s="215"/>
      <c r="I1028" s="216" t="s">
        <v>627</v>
      </c>
      <c r="J1028" s="299"/>
      <c r="K1028" s="298"/>
      <c r="L1028" s="298"/>
      <c r="M1028" s="291"/>
    </row>
    <row r="1029" spans="2:13" ht="19.5" customHeight="1">
      <c r="B1029" s="220"/>
      <c r="C1029" s="214"/>
      <c r="D1029" s="215" t="s">
        <v>442</v>
      </c>
      <c r="E1029" s="215" t="s">
        <v>628</v>
      </c>
      <c r="F1029" s="215"/>
      <c r="G1029" s="215"/>
      <c r="H1029" s="215"/>
      <c r="I1029" s="216" t="s">
        <v>629</v>
      </c>
      <c r="J1029" s="299"/>
      <c r="K1029" s="298"/>
      <c r="L1029" s="298"/>
      <c r="M1029" s="291"/>
    </row>
    <row r="1030" spans="2:13" ht="19.5" customHeight="1">
      <c r="B1030" s="220"/>
      <c r="C1030" s="214"/>
      <c r="D1030" s="215" t="s">
        <v>442</v>
      </c>
      <c r="E1030" s="215" t="s">
        <v>628</v>
      </c>
      <c r="F1030" s="215"/>
      <c r="G1030" s="215"/>
      <c r="H1030" s="215"/>
      <c r="I1030" s="216" t="s">
        <v>630</v>
      </c>
      <c r="J1030" s="299"/>
      <c r="K1030" s="298"/>
      <c r="L1030" s="298"/>
      <c r="M1030" s="291"/>
    </row>
    <row r="1031" spans="2:13" ht="19.5" customHeight="1">
      <c r="B1031" s="220"/>
      <c r="C1031" s="214"/>
      <c r="D1031" s="215" t="s">
        <v>442</v>
      </c>
      <c r="E1031" s="215" t="s">
        <v>628</v>
      </c>
      <c r="F1031" s="215"/>
      <c r="G1031" s="215"/>
      <c r="H1031" s="215"/>
      <c r="I1031" s="216" t="s">
        <v>631</v>
      </c>
      <c r="J1031" s="299"/>
      <c r="K1031" s="298"/>
      <c r="L1031" s="298"/>
      <c r="M1031" s="291"/>
    </row>
    <row r="1032" spans="2:13" ht="19.5" customHeight="1">
      <c r="B1032" s="220"/>
      <c r="C1032" s="214"/>
      <c r="D1032" s="215" t="s">
        <v>442</v>
      </c>
      <c r="E1032" s="215" t="s">
        <v>628</v>
      </c>
      <c r="F1032" s="215"/>
      <c r="G1032" s="215"/>
      <c r="H1032" s="215"/>
      <c r="I1032" s="216" t="s">
        <v>661</v>
      </c>
      <c r="J1032" s="299"/>
      <c r="K1032" s="298"/>
      <c r="L1032" s="298"/>
      <c r="M1032" s="291"/>
    </row>
    <row r="1033" spans="2:13" ht="19.5" customHeight="1">
      <c r="B1033" s="220"/>
      <c r="C1033" s="214"/>
      <c r="D1033" s="215" t="s">
        <v>62</v>
      </c>
      <c r="E1033" s="215"/>
      <c r="F1033" s="215"/>
      <c r="G1033" s="215"/>
      <c r="H1033" s="215"/>
      <c r="I1033" s="216" t="s">
        <v>633</v>
      </c>
      <c r="J1033" s="299"/>
      <c r="K1033" s="298"/>
      <c r="L1033" s="298"/>
      <c r="M1033" s="291"/>
    </row>
    <row r="1034" spans="2:13" ht="19.5" customHeight="1">
      <c r="B1034" s="220"/>
      <c r="C1034" s="214"/>
      <c r="D1034" s="215"/>
      <c r="E1034" s="215"/>
      <c r="F1034" s="215"/>
      <c r="G1034" s="215"/>
      <c r="H1034" s="215"/>
      <c r="I1034" s="216"/>
      <c r="J1034" s="299"/>
      <c r="K1034" s="298"/>
      <c r="L1034" s="298"/>
      <c r="M1034" s="291"/>
    </row>
    <row r="1035" spans="2:13" ht="19.5" customHeight="1">
      <c r="B1035" s="220"/>
      <c r="C1035" s="214"/>
      <c r="D1035" s="215"/>
      <c r="E1035" s="215"/>
      <c r="F1035" s="215"/>
      <c r="G1035" s="215"/>
      <c r="H1035" s="215"/>
      <c r="I1035" s="216"/>
      <c r="J1035" s="299"/>
      <c r="K1035" s="298"/>
      <c r="L1035" s="298"/>
      <c r="M1035" s="291"/>
    </row>
    <row r="1036" spans="2:13" ht="19.5" customHeight="1" thickBot="1">
      <c r="B1036" s="220"/>
      <c r="C1036" s="227"/>
      <c r="D1036" s="228"/>
      <c r="E1036" s="228"/>
      <c r="F1036" s="228"/>
      <c r="G1036" s="228"/>
      <c r="H1036" s="228"/>
      <c r="I1036" s="229"/>
      <c r="J1036" s="319"/>
      <c r="K1036" s="300"/>
      <c r="L1036" s="300"/>
      <c r="M1036" s="292"/>
    </row>
    <row r="1037" spans="2:13" ht="19.5" customHeight="1" thickTop="1">
      <c r="B1037" s="220"/>
      <c r="C1037" s="233" t="s">
        <v>634</v>
      </c>
      <c r="D1037" s="234"/>
      <c r="E1037" s="234"/>
      <c r="F1037" s="234"/>
      <c r="G1037" s="234"/>
      <c r="H1037" s="234"/>
      <c r="I1037" s="235"/>
      <c r="J1037" s="320">
        <v>18</v>
      </c>
      <c r="K1037" s="301">
        <v>22</v>
      </c>
      <c r="L1037" s="301">
        <v>123</v>
      </c>
      <c r="M1037" s="293">
        <v>13</v>
      </c>
    </row>
    <row r="1038" spans="2:13" ht="19.5" customHeight="1">
      <c r="B1038" s="220"/>
      <c r="C1038" s="239" t="s">
        <v>66</v>
      </c>
      <c r="D1038" s="195"/>
      <c r="E1038" s="195"/>
      <c r="F1038" s="195"/>
      <c r="G1038" s="195"/>
      <c r="H1038" s="195"/>
      <c r="I1038" s="196"/>
      <c r="J1038" s="321">
        <v>6</v>
      </c>
      <c r="K1038" s="240">
        <v>8</v>
      </c>
      <c r="L1038" s="240">
        <v>7</v>
      </c>
      <c r="M1038" s="241">
        <v>8</v>
      </c>
    </row>
    <row r="1039" spans="2:13" ht="19.5" customHeight="1" thickBot="1">
      <c r="B1039" s="242"/>
      <c r="C1039" s="243" t="s">
        <v>67</v>
      </c>
      <c r="D1039" s="244"/>
      <c r="E1039" s="244"/>
      <c r="F1039" s="244"/>
      <c r="G1039" s="244"/>
      <c r="H1039" s="244"/>
      <c r="I1039" s="245"/>
      <c r="J1039" s="327">
        <v>0.0225</v>
      </c>
      <c r="K1039" s="323">
        <v>0.0225</v>
      </c>
      <c r="L1039" s="323">
        <v>0.0225</v>
      </c>
      <c r="M1039" s="324">
        <v>0.0225</v>
      </c>
    </row>
    <row r="1040" spans="2:13" ht="49.5" customHeight="1" thickBot="1">
      <c r="B1040" s="248" t="s">
        <v>10</v>
      </c>
      <c r="C1040" s="249"/>
      <c r="D1040" s="249"/>
      <c r="E1040" s="249"/>
      <c r="F1040" s="249"/>
      <c r="G1040" s="249"/>
      <c r="H1040" s="249"/>
      <c r="I1040" s="250"/>
      <c r="J1040" s="328" t="s">
        <v>671</v>
      </c>
      <c r="K1040" s="326" t="s">
        <v>671</v>
      </c>
      <c r="L1040" s="326" t="s">
        <v>671</v>
      </c>
      <c r="M1040" s="253" t="s">
        <v>671</v>
      </c>
    </row>
    <row r="1041" spans="2:13" ht="49.5" customHeight="1" thickBot="1">
      <c r="B1041" s="248" t="s">
        <v>69</v>
      </c>
      <c r="C1041" s="249"/>
      <c r="D1041" s="249"/>
      <c r="E1041" s="255"/>
      <c r="F1041" s="287"/>
      <c r="G1041" s="288"/>
      <c r="H1041" s="288"/>
      <c r="I1041" s="288"/>
      <c r="J1041" s="304"/>
      <c r="K1041" s="304"/>
      <c r="L1041" s="304"/>
      <c r="M1041" s="296"/>
    </row>
    <row r="1042" spans="13:69" s="166" customFormat="1" ht="12">
      <c r="M1042" s="128" t="e">
        <f ca="1">"【海域ごとの調査票："&amp;MID(CELL("filename",$A$1),FIND("]",CELL("filename",$A$1))+1,31)&amp;"】"</f>
        <v>#VALUE!</v>
      </c>
      <c r="N1042" s="167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Q1042" s="260"/>
    </row>
    <row r="1043" spans="2:13" ht="12.75" thickBot="1">
      <c r="B1043" s="1" t="s">
        <v>70</v>
      </c>
      <c r="H1043" s="169"/>
      <c r="I1043" s="169"/>
      <c r="J1043" s="169"/>
      <c r="K1043" s="169"/>
      <c r="L1043" s="169"/>
      <c r="M1043" s="169"/>
    </row>
    <row r="1044" spans="2:56" s="175" customFormat="1" ht="19.5" customHeight="1">
      <c r="B1044" s="170" t="s">
        <v>1</v>
      </c>
      <c r="C1044" s="171"/>
      <c r="D1044" s="171"/>
      <c r="E1044" s="171"/>
      <c r="F1044" s="171"/>
      <c r="G1044" s="171"/>
      <c r="H1044" s="171"/>
      <c r="I1044" s="172"/>
      <c r="J1044" s="314" t="s">
        <v>431</v>
      </c>
      <c r="K1044" s="173" t="s">
        <v>431</v>
      </c>
      <c r="L1044" s="173" t="s">
        <v>431</v>
      </c>
      <c r="M1044" s="174" t="s">
        <v>431</v>
      </c>
      <c r="N1044" s="167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</row>
    <row r="1045" spans="2:56" s="175" customFormat="1" ht="19.5" customHeight="1">
      <c r="B1045" s="176" t="s">
        <v>11</v>
      </c>
      <c r="C1045" s="177"/>
      <c r="D1045" s="177"/>
      <c r="E1045" s="177"/>
      <c r="F1045" s="177"/>
      <c r="G1045" s="177"/>
      <c r="H1045" s="177"/>
      <c r="I1045" s="178"/>
      <c r="J1045" s="307" t="s">
        <v>664</v>
      </c>
      <c r="K1045" s="179" t="s">
        <v>665</v>
      </c>
      <c r="L1045" s="179" t="s">
        <v>669</v>
      </c>
      <c r="M1045" s="180" t="s">
        <v>670</v>
      </c>
      <c r="N1045" s="167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</row>
    <row r="1046" spans="2:56" s="175" customFormat="1" ht="19.5" customHeight="1">
      <c r="B1046" s="181" t="s">
        <v>13</v>
      </c>
      <c r="C1046" s="182" t="s">
        <v>14</v>
      </c>
      <c r="D1046" s="183"/>
      <c r="E1046" s="183"/>
      <c r="F1046" s="183"/>
      <c r="G1046" s="183"/>
      <c r="H1046" s="183"/>
      <c r="I1046" s="184"/>
      <c r="J1046" s="315">
        <v>38986</v>
      </c>
      <c r="K1046" s="261">
        <v>38986</v>
      </c>
      <c r="L1046" s="261">
        <v>38986</v>
      </c>
      <c r="M1046" s="186">
        <v>38986</v>
      </c>
      <c r="N1046" s="167">
        <v>39314</v>
      </c>
      <c r="O1046">
        <v>39314</v>
      </c>
      <c r="P1046">
        <v>39314</v>
      </c>
      <c r="Q1046">
        <v>39314</v>
      </c>
      <c r="R1046">
        <v>39314</v>
      </c>
      <c r="S1046">
        <v>39345</v>
      </c>
      <c r="T1046">
        <v>39345</v>
      </c>
      <c r="U1046">
        <v>39345</v>
      </c>
      <c r="V1046">
        <v>39345</v>
      </c>
      <c r="W1046">
        <v>39345</v>
      </c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</row>
    <row r="1047" spans="2:56" s="175" customFormat="1" ht="19.5" customHeight="1">
      <c r="B1047" s="187"/>
      <c r="C1047" s="188" t="s">
        <v>15</v>
      </c>
      <c r="D1047" s="189"/>
      <c r="E1047" s="189"/>
      <c r="F1047" s="189"/>
      <c r="G1047" s="189"/>
      <c r="H1047" s="189"/>
      <c r="I1047" s="190"/>
      <c r="J1047" s="316"/>
      <c r="K1047" s="191"/>
      <c r="L1047" s="191"/>
      <c r="M1047" s="192"/>
      <c r="N1047" s="16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</row>
    <row r="1048" spans="2:56" s="175" customFormat="1" ht="27" customHeight="1">
      <c r="B1048" s="193"/>
      <c r="C1048" s="194" t="s">
        <v>17</v>
      </c>
      <c r="D1048" s="195"/>
      <c r="E1048" s="195"/>
      <c r="F1048" s="195"/>
      <c r="G1048" s="195"/>
      <c r="H1048" s="195"/>
      <c r="I1048" s="196"/>
      <c r="J1048" s="317" t="s">
        <v>666</v>
      </c>
      <c r="K1048" s="265" t="s">
        <v>666</v>
      </c>
      <c r="L1048" s="265" t="s">
        <v>666</v>
      </c>
      <c r="M1048" s="266" t="s">
        <v>666</v>
      </c>
      <c r="N1048" s="167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</row>
    <row r="1049" spans="2:13" ht="12" customHeight="1">
      <c r="B1049" s="199"/>
      <c r="C1049" s="200" t="s">
        <v>667</v>
      </c>
      <c r="D1049" s="201" t="s">
        <v>20</v>
      </c>
      <c r="E1049" s="201" t="s">
        <v>21</v>
      </c>
      <c r="F1049" s="201" t="s">
        <v>22</v>
      </c>
      <c r="G1049" s="201" t="s">
        <v>23</v>
      </c>
      <c r="H1049" s="201" t="s">
        <v>24</v>
      </c>
      <c r="I1049" s="202" t="s">
        <v>25</v>
      </c>
      <c r="J1049" s="318"/>
      <c r="K1049" s="203"/>
      <c r="L1049" s="203"/>
      <c r="M1049" s="204"/>
    </row>
    <row r="1050" spans="2:56" s="212" customFormat="1" ht="12">
      <c r="B1050" s="205"/>
      <c r="C1050" s="206"/>
      <c r="D1050" s="207"/>
      <c r="E1050" s="207"/>
      <c r="F1050" s="207"/>
      <c r="G1050" s="207"/>
      <c r="H1050" s="207"/>
      <c r="I1050" s="208"/>
      <c r="J1050" s="209"/>
      <c r="K1050" s="209"/>
      <c r="L1050" s="209"/>
      <c r="M1050" s="305"/>
      <c r="N1050" s="167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</row>
    <row r="1051" spans="2:13" ht="19.5" customHeight="1">
      <c r="B1051" s="213" t="s">
        <v>33</v>
      </c>
      <c r="C1051" s="214"/>
      <c r="D1051" s="215" t="s">
        <v>597</v>
      </c>
      <c r="E1051" s="215"/>
      <c r="F1051" s="215"/>
      <c r="G1051" s="215"/>
      <c r="H1051" s="215"/>
      <c r="I1051" s="216"/>
      <c r="J1051" s="299"/>
      <c r="K1051" s="298"/>
      <c r="L1051" s="298"/>
      <c r="M1051" s="291"/>
    </row>
    <row r="1052" spans="2:13" ht="19.5" customHeight="1">
      <c r="B1052" s="220"/>
      <c r="C1052" s="214"/>
      <c r="D1052" s="215" t="s">
        <v>598</v>
      </c>
      <c r="E1052" s="215"/>
      <c r="F1052" s="215"/>
      <c r="G1052" s="215"/>
      <c r="H1052" s="215"/>
      <c r="I1052" s="216"/>
      <c r="J1052" s="299"/>
      <c r="K1052" s="298"/>
      <c r="L1052" s="298"/>
      <c r="M1052" s="291"/>
    </row>
    <row r="1053" spans="2:13" ht="19.5" customHeight="1">
      <c r="B1053" s="220"/>
      <c r="C1053" s="214"/>
      <c r="D1053" s="215" t="s">
        <v>599</v>
      </c>
      <c r="E1053" s="215"/>
      <c r="F1053" s="215"/>
      <c r="G1053" s="215"/>
      <c r="H1053" s="215"/>
      <c r="I1053" s="216"/>
      <c r="J1053" s="299"/>
      <c r="K1053" s="298"/>
      <c r="L1053" s="298"/>
      <c r="M1053" s="291"/>
    </row>
    <row r="1054" spans="2:13" ht="19.5" customHeight="1">
      <c r="B1054" s="220"/>
      <c r="C1054" s="214"/>
      <c r="D1054" s="215" t="s">
        <v>443</v>
      </c>
      <c r="E1054" s="215"/>
      <c r="F1054" s="215"/>
      <c r="G1054" s="215"/>
      <c r="H1054" s="215"/>
      <c r="I1054" s="216" t="s">
        <v>637</v>
      </c>
      <c r="J1054" s="299"/>
      <c r="K1054" s="298"/>
      <c r="L1054" s="298"/>
      <c r="M1054" s="291"/>
    </row>
    <row r="1055" spans="2:13" ht="19.5" customHeight="1">
      <c r="B1055" s="220"/>
      <c r="C1055" s="214"/>
      <c r="D1055" s="215" t="s">
        <v>438</v>
      </c>
      <c r="E1055" s="215" t="s">
        <v>601</v>
      </c>
      <c r="F1055" s="215"/>
      <c r="G1055" s="215" t="s">
        <v>638</v>
      </c>
      <c r="H1055" s="215"/>
      <c r="I1055" s="216"/>
      <c r="J1055" s="299"/>
      <c r="K1055" s="298"/>
      <c r="L1055" s="298"/>
      <c r="M1055" s="291"/>
    </row>
    <row r="1056" spans="2:13" ht="19.5" customHeight="1">
      <c r="B1056" s="220"/>
      <c r="C1056" s="214"/>
      <c r="D1056" s="215" t="s">
        <v>438</v>
      </c>
      <c r="E1056" s="215" t="s">
        <v>601</v>
      </c>
      <c r="F1056" s="215"/>
      <c r="G1056" s="215" t="s">
        <v>639</v>
      </c>
      <c r="H1056" s="215"/>
      <c r="I1056" s="216"/>
      <c r="J1056" s="299"/>
      <c r="K1056" s="298"/>
      <c r="L1056" s="298"/>
      <c r="M1056" s="291"/>
    </row>
    <row r="1057" spans="2:13" ht="19.5" customHeight="1">
      <c r="B1057" s="220"/>
      <c r="C1057" s="214"/>
      <c r="D1057" s="215" t="s">
        <v>438</v>
      </c>
      <c r="E1057" s="215" t="s">
        <v>601</v>
      </c>
      <c r="F1057" s="215"/>
      <c r="G1057" s="215" t="s">
        <v>640</v>
      </c>
      <c r="H1057" s="215"/>
      <c r="I1057" s="216"/>
      <c r="J1057" s="299"/>
      <c r="K1057" s="298"/>
      <c r="L1057" s="298"/>
      <c r="M1057" s="291"/>
    </row>
    <row r="1058" spans="2:13" ht="19.5" customHeight="1">
      <c r="B1058" s="220"/>
      <c r="C1058" s="214"/>
      <c r="D1058" s="215" t="s">
        <v>438</v>
      </c>
      <c r="E1058" s="215" t="s">
        <v>601</v>
      </c>
      <c r="F1058" s="215"/>
      <c r="G1058" s="215" t="s">
        <v>641</v>
      </c>
      <c r="H1058" s="215"/>
      <c r="I1058" s="216"/>
      <c r="J1058" s="299"/>
      <c r="K1058" s="298"/>
      <c r="L1058" s="298"/>
      <c r="M1058" s="291"/>
    </row>
    <row r="1059" spans="2:13" ht="19.5" customHeight="1">
      <c r="B1059" s="220"/>
      <c r="C1059" s="214"/>
      <c r="D1059" s="215" t="s">
        <v>438</v>
      </c>
      <c r="E1059" s="215" t="s">
        <v>601</v>
      </c>
      <c r="F1059" s="215"/>
      <c r="G1059" s="215" t="s">
        <v>642</v>
      </c>
      <c r="H1059" s="215"/>
      <c r="I1059" s="216"/>
      <c r="J1059" s="299"/>
      <c r="K1059" s="298"/>
      <c r="L1059" s="298"/>
      <c r="M1059" s="291"/>
    </row>
    <row r="1060" spans="2:13" ht="19.5" customHeight="1">
      <c r="B1060" s="220"/>
      <c r="C1060" s="214"/>
      <c r="D1060" s="215" t="s">
        <v>438</v>
      </c>
      <c r="E1060" s="215" t="s">
        <v>601</v>
      </c>
      <c r="F1060" s="215"/>
      <c r="G1060" s="215" t="s">
        <v>643</v>
      </c>
      <c r="H1060" s="215"/>
      <c r="I1060" s="216"/>
      <c r="J1060" s="299"/>
      <c r="K1060" s="298"/>
      <c r="L1060" s="298"/>
      <c r="M1060" s="291"/>
    </row>
    <row r="1061" spans="2:13" ht="19.5" customHeight="1">
      <c r="B1061" s="220"/>
      <c r="C1061" s="214"/>
      <c r="D1061" s="215" t="s">
        <v>438</v>
      </c>
      <c r="E1061" s="215" t="s">
        <v>601</v>
      </c>
      <c r="F1061" s="215"/>
      <c r="G1061" s="215" t="s">
        <v>644</v>
      </c>
      <c r="H1061" s="215"/>
      <c r="I1061" s="216"/>
      <c r="J1061" s="299"/>
      <c r="K1061" s="298"/>
      <c r="L1061" s="298"/>
      <c r="M1061" s="291"/>
    </row>
    <row r="1062" spans="2:13" ht="19.5" customHeight="1">
      <c r="B1062" s="220"/>
      <c r="C1062" s="214"/>
      <c r="D1062" s="215" t="s">
        <v>438</v>
      </c>
      <c r="E1062" s="215" t="s">
        <v>601</v>
      </c>
      <c r="F1062" s="215"/>
      <c r="G1062" s="215" t="s">
        <v>645</v>
      </c>
      <c r="H1062" s="215"/>
      <c r="I1062" s="216"/>
      <c r="J1062" s="299"/>
      <c r="K1062" s="298"/>
      <c r="L1062" s="298"/>
      <c r="M1062" s="291"/>
    </row>
    <row r="1063" spans="2:13" ht="19.5" customHeight="1">
      <c r="B1063" s="220"/>
      <c r="C1063" s="214"/>
      <c r="D1063" s="215" t="s">
        <v>438</v>
      </c>
      <c r="E1063" s="215" t="s">
        <v>601</v>
      </c>
      <c r="F1063" s="215"/>
      <c r="G1063" s="215" t="s">
        <v>646</v>
      </c>
      <c r="H1063" s="215"/>
      <c r="I1063" s="216"/>
      <c r="J1063" s="299"/>
      <c r="K1063" s="298"/>
      <c r="L1063" s="298"/>
      <c r="M1063" s="291"/>
    </row>
    <row r="1064" spans="2:13" ht="19.5" customHeight="1">
      <c r="B1064" s="220"/>
      <c r="C1064" s="214"/>
      <c r="D1064" s="215" t="s">
        <v>438</v>
      </c>
      <c r="E1064" s="215" t="s">
        <v>601</v>
      </c>
      <c r="F1064" s="215"/>
      <c r="G1064" s="215" t="s">
        <v>647</v>
      </c>
      <c r="H1064" s="215"/>
      <c r="I1064" s="216"/>
      <c r="J1064" s="299"/>
      <c r="K1064" s="298"/>
      <c r="L1064" s="298"/>
      <c r="M1064" s="291"/>
    </row>
    <row r="1065" spans="2:13" ht="19.5" customHeight="1">
      <c r="B1065" s="220"/>
      <c r="C1065" s="214"/>
      <c r="D1065" s="215" t="s">
        <v>438</v>
      </c>
      <c r="E1065" s="215" t="s">
        <v>601</v>
      </c>
      <c r="F1065" s="215"/>
      <c r="G1065" s="215" t="s">
        <v>648</v>
      </c>
      <c r="H1065" s="215"/>
      <c r="I1065" s="216"/>
      <c r="J1065" s="299"/>
      <c r="K1065" s="298"/>
      <c r="L1065" s="298"/>
      <c r="M1065" s="291"/>
    </row>
    <row r="1066" spans="2:13" ht="19.5" customHeight="1">
      <c r="B1066" s="220"/>
      <c r="C1066" s="214"/>
      <c r="D1066" s="215" t="s">
        <v>438</v>
      </c>
      <c r="E1066" s="215" t="s">
        <v>601</v>
      </c>
      <c r="F1066" s="215"/>
      <c r="G1066" s="215" t="s">
        <v>613</v>
      </c>
      <c r="H1066" s="215"/>
      <c r="I1066" s="216"/>
      <c r="J1066" s="299"/>
      <c r="K1066" s="298"/>
      <c r="L1066" s="298"/>
      <c r="M1066" s="291"/>
    </row>
    <row r="1067" spans="2:13" ht="19.5" customHeight="1">
      <c r="B1067" s="220"/>
      <c r="C1067" s="214"/>
      <c r="D1067" s="215" t="s">
        <v>438</v>
      </c>
      <c r="E1067" s="215" t="s">
        <v>601</v>
      </c>
      <c r="F1067" s="215"/>
      <c r="G1067" s="215" t="s">
        <v>649</v>
      </c>
      <c r="H1067" s="215"/>
      <c r="I1067" s="216"/>
      <c r="J1067" s="299"/>
      <c r="K1067" s="298"/>
      <c r="L1067" s="298"/>
      <c r="M1067" s="291"/>
    </row>
    <row r="1068" spans="2:13" ht="19.5" customHeight="1">
      <c r="B1068" s="220"/>
      <c r="C1068" s="214"/>
      <c r="D1068" s="215" t="s">
        <v>438</v>
      </c>
      <c r="E1068" s="215" t="s">
        <v>601</v>
      </c>
      <c r="F1068" s="215"/>
      <c r="G1068" s="215" t="s">
        <v>650</v>
      </c>
      <c r="H1068" s="215"/>
      <c r="I1068" s="216"/>
      <c r="J1068" s="299"/>
      <c r="K1068" s="298"/>
      <c r="L1068" s="298"/>
      <c r="M1068" s="291"/>
    </row>
    <row r="1069" spans="2:13" ht="19.5" customHeight="1">
      <c r="B1069" s="220"/>
      <c r="C1069" s="214"/>
      <c r="D1069" s="215" t="s">
        <v>438</v>
      </c>
      <c r="E1069" s="215" t="s">
        <v>601</v>
      </c>
      <c r="F1069" s="215"/>
      <c r="G1069" s="215" t="s">
        <v>651</v>
      </c>
      <c r="H1069" s="215"/>
      <c r="I1069" s="216"/>
      <c r="J1069" s="299"/>
      <c r="K1069" s="298"/>
      <c r="L1069" s="298"/>
      <c r="M1069" s="291"/>
    </row>
    <row r="1070" spans="2:13" ht="19.5" customHeight="1">
      <c r="B1070" s="220"/>
      <c r="C1070" s="214"/>
      <c r="D1070" s="215" t="s">
        <v>438</v>
      </c>
      <c r="E1070" s="215" t="s">
        <v>601</v>
      </c>
      <c r="F1070" s="215"/>
      <c r="G1070" s="215" t="s">
        <v>652</v>
      </c>
      <c r="H1070" s="215"/>
      <c r="I1070" s="216"/>
      <c r="J1070" s="299"/>
      <c r="K1070" s="298"/>
      <c r="L1070" s="298"/>
      <c r="M1070" s="291"/>
    </row>
    <row r="1071" spans="2:13" ht="19.5" customHeight="1">
      <c r="B1071" s="220"/>
      <c r="C1071" s="214"/>
      <c r="D1071" s="215" t="s">
        <v>438</v>
      </c>
      <c r="E1071" s="215" t="s">
        <v>601</v>
      </c>
      <c r="F1071" s="215"/>
      <c r="G1071" s="215" t="s">
        <v>653</v>
      </c>
      <c r="H1071" s="215"/>
      <c r="I1071" s="216"/>
      <c r="J1071" s="299"/>
      <c r="K1071" s="298"/>
      <c r="L1071" s="298"/>
      <c r="M1071" s="291"/>
    </row>
    <row r="1072" spans="2:13" ht="19.5" customHeight="1">
      <c r="B1072" s="220"/>
      <c r="C1072" s="214"/>
      <c r="D1072" s="215" t="s">
        <v>438</v>
      </c>
      <c r="E1072" s="215" t="s">
        <v>601</v>
      </c>
      <c r="F1072" s="215"/>
      <c r="G1072" s="215" t="s">
        <v>654</v>
      </c>
      <c r="H1072" s="215"/>
      <c r="I1072" s="216"/>
      <c r="J1072" s="299"/>
      <c r="K1072" s="298"/>
      <c r="L1072" s="298"/>
      <c r="M1072" s="291"/>
    </row>
    <row r="1073" spans="2:13" ht="19.5" customHeight="1">
      <c r="B1073" s="220"/>
      <c r="C1073" s="214"/>
      <c r="D1073" s="215" t="s">
        <v>438</v>
      </c>
      <c r="E1073" s="215" t="s">
        <v>601</v>
      </c>
      <c r="F1073" s="215"/>
      <c r="G1073" s="215" t="s">
        <v>655</v>
      </c>
      <c r="H1073" s="215"/>
      <c r="I1073" s="216"/>
      <c r="J1073" s="299"/>
      <c r="K1073" s="298"/>
      <c r="L1073" s="298"/>
      <c r="M1073" s="291"/>
    </row>
    <row r="1074" spans="2:13" ht="19.5" customHeight="1">
      <c r="B1074" s="220"/>
      <c r="C1074" s="214"/>
      <c r="D1074" s="215" t="s">
        <v>438</v>
      </c>
      <c r="E1074" s="215" t="s">
        <v>601</v>
      </c>
      <c r="F1074" s="215"/>
      <c r="G1074" s="215" t="s">
        <v>656</v>
      </c>
      <c r="H1074" s="215"/>
      <c r="I1074" s="216"/>
      <c r="J1074" s="299"/>
      <c r="K1074" s="298"/>
      <c r="L1074" s="298"/>
      <c r="M1074" s="291"/>
    </row>
    <row r="1075" spans="2:13" ht="19.5" customHeight="1">
      <c r="B1075" s="220"/>
      <c r="C1075" s="214"/>
      <c r="D1075" s="215" t="s">
        <v>441</v>
      </c>
      <c r="E1075" s="215"/>
      <c r="F1075" s="215"/>
      <c r="G1075" s="215" t="s">
        <v>657</v>
      </c>
      <c r="H1075" s="215"/>
      <c r="I1075" s="216"/>
      <c r="J1075" s="299"/>
      <c r="K1075" s="298"/>
      <c r="L1075" s="298"/>
      <c r="M1075" s="291"/>
    </row>
    <row r="1076" spans="2:13" ht="19.5" customHeight="1">
      <c r="B1076" s="220"/>
      <c r="C1076" s="214"/>
      <c r="D1076" s="215" t="s">
        <v>441</v>
      </c>
      <c r="E1076" s="215"/>
      <c r="F1076" s="215"/>
      <c r="G1076" s="215" t="s">
        <v>658</v>
      </c>
      <c r="H1076" s="215"/>
      <c r="I1076" s="216"/>
      <c r="J1076" s="299"/>
      <c r="K1076" s="298"/>
      <c r="L1076" s="298"/>
      <c r="M1076" s="291"/>
    </row>
    <row r="1077" spans="2:13" ht="19.5" customHeight="1">
      <c r="B1077" s="220"/>
      <c r="C1077" s="214"/>
      <c r="D1077" s="215" t="s">
        <v>441</v>
      </c>
      <c r="E1077" s="215"/>
      <c r="F1077" s="215"/>
      <c r="G1077" s="215"/>
      <c r="H1077" s="215"/>
      <c r="I1077" s="216" t="s">
        <v>659</v>
      </c>
      <c r="J1077" s="299"/>
      <c r="K1077" s="298"/>
      <c r="L1077" s="298"/>
      <c r="M1077" s="291"/>
    </row>
    <row r="1078" spans="2:13" ht="19.5" customHeight="1">
      <c r="B1078" s="220"/>
      <c r="C1078" s="214"/>
      <c r="D1078" s="215" t="s">
        <v>441</v>
      </c>
      <c r="E1078" s="215"/>
      <c r="F1078" s="215"/>
      <c r="G1078" s="215"/>
      <c r="H1078" s="215"/>
      <c r="I1078" s="216" t="s">
        <v>623</v>
      </c>
      <c r="J1078" s="299"/>
      <c r="K1078" s="298"/>
      <c r="L1078" s="298"/>
      <c r="M1078" s="291"/>
    </row>
    <row r="1079" spans="2:13" ht="19.5" customHeight="1">
      <c r="B1079" s="220"/>
      <c r="C1079" s="214"/>
      <c r="D1079" s="215" t="s">
        <v>441</v>
      </c>
      <c r="E1079" s="215"/>
      <c r="F1079" s="215"/>
      <c r="G1079" s="215" t="s">
        <v>660</v>
      </c>
      <c r="H1079" s="215"/>
      <c r="I1079" s="216"/>
      <c r="J1079" s="299"/>
      <c r="K1079" s="298"/>
      <c r="L1079" s="298"/>
      <c r="M1079" s="291"/>
    </row>
    <row r="1080" spans="2:13" ht="19.5" customHeight="1">
      <c r="B1080" s="220"/>
      <c r="C1080" s="214"/>
      <c r="D1080" s="215" t="s">
        <v>441</v>
      </c>
      <c r="E1080" s="215"/>
      <c r="F1080" s="215"/>
      <c r="G1080" s="215"/>
      <c r="H1080" s="215"/>
      <c r="I1080" s="216" t="s">
        <v>625</v>
      </c>
      <c r="J1080" s="299"/>
      <c r="K1080" s="298"/>
      <c r="L1080" s="298"/>
      <c r="M1080" s="291"/>
    </row>
    <row r="1081" spans="2:13" ht="19.5" customHeight="1">
      <c r="B1081" s="220"/>
      <c r="C1081" s="214"/>
      <c r="D1081" s="215" t="s">
        <v>441</v>
      </c>
      <c r="E1081" s="215"/>
      <c r="F1081" s="215"/>
      <c r="G1081" s="215"/>
      <c r="H1081" s="215"/>
      <c r="I1081" s="216" t="s">
        <v>626</v>
      </c>
      <c r="J1081" s="299"/>
      <c r="K1081" s="298"/>
      <c r="L1081" s="298"/>
      <c r="M1081" s="291"/>
    </row>
    <row r="1082" spans="2:13" ht="19.5" customHeight="1">
      <c r="B1082" s="220"/>
      <c r="C1082" s="214"/>
      <c r="D1082" s="215" t="s">
        <v>441</v>
      </c>
      <c r="E1082" s="215"/>
      <c r="F1082" s="215"/>
      <c r="G1082" s="215"/>
      <c r="H1082" s="215"/>
      <c r="I1082" s="216" t="s">
        <v>627</v>
      </c>
      <c r="J1082" s="299"/>
      <c r="K1082" s="298"/>
      <c r="L1082" s="298"/>
      <c r="M1082" s="291"/>
    </row>
    <row r="1083" spans="2:13" ht="19.5" customHeight="1">
      <c r="B1083" s="220"/>
      <c r="C1083" s="214"/>
      <c r="D1083" s="215" t="s">
        <v>442</v>
      </c>
      <c r="E1083" s="215" t="s">
        <v>628</v>
      </c>
      <c r="F1083" s="215"/>
      <c r="G1083" s="215"/>
      <c r="H1083" s="215"/>
      <c r="I1083" s="216" t="s">
        <v>629</v>
      </c>
      <c r="J1083" s="299"/>
      <c r="K1083" s="298"/>
      <c r="L1083" s="298"/>
      <c r="M1083" s="291"/>
    </row>
    <row r="1084" spans="2:13" ht="19.5" customHeight="1">
      <c r="B1084" s="220"/>
      <c r="C1084" s="214"/>
      <c r="D1084" s="215" t="s">
        <v>442</v>
      </c>
      <c r="E1084" s="215" t="s">
        <v>628</v>
      </c>
      <c r="F1084" s="215"/>
      <c r="G1084" s="215"/>
      <c r="H1084" s="215"/>
      <c r="I1084" s="216" t="s">
        <v>630</v>
      </c>
      <c r="J1084" s="299"/>
      <c r="K1084" s="298"/>
      <c r="L1084" s="298"/>
      <c r="M1084" s="291"/>
    </row>
    <row r="1085" spans="2:13" ht="19.5" customHeight="1">
      <c r="B1085" s="220"/>
      <c r="C1085" s="214"/>
      <c r="D1085" s="215" t="s">
        <v>442</v>
      </c>
      <c r="E1085" s="215" t="s">
        <v>628</v>
      </c>
      <c r="F1085" s="215"/>
      <c r="G1085" s="215"/>
      <c r="H1085" s="215"/>
      <c r="I1085" s="216" t="s">
        <v>631</v>
      </c>
      <c r="J1085" s="299"/>
      <c r="K1085" s="298"/>
      <c r="L1085" s="298"/>
      <c r="M1085" s="291"/>
    </row>
    <row r="1086" spans="2:13" ht="19.5" customHeight="1">
      <c r="B1086" s="220"/>
      <c r="C1086" s="214"/>
      <c r="D1086" s="215" t="s">
        <v>442</v>
      </c>
      <c r="E1086" s="215" t="s">
        <v>628</v>
      </c>
      <c r="F1086" s="215"/>
      <c r="G1086" s="215"/>
      <c r="H1086" s="215"/>
      <c r="I1086" s="216" t="s">
        <v>661</v>
      </c>
      <c r="J1086" s="299"/>
      <c r="K1086" s="298"/>
      <c r="L1086" s="298"/>
      <c r="M1086" s="291"/>
    </row>
    <row r="1087" spans="2:13" ht="19.5" customHeight="1">
      <c r="B1087" s="220"/>
      <c r="C1087" s="214"/>
      <c r="D1087" s="215" t="s">
        <v>62</v>
      </c>
      <c r="E1087" s="215"/>
      <c r="F1087" s="215"/>
      <c r="G1087" s="215"/>
      <c r="H1087" s="215"/>
      <c r="I1087" s="216" t="s">
        <v>633</v>
      </c>
      <c r="J1087" s="299"/>
      <c r="K1087" s="298"/>
      <c r="L1087" s="298"/>
      <c r="M1087" s="291"/>
    </row>
    <row r="1088" spans="2:13" ht="19.5" customHeight="1">
      <c r="B1088" s="220"/>
      <c r="C1088" s="214"/>
      <c r="D1088" s="215"/>
      <c r="E1088" s="215"/>
      <c r="F1088" s="215"/>
      <c r="G1088" s="215"/>
      <c r="H1088" s="215"/>
      <c r="I1088" s="216"/>
      <c r="J1088" s="299"/>
      <c r="K1088" s="298"/>
      <c r="L1088" s="298"/>
      <c r="M1088" s="291"/>
    </row>
    <row r="1089" spans="2:13" ht="19.5" customHeight="1">
      <c r="B1089" s="220"/>
      <c r="C1089" s="214"/>
      <c r="D1089" s="215"/>
      <c r="E1089" s="215"/>
      <c r="F1089" s="215"/>
      <c r="G1089" s="215"/>
      <c r="H1089" s="215"/>
      <c r="I1089" s="216"/>
      <c r="J1089" s="299"/>
      <c r="K1089" s="298"/>
      <c r="L1089" s="298"/>
      <c r="M1089" s="291"/>
    </row>
    <row r="1090" spans="2:13" ht="19.5" customHeight="1" thickBot="1">
      <c r="B1090" s="220"/>
      <c r="C1090" s="227"/>
      <c r="D1090" s="228"/>
      <c r="E1090" s="228"/>
      <c r="F1090" s="228"/>
      <c r="G1090" s="228"/>
      <c r="H1090" s="228"/>
      <c r="I1090" s="229"/>
      <c r="J1090" s="319"/>
      <c r="K1090" s="300"/>
      <c r="L1090" s="300"/>
      <c r="M1090" s="292"/>
    </row>
    <row r="1091" spans="2:13" ht="19.5" customHeight="1" thickTop="1">
      <c r="B1091" s="220"/>
      <c r="C1091" s="233" t="s">
        <v>634</v>
      </c>
      <c r="D1091" s="234"/>
      <c r="E1091" s="234"/>
      <c r="F1091" s="234"/>
      <c r="G1091" s="234"/>
      <c r="H1091" s="234"/>
      <c r="I1091" s="235"/>
      <c r="J1091" s="320">
        <v>33</v>
      </c>
      <c r="K1091" s="301">
        <v>27</v>
      </c>
      <c r="L1091" s="301">
        <v>56</v>
      </c>
      <c r="M1091" s="293">
        <v>0</v>
      </c>
    </row>
    <row r="1092" spans="2:13" ht="19.5" customHeight="1">
      <c r="B1092" s="220"/>
      <c r="C1092" s="239" t="s">
        <v>66</v>
      </c>
      <c r="D1092" s="195"/>
      <c r="E1092" s="195"/>
      <c r="F1092" s="195"/>
      <c r="G1092" s="195"/>
      <c r="H1092" s="195"/>
      <c r="I1092" s="196"/>
      <c r="J1092" s="321">
        <v>8</v>
      </c>
      <c r="K1092" s="240">
        <v>7</v>
      </c>
      <c r="L1092" s="240">
        <v>7</v>
      </c>
      <c r="M1092" s="241">
        <v>1</v>
      </c>
    </row>
    <row r="1093" spans="2:13" ht="19.5" customHeight="1" thickBot="1">
      <c r="B1093" s="242"/>
      <c r="C1093" s="243" t="s">
        <v>67</v>
      </c>
      <c r="D1093" s="244"/>
      <c r="E1093" s="244"/>
      <c r="F1093" s="244"/>
      <c r="G1093" s="244"/>
      <c r="H1093" s="244"/>
      <c r="I1093" s="245"/>
      <c r="J1093" s="327">
        <v>0.0225</v>
      </c>
      <c r="K1093" s="323">
        <v>0.0225</v>
      </c>
      <c r="L1093" s="323">
        <v>0.0225</v>
      </c>
      <c r="M1093" s="324">
        <v>0.0225</v>
      </c>
    </row>
    <row r="1094" spans="2:13" ht="49.5" customHeight="1" thickBot="1">
      <c r="B1094" s="248" t="s">
        <v>10</v>
      </c>
      <c r="C1094" s="249"/>
      <c r="D1094" s="249"/>
      <c r="E1094" s="249"/>
      <c r="F1094" s="249"/>
      <c r="G1094" s="249"/>
      <c r="H1094" s="249"/>
      <c r="I1094" s="250"/>
      <c r="J1094" s="328" t="s">
        <v>671</v>
      </c>
      <c r="K1094" s="326" t="s">
        <v>671</v>
      </c>
      <c r="L1094" s="326" t="s">
        <v>671</v>
      </c>
      <c r="M1094" s="253" t="s">
        <v>671</v>
      </c>
    </row>
    <row r="1095" spans="2:13" ht="49.5" customHeight="1" thickBot="1">
      <c r="B1095" s="248" t="s">
        <v>69</v>
      </c>
      <c r="C1095" s="249"/>
      <c r="D1095" s="249"/>
      <c r="E1095" s="255"/>
      <c r="F1095" s="287"/>
      <c r="G1095" s="288"/>
      <c r="H1095" s="288"/>
      <c r="I1095" s="288"/>
      <c r="J1095" s="304"/>
      <c r="K1095" s="304"/>
      <c r="L1095" s="304"/>
      <c r="M1095" s="296"/>
    </row>
    <row r="1096" spans="13:65" s="166" customFormat="1" ht="12">
      <c r="M1096" s="128" t="e">
        <f ca="1">"【海域ごとの調査票："&amp;MID(CELL("filename",$A$1),FIND("]",CELL("filename",$A$1))+1,31)&amp;"】"</f>
        <v>#VALUE!</v>
      </c>
      <c r="N1096" s="167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M1096" s="260"/>
    </row>
    <row r="1097" spans="2:13" ht="12.75" thickBot="1">
      <c r="B1097" s="1" t="s">
        <v>70</v>
      </c>
      <c r="H1097" s="169"/>
      <c r="I1097" s="169"/>
      <c r="J1097" s="169"/>
      <c r="K1097" s="169"/>
      <c r="L1097" s="169"/>
      <c r="M1097" s="169"/>
    </row>
    <row r="1098" spans="2:56" s="175" customFormat="1" ht="19.5" customHeight="1">
      <c r="B1098" s="170" t="s">
        <v>1</v>
      </c>
      <c r="C1098" s="171"/>
      <c r="D1098" s="171"/>
      <c r="E1098" s="171"/>
      <c r="F1098" s="171"/>
      <c r="G1098" s="171"/>
      <c r="H1098" s="171"/>
      <c r="I1098" s="172"/>
      <c r="J1098" s="314" t="s">
        <v>444</v>
      </c>
      <c r="K1098" s="173" t="s">
        <v>444</v>
      </c>
      <c r="L1098" s="173" t="s">
        <v>444</v>
      </c>
      <c r="M1098" s="174" t="s">
        <v>444</v>
      </c>
      <c r="N1098" s="167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</row>
    <row r="1099" spans="2:56" s="175" customFormat="1" ht="19.5" customHeight="1">
      <c r="B1099" s="176" t="s">
        <v>11</v>
      </c>
      <c r="C1099" s="177"/>
      <c r="D1099" s="177"/>
      <c r="E1099" s="177"/>
      <c r="F1099" s="177"/>
      <c r="G1099" s="177"/>
      <c r="H1099" s="177"/>
      <c r="I1099" s="178"/>
      <c r="J1099" s="307" t="s">
        <v>663</v>
      </c>
      <c r="K1099" s="179" t="s">
        <v>664</v>
      </c>
      <c r="L1099" s="179" t="s">
        <v>665</v>
      </c>
      <c r="M1099" s="180" t="s">
        <v>669</v>
      </c>
      <c r="N1099" s="167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</row>
    <row r="1100" spans="2:56" s="175" customFormat="1" ht="19.5" customHeight="1">
      <c r="B1100" s="181" t="s">
        <v>13</v>
      </c>
      <c r="C1100" s="182" t="s">
        <v>14</v>
      </c>
      <c r="D1100" s="183"/>
      <c r="E1100" s="183"/>
      <c r="F1100" s="183"/>
      <c r="G1100" s="183"/>
      <c r="H1100" s="183"/>
      <c r="I1100" s="184"/>
      <c r="J1100" s="315">
        <v>39314</v>
      </c>
      <c r="K1100" s="261">
        <v>39314</v>
      </c>
      <c r="L1100" s="261">
        <v>39314</v>
      </c>
      <c r="M1100" s="186">
        <v>39314</v>
      </c>
      <c r="N1100" s="167">
        <v>39314</v>
      </c>
      <c r="O1100">
        <v>39345</v>
      </c>
      <c r="P1100">
        <v>39345</v>
      </c>
      <c r="Q1100">
        <v>39345</v>
      </c>
      <c r="R1100">
        <v>39345</v>
      </c>
      <c r="S1100">
        <v>39345</v>
      </c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</row>
    <row r="1101" spans="2:56" s="175" customFormat="1" ht="19.5" customHeight="1">
      <c r="B1101" s="187"/>
      <c r="C1101" s="188" t="s">
        <v>15</v>
      </c>
      <c r="D1101" s="189"/>
      <c r="E1101" s="189"/>
      <c r="F1101" s="189"/>
      <c r="G1101" s="189"/>
      <c r="H1101" s="189"/>
      <c r="I1101" s="190"/>
      <c r="J1101" s="316"/>
      <c r="K1101" s="191"/>
      <c r="L1101" s="191"/>
      <c r="M1101" s="192"/>
      <c r="N1101" s="167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</row>
    <row r="1102" spans="2:56" s="175" customFormat="1" ht="27" customHeight="1">
      <c r="B1102" s="193"/>
      <c r="C1102" s="194" t="s">
        <v>17</v>
      </c>
      <c r="D1102" s="195"/>
      <c r="E1102" s="195"/>
      <c r="F1102" s="195"/>
      <c r="G1102" s="195"/>
      <c r="H1102" s="195"/>
      <c r="I1102" s="196"/>
      <c r="J1102" s="317" t="s">
        <v>666</v>
      </c>
      <c r="K1102" s="265" t="s">
        <v>666</v>
      </c>
      <c r="L1102" s="265" t="s">
        <v>666</v>
      </c>
      <c r="M1102" s="266" t="s">
        <v>666</v>
      </c>
      <c r="N1102" s="167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</row>
    <row r="1103" spans="2:13" ht="12" customHeight="1">
      <c r="B1103" s="199"/>
      <c r="C1103" s="200" t="s">
        <v>667</v>
      </c>
      <c r="D1103" s="201" t="s">
        <v>20</v>
      </c>
      <c r="E1103" s="201" t="s">
        <v>21</v>
      </c>
      <c r="F1103" s="201" t="s">
        <v>22</v>
      </c>
      <c r="G1103" s="201" t="s">
        <v>23</v>
      </c>
      <c r="H1103" s="201" t="s">
        <v>24</v>
      </c>
      <c r="I1103" s="202" t="s">
        <v>25</v>
      </c>
      <c r="J1103" s="318"/>
      <c r="K1103" s="203"/>
      <c r="L1103" s="203"/>
      <c r="M1103" s="204"/>
    </row>
    <row r="1104" spans="2:56" s="212" customFormat="1" ht="12">
      <c r="B1104" s="205"/>
      <c r="C1104" s="206"/>
      <c r="D1104" s="207"/>
      <c r="E1104" s="207"/>
      <c r="F1104" s="207"/>
      <c r="G1104" s="207"/>
      <c r="H1104" s="207"/>
      <c r="I1104" s="208"/>
      <c r="J1104" s="209"/>
      <c r="K1104" s="209"/>
      <c r="L1104" s="209"/>
      <c r="M1104" s="305"/>
      <c r="N1104" s="167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</row>
    <row r="1105" spans="2:13" ht="19.5" customHeight="1">
      <c r="B1105" s="213" t="s">
        <v>33</v>
      </c>
      <c r="C1105" s="214"/>
      <c r="D1105" s="215" t="s">
        <v>597</v>
      </c>
      <c r="E1105" s="215"/>
      <c r="F1105" s="215"/>
      <c r="G1105" s="215"/>
      <c r="H1105" s="215"/>
      <c r="I1105" s="216"/>
      <c r="J1105" s="299"/>
      <c r="K1105" s="298"/>
      <c r="L1105" s="298"/>
      <c r="M1105" s="291"/>
    </row>
    <row r="1106" spans="2:13" ht="19.5" customHeight="1">
      <c r="B1106" s="220"/>
      <c r="C1106" s="214"/>
      <c r="D1106" s="215" t="s">
        <v>598</v>
      </c>
      <c r="E1106" s="215"/>
      <c r="F1106" s="215"/>
      <c r="G1106" s="215"/>
      <c r="H1106" s="215"/>
      <c r="I1106" s="216"/>
      <c r="J1106" s="299"/>
      <c r="K1106" s="298"/>
      <c r="L1106" s="298"/>
      <c r="M1106" s="291"/>
    </row>
    <row r="1107" spans="2:13" ht="19.5" customHeight="1">
      <c r="B1107" s="220"/>
      <c r="C1107" s="214"/>
      <c r="D1107" s="215" t="s">
        <v>599</v>
      </c>
      <c r="E1107" s="215"/>
      <c r="F1107" s="215"/>
      <c r="G1107" s="215"/>
      <c r="H1107" s="215"/>
      <c r="I1107" s="216"/>
      <c r="J1107" s="299"/>
      <c r="K1107" s="298"/>
      <c r="L1107" s="298"/>
      <c r="M1107" s="291"/>
    </row>
    <row r="1108" spans="2:13" ht="19.5" customHeight="1">
      <c r="B1108" s="220"/>
      <c r="C1108" s="214"/>
      <c r="D1108" s="215" t="s">
        <v>443</v>
      </c>
      <c r="E1108" s="215"/>
      <c r="F1108" s="215"/>
      <c r="G1108" s="215"/>
      <c r="H1108" s="215"/>
      <c r="I1108" s="216" t="s">
        <v>637</v>
      </c>
      <c r="J1108" s="299"/>
      <c r="K1108" s="298"/>
      <c r="L1108" s="298"/>
      <c r="M1108" s="291"/>
    </row>
    <row r="1109" spans="2:13" ht="19.5" customHeight="1">
      <c r="B1109" s="220"/>
      <c r="C1109" s="214"/>
      <c r="D1109" s="215" t="s">
        <v>438</v>
      </c>
      <c r="E1109" s="215" t="s">
        <v>601</v>
      </c>
      <c r="F1109" s="215"/>
      <c r="G1109" s="215" t="s">
        <v>638</v>
      </c>
      <c r="H1109" s="215"/>
      <c r="I1109" s="216"/>
      <c r="J1109" s="299"/>
      <c r="K1109" s="298"/>
      <c r="L1109" s="298"/>
      <c r="M1109" s="291"/>
    </row>
    <row r="1110" spans="2:13" ht="19.5" customHeight="1">
      <c r="B1110" s="220"/>
      <c r="C1110" s="214"/>
      <c r="D1110" s="215" t="s">
        <v>438</v>
      </c>
      <c r="E1110" s="215" t="s">
        <v>601</v>
      </c>
      <c r="F1110" s="215"/>
      <c r="G1110" s="215" t="s">
        <v>639</v>
      </c>
      <c r="H1110" s="215"/>
      <c r="I1110" s="216"/>
      <c r="J1110" s="299"/>
      <c r="K1110" s="298"/>
      <c r="L1110" s="298"/>
      <c r="M1110" s="291"/>
    </row>
    <row r="1111" spans="2:13" ht="19.5" customHeight="1">
      <c r="B1111" s="220"/>
      <c r="C1111" s="214"/>
      <c r="D1111" s="215" t="s">
        <v>438</v>
      </c>
      <c r="E1111" s="215" t="s">
        <v>601</v>
      </c>
      <c r="F1111" s="215"/>
      <c r="G1111" s="215" t="s">
        <v>640</v>
      </c>
      <c r="H1111" s="215"/>
      <c r="I1111" s="216"/>
      <c r="J1111" s="299"/>
      <c r="K1111" s="298"/>
      <c r="L1111" s="298"/>
      <c r="M1111" s="291"/>
    </row>
    <row r="1112" spans="2:13" ht="19.5" customHeight="1">
      <c r="B1112" s="220"/>
      <c r="C1112" s="214"/>
      <c r="D1112" s="215" t="s">
        <v>438</v>
      </c>
      <c r="E1112" s="215" t="s">
        <v>601</v>
      </c>
      <c r="F1112" s="215"/>
      <c r="G1112" s="215" t="s">
        <v>641</v>
      </c>
      <c r="H1112" s="215"/>
      <c r="I1112" s="216"/>
      <c r="J1112" s="299"/>
      <c r="K1112" s="298"/>
      <c r="L1112" s="298"/>
      <c r="M1112" s="291"/>
    </row>
    <row r="1113" spans="2:13" ht="19.5" customHeight="1">
      <c r="B1113" s="220"/>
      <c r="C1113" s="214"/>
      <c r="D1113" s="215" t="s">
        <v>438</v>
      </c>
      <c r="E1113" s="215" t="s">
        <v>601</v>
      </c>
      <c r="F1113" s="215"/>
      <c r="G1113" s="215" t="s">
        <v>642</v>
      </c>
      <c r="H1113" s="215"/>
      <c r="I1113" s="216"/>
      <c r="J1113" s="299"/>
      <c r="K1113" s="298"/>
      <c r="L1113" s="298"/>
      <c r="M1113" s="291"/>
    </row>
    <row r="1114" spans="2:13" ht="19.5" customHeight="1">
      <c r="B1114" s="220"/>
      <c r="C1114" s="214"/>
      <c r="D1114" s="215" t="s">
        <v>438</v>
      </c>
      <c r="E1114" s="215" t="s">
        <v>601</v>
      </c>
      <c r="F1114" s="215"/>
      <c r="G1114" s="215" t="s">
        <v>643</v>
      </c>
      <c r="H1114" s="215"/>
      <c r="I1114" s="216"/>
      <c r="J1114" s="299"/>
      <c r="K1114" s="298"/>
      <c r="L1114" s="298"/>
      <c r="M1114" s="291"/>
    </row>
    <row r="1115" spans="2:13" ht="19.5" customHeight="1">
      <c r="B1115" s="220"/>
      <c r="C1115" s="214"/>
      <c r="D1115" s="215" t="s">
        <v>438</v>
      </c>
      <c r="E1115" s="215" t="s">
        <v>601</v>
      </c>
      <c r="F1115" s="215"/>
      <c r="G1115" s="215" t="s">
        <v>644</v>
      </c>
      <c r="H1115" s="215"/>
      <c r="I1115" s="216"/>
      <c r="J1115" s="299"/>
      <c r="K1115" s="298"/>
      <c r="L1115" s="298"/>
      <c r="M1115" s="291"/>
    </row>
    <row r="1116" spans="2:13" ht="19.5" customHeight="1">
      <c r="B1116" s="220"/>
      <c r="C1116" s="214"/>
      <c r="D1116" s="215" t="s">
        <v>438</v>
      </c>
      <c r="E1116" s="215" t="s">
        <v>601</v>
      </c>
      <c r="F1116" s="215"/>
      <c r="G1116" s="215" t="s">
        <v>645</v>
      </c>
      <c r="H1116" s="215"/>
      <c r="I1116" s="216"/>
      <c r="J1116" s="299"/>
      <c r="K1116" s="298"/>
      <c r="L1116" s="298"/>
      <c r="M1116" s="291"/>
    </row>
    <row r="1117" spans="2:13" ht="19.5" customHeight="1">
      <c r="B1117" s="220"/>
      <c r="C1117" s="214"/>
      <c r="D1117" s="215" t="s">
        <v>438</v>
      </c>
      <c r="E1117" s="215" t="s">
        <v>601</v>
      </c>
      <c r="F1117" s="215"/>
      <c r="G1117" s="215" t="s">
        <v>646</v>
      </c>
      <c r="H1117" s="215"/>
      <c r="I1117" s="216"/>
      <c r="J1117" s="299"/>
      <c r="K1117" s="298"/>
      <c r="L1117" s="298"/>
      <c r="M1117" s="291"/>
    </row>
    <row r="1118" spans="2:13" ht="19.5" customHeight="1">
      <c r="B1118" s="220"/>
      <c r="C1118" s="214"/>
      <c r="D1118" s="215" t="s">
        <v>438</v>
      </c>
      <c r="E1118" s="215" t="s">
        <v>601</v>
      </c>
      <c r="F1118" s="215"/>
      <c r="G1118" s="215" t="s">
        <v>647</v>
      </c>
      <c r="H1118" s="215"/>
      <c r="I1118" s="216"/>
      <c r="J1118" s="299"/>
      <c r="K1118" s="298"/>
      <c r="L1118" s="298"/>
      <c r="M1118" s="291"/>
    </row>
    <row r="1119" spans="2:13" ht="19.5" customHeight="1">
      <c r="B1119" s="220"/>
      <c r="C1119" s="214"/>
      <c r="D1119" s="215" t="s">
        <v>438</v>
      </c>
      <c r="E1119" s="215" t="s">
        <v>601</v>
      </c>
      <c r="F1119" s="215"/>
      <c r="G1119" s="215" t="s">
        <v>648</v>
      </c>
      <c r="H1119" s="215"/>
      <c r="I1119" s="216"/>
      <c r="J1119" s="299"/>
      <c r="K1119" s="298"/>
      <c r="L1119" s="298"/>
      <c r="M1119" s="291"/>
    </row>
    <row r="1120" spans="2:13" ht="19.5" customHeight="1">
      <c r="B1120" s="220"/>
      <c r="C1120" s="214"/>
      <c r="D1120" s="215" t="s">
        <v>438</v>
      </c>
      <c r="E1120" s="215" t="s">
        <v>601</v>
      </c>
      <c r="F1120" s="215"/>
      <c r="G1120" s="215" t="s">
        <v>613</v>
      </c>
      <c r="H1120" s="215"/>
      <c r="I1120" s="216"/>
      <c r="J1120" s="299"/>
      <c r="K1120" s="298"/>
      <c r="L1120" s="298"/>
      <c r="M1120" s="291"/>
    </row>
    <row r="1121" spans="2:13" ht="19.5" customHeight="1">
      <c r="B1121" s="220"/>
      <c r="C1121" s="214"/>
      <c r="D1121" s="215" t="s">
        <v>438</v>
      </c>
      <c r="E1121" s="215" t="s">
        <v>601</v>
      </c>
      <c r="F1121" s="215"/>
      <c r="G1121" s="215" t="s">
        <v>649</v>
      </c>
      <c r="H1121" s="215"/>
      <c r="I1121" s="216"/>
      <c r="J1121" s="299"/>
      <c r="K1121" s="298"/>
      <c r="L1121" s="298"/>
      <c r="M1121" s="291"/>
    </row>
    <row r="1122" spans="2:13" ht="19.5" customHeight="1">
      <c r="B1122" s="220"/>
      <c r="C1122" s="214"/>
      <c r="D1122" s="215" t="s">
        <v>438</v>
      </c>
      <c r="E1122" s="215" t="s">
        <v>601</v>
      </c>
      <c r="F1122" s="215"/>
      <c r="G1122" s="215" t="s">
        <v>650</v>
      </c>
      <c r="H1122" s="215"/>
      <c r="I1122" s="216"/>
      <c r="J1122" s="299"/>
      <c r="K1122" s="298"/>
      <c r="L1122" s="298"/>
      <c r="M1122" s="291"/>
    </row>
    <row r="1123" spans="2:13" ht="19.5" customHeight="1">
      <c r="B1123" s="220"/>
      <c r="C1123" s="214"/>
      <c r="D1123" s="215" t="s">
        <v>438</v>
      </c>
      <c r="E1123" s="215" t="s">
        <v>601</v>
      </c>
      <c r="F1123" s="215"/>
      <c r="G1123" s="215" t="s">
        <v>651</v>
      </c>
      <c r="H1123" s="215"/>
      <c r="I1123" s="216"/>
      <c r="J1123" s="299"/>
      <c r="K1123" s="298"/>
      <c r="L1123" s="298"/>
      <c r="M1123" s="291"/>
    </row>
    <row r="1124" spans="2:13" ht="19.5" customHeight="1">
      <c r="B1124" s="220"/>
      <c r="C1124" s="214"/>
      <c r="D1124" s="215" t="s">
        <v>438</v>
      </c>
      <c r="E1124" s="215" t="s">
        <v>601</v>
      </c>
      <c r="F1124" s="215"/>
      <c r="G1124" s="215" t="s">
        <v>652</v>
      </c>
      <c r="H1124" s="215"/>
      <c r="I1124" s="216"/>
      <c r="J1124" s="299"/>
      <c r="K1124" s="298"/>
      <c r="L1124" s="298"/>
      <c r="M1124" s="291"/>
    </row>
    <row r="1125" spans="2:13" ht="19.5" customHeight="1">
      <c r="B1125" s="220"/>
      <c r="C1125" s="214"/>
      <c r="D1125" s="215" t="s">
        <v>438</v>
      </c>
      <c r="E1125" s="215" t="s">
        <v>601</v>
      </c>
      <c r="F1125" s="215"/>
      <c r="G1125" s="215" t="s">
        <v>653</v>
      </c>
      <c r="H1125" s="215"/>
      <c r="I1125" s="216"/>
      <c r="J1125" s="299"/>
      <c r="K1125" s="298"/>
      <c r="L1125" s="298"/>
      <c r="M1125" s="291"/>
    </row>
    <row r="1126" spans="2:13" ht="19.5" customHeight="1">
      <c r="B1126" s="220"/>
      <c r="C1126" s="214"/>
      <c r="D1126" s="215" t="s">
        <v>438</v>
      </c>
      <c r="E1126" s="215" t="s">
        <v>601</v>
      </c>
      <c r="F1126" s="215"/>
      <c r="G1126" s="215" t="s">
        <v>654</v>
      </c>
      <c r="H1126" s="215"/>
      <c r="I1126" s="216"/>
      <c r="J1126" s="299"/>
      <c r="K1126" s="298"/>
      <c r="L1126" s="298"/>
      <c r="M1126" s="291"/>
    </row>
    <row r="1127" spans="2:13" ht="19.5" customHeight="1">
      <c r="B1127" s="220"/>
      <c r="C1127" s="214"/>
      <c r="D1127" s="215" t="s">
        <v>438</v>
      </c>
      <c r="E1127" s="215" t="s">
        <v>601</v>
      </c>
      <c r="F1127" s="215"/>
      <c r="G1127" s="215" t="s">
        <v>655</v>
      </c>
      <c r="H1127" s="215"/>
      <c r="I1127" s="216"/>
      <c r="J1127" s="299"/>
      <c r="K1127" s="298"/>
      <c r="L1127" s="298"/>
      <c r="M1127" s="291"/>
    </row>
    <row r="1128" spans="2:13" ht="19.5" customHeight="1">
      <c r="B1128" s="220"/>
      <c r="C1128" s="214"/>
      <c r="D1128" s="215" t="s">
        <v>438</v>
      </c>
      <c r="E1128" s="215" t="s">
        <v>601</v>
      </c>
      <c r="F1128" s="215"/>
      <c r="G1128" s="215" t="s">
        <v>656</v>
      </c>
      <c r="H1128" s="215"/>
      <c r="I1128" s="216"/>
      <c r="J1128" s="299"/>
      <c r="K1128" s="298"/>
      <c r="L1128" s="298"/>
      <c r="M1128" s="291"/>
    </row>
    <row r="1129" spans="2:13" ht="19.5" customHeight="1">
      <c r="B1129" s="220"/>
      <c r="C1129" s="214"/>
      <c r="D1129" s="215" t="s">
        <v>441</v>
      </c>
      <c r="E1129" s="215"/>
      <c r="F1129" s="215"/>
      <c r="G1129" s="215" t="s">
        <v>657</v>
      </c>
      <c r="H1129" s="215"/>
      <c r="I1129" s="216"/>
      <c r="J1129" s="299"/>
      <c r="K1129" s="298"/>
      <c r="L1129" s="298"/>
      <c r="M1129" s="291"/>
    </row>
    <row r="1130" spans="2:13" ht="19.5" customHeight="1">
      <c r="B1130" s="220"/>
      <c r="C1130" s="214"/>
      <c r="D1130" s="215" t="s">
        <v>441</v>
      </c>
      <c r="E1130" s="215"/>
      <c r="F1130" s="215"/>
      <c r="G1130" s="215" t="s">
        <v>658</v>
      </c>
      <c r="H1130" s="215"/>
      <c r="I1130" s="216"/>
      <c r="J1130" s="299"/>
      <c r="K1130" s="298"/>
      <c r="L1130" s="298"/>
      <c r="M1130" s="291"/>
    </row>
    <row r="1131" spans="2:13" ht="19.5" customHeight="1">
      <c r="B1131" s="220"/>
      <c r="C1131" s="214"/>
      <c r="D1131" s="215" t="s">
        <v>441</v>
      </c>
      <c r="E1131" s="215"/>
      <c r="F1131" s="215"/>
      <c r="G1131" s="215"/>
      <c r="H1131" s="215"/>
      <c r="I1131" s="216" t="s">
        <v>659</v>
      </c>
      <c r="J1131" s="299"/>
      <c r="K1131" s="298"/>
      <c r="L1131" s="298"/>
      <c r="M1131" s="291"/>
    </row>
    <row r="1132" spans="2:13" ht="19.5" customHeight="1">
      <c r="B1132" s="220"/>
      <c r="C1132" s="214"/>
      <c r="D1132" s="215" t="s">
        <v>441</v>
      </c>
      <c r="E1132" s="215"/>
      <c r="F1132" s="215"/>
      <c r="G1132" s="215"/>
      <c r="H1132" s="215"/>
      <c r="I1132" s="216" t="s">
        <v>623</v>
      </c>
      <c r="J1132" s="299"/>
      <c r="K1132" s="298"/>
      <c r="L1132" s="298"/>
      <c r="M1132" s="291"/>
    </row>
    <row r="1133" spans="2:13" ht="19.5" customHeight="1">
      <c r="B1133" s="220"/>
      <c r="C1133" s="214"/>
      <c r="D1133" s="215" t="s">
        <v>441</v>
      </c>
      <c r="E1133" s="215"/>
      <c r="F1133" s="215"/>
      <c r="G1133" s="215" t="s">
        <v>660</v>
      </c>
      <c r="H1133" s="215"/>
      <c r="I1133" s="216"/>
      <c r="J1133" s="299"/>
      <c r="K1133" s="298"/>
      <c r="L1133" s="298"/>
      <c r="M1133" s="291"/>
    </row>
    <row r="1134" spans="2:13" ht="19.5" customHeight="1">
      <c r="B1134" s="220"/>
      <c r="C1134" s="214"/>
      <c r="D1134" s="215" t="s">
        <v>441</v>
      </c>
      <c r="E1134" s="215"/>
      <c r="F1134" s="215"/>
      <c r="G1134" s="215"/>
      <c r="H1134" s="215"/>
      <c r="I1134" s="216" t="s">
        <v>625</v>
      </c>
      <c r="J1134" s="299"/>
      <c r="K1134" s="298"/>
      <c r="L1134" s="298"/>
      <c r="M1134" s="291"/>
    </row>
    <row r="1135" spans="2:13" ht="19.5" customHeight="1">
      <c r="B1135" s="220"/>
      <c r="C1135" s="214"/>
      <c r="D1135" s="215" t="s">
        <v>441</v>
      </c>
      <c r="E1135" s="215"/>
      <c r="F1135" s="215"/>
      <c r="G1135" s="215"/>
      <c r="H1135" s="215"/>
      <c r="I1135" s="216" t="s">
        <v>626</v>
      </c>
      <c r="J1135" s="299"/>
      <c r="K1135" s="298"/>
      <c r="L1135" s="298"/>
      <c r="M1135" s="291"/>
    </row>
    <row r="1136" spans="2:13" ht="19.5" customHeight="1">
      <c r="B1136" s="220"/>
      <c r="C1136" s="214"/>
      <c r="D1136" s="215" t="s">
        <v>441</v>
      </c>
      <c r="E1136" s="215"/>
      <c r="F1136" s="215"/>
      <c r="G1136" s="215"/>
      <c r="H1136" s="215"/>
      <c r="I1136" s="216" t="s">
        <v>627</v>
      </c>
      <c r="J1136" s="299"/>
      <c r="K1136" s="298"/>
      <c r="L1136" s="298"/>
      <c r="M1136" s="291"/>
    </row>
    <row r="1137" spans="2:13" ht="19.5" customHeight="1">
      <c r="B1137" s="220"/>
      <c r="C1137" s="214"/>
      <c r="D1137" s="215" t="s">
        <v>442</v>
      </c>
      <c r="E1137" s="215" t="s">
        <v>628</v>
      </c>
      <c r="F1137" s="215"/>
      <c r="G1137" s="215"/>
      <c r="H1137" s="215"/>
      <c r="I1137" s="216" t="s">
        <v>629</v>
      </c>
      <c r="J1137" s="299"/>
      <c r="K1137" s="298"/>
      <c r="L1137" s="298"/>
      <c r="M1137" s="291"/>
    </row>
    <row r="1138" spans="2:13" ht="19.5" customHeight="1">
      <c r="B1138" s="220"/>
      <c r="C1138" s="214"/>
      <c r="D1138" s="215" t="s">
        <v>442</v>
      </c>
      <c r="E1138" s="215" t="s">
        <v>628</v>
      </c>
      <c r="F1138" s="215"/>
      <c r="G1138" s="215"/>
      <c r="H1138" s="215"/>
      <c r="I1138" s="216" t="s">
        <v>630</v>
      </c>
      <c r="J1138" s="299"/>
      <c r="K1138" s="298"/>
      <c r="L1138" s="298"/>
      <c r="M1138" s="291"/>
    </row>
    <row r="1139" spans="2:13" ht="19.5" customHeight="1">
      <c r="B1139" s="220"/>
      <c r="C1139" s="214"/>
      <c r="D1139" s="215" t="s">
        <v>442</v>
      </c>
      <c r="E1139" s="215" t="s">
        <v>628</v>
      </c>
      <c r="F1139" s="215"/>
      <c r="G1139" s="215"/>
      <c r="H1139" s="215"/>
      <c r="I1139" s="216" t="s">
        <v>631</v>
      </c>
      <c r="J1139" s="299"/>
      <c r="K1139" s="298"/>
      <c r="L1139" s="298"/>
      <c r="M1139" s="291"/>
    </row>
    <row r="1140" spans="2:13" ht="19.5" customHeight="1">
      <c r="B1140" s="220"/>
      <c r="C1140" s="214"/>
      <c r="D1140" s="215" t="s">
        <v>442</v>
      </c>
      <c r="E1140" s="215" t="s">
        <v>628</v>
      </c>
      <c r="F1140" s="215"/>
      <c r="G1140" s="215"/>
      <c r="H1140" s="215"/>
      <c r="I1140" s="216" t="s">
        <v>661</v>
      </c>
      <c r="J1140" s="299"/>
      <c r="K1140" s="298"/>
      <c r="L1140" s="298"/>
      <c r="M1140" s="291"/>
    </row>
    <row r="1141" spans="2:13" ht="19.5" customHeight="1">
      <c r="B1141" s="220"/>
      <c r="C1141" s="214"/>
      <c r="D1141" s="215" t="s">
        <v>62</v>
      </c>
      <c r="E1141" s="215"/>
      <c r="F1141" s="215"/>
      <c r="G1141" s="215"/>
      <c r="H1141" s="215"/>
      <c r="I1141" s="216" t="s">
        <v>633</v>
      </c>
      <c r="J1141" s="299"/>
      <c r="K1141" s="298"/>
      <c r="L1141" s="298"/>
      <c r="M1141" s="291"/>
    </row>
    <row r="1142" spans="2:13" ht="19.5" customHeight="1">
      <c r="B1142" s="220"/>
      <c r="C1142" s="214"/>
      <c r="D1142" s="215"/>
      <c r="E1142" s="215"/>
      <c r="F1142" s="215"/>
      <c r="G1142" s="215"/>
      <c r="H1142" s="215"/>
      <c r="I1142" s="216"/>
      <c r="J1142" s="299"/>
      <c r="K1142" s="298"/>
      <c r="L1142" s="298"/>
      <c r="M1142" s="291"/>
    </row>
    <row r="1143" spans="2:13" ht="19.5" customHeight="1">
      <c r="B1143" s="220"/>
      <c r="C1143" s="214"/>
      <c r="D1143" s="215"/>
      <c r="E1143" s="215"/>
      <c r="F1143" s="215"/>
      <c r="G1143" s="215"/>
      <c r="H1143" s="215"/>
      <c r="I1143" s="216"/>
      <c r="J1143" s="299"/>
      <c r="K1143" s="298"/>
      <c r="L1143" s="298"/>
      <c r="M1143" s="291"/>
    </row>
    <row r="1144" spans="2:13" ht="19.5" customHeight="1" thickBot="1">
      <c r="B1144" s="220"/>
      <c r="C1144" s="227"/>
      <c r="D1144" s="228"/>
      <c r="E1144" s="228"/>
      <c r="F1144" s="228"/>
      <c r="G1144" s="228"/>
      <c r="H1144" s="228"/>
      <c r="I1144" s="229"/>
      <c r="J1144" s="319"/>
      <c r="K1144" s="300"/>
      <c r="L1144" s="300"/>
      <c r="M1144" s="292"/>
    </row>
    <row r="1145" spans="2:13" ht="19.5" customHeight="1" thickTop="1">
      <c r="B1145" s="220"/>
      <c r="C1145" s="233" t="s">
        <v>634</v>
      </c>
      <c r="D1145" s="234"/>
      <c r="E1145" s="234"/>
      <c r="F1145" s="234"/>
      <c r="G1145" s="234"/>
      <c r="H1145" s="234"/>
      <c r="I1145" s="235"/>
      <c r="J1145" s="320">
        <v>17</v>
      </c>
      <c r="K1145" s="301">
        <v>20</v>
      </c>
      <c r="L1145" s="301">
        <v>29</v>
      </c>
      <c r="M1145" s="293">
        <v>22</v>
      </c>
    </row>
    <row r="1146" spans="2:13" ht="19.5" customHeight="1">
      <c r="B1146" s="220"/>
      <c r="C1146" s="239" t="s">
        <v>66</v>
      </c>
      <c r="D1146" s="195"/>
      <c r="E1146" s="195"/>
      <c r="F1146" s="195"/>
      <c r="G1146" s="195"/>
      <c r="H1146" s="195"/>
      <c r="I1146" s="196"/>
      <c r="J1146" s="321">
        <v>7</v>
      </c>
      <c r="K1146" s="240">
        <v>4</v>
      </c>
      <c r="L1146" s="240">
        <v>9</v>
      </c>
      <c r="M1146" s="241">
        <v>7</v>
      </c>
    </row>
    <row r="1147" spans="2:13" ht="19.5" customHeight="1" thickBot="1">
      <c r="B1147" s="242"/>
      <c r="C1147" s="243" t="s">
        <v>67</v>
      </c>
      <c r="D1147" s="244"/>
      <c r="E1147" s="244"/>
      <c r="F1147" s="244"/>
      <c r="G1147" s="244"/>
      <c r="H1147" s="244"/>
      <c r="I1147" s="245"/>
      <c r="J1147" s="327">
        <v>0.0225</v>
      </c>
      <c r="K1147" s="312">
        <v>0.0225</v>
      </c>
      <c r="L1147" s="312">
        <v>0.0225</v>
      </c>
      <c r="M1147" s="313">
        <v>0.0225</v>
      </c>
    </row>
    <row r="1148" spans="2:13" ht="49.5" customHeight="1" thickBot="1">
      <c r="B1148" s="248" t="s">
        <v>10</v>
      </c>
      <c r="C1148" s="249"/>
      <c r="D1148" s="249"/>
      <c r="E1148" s="249"/>
      <c r="F1148" s="249"/>
      <c r="G1148" s="249"/>
      <c r="H1148" s="249"/>
      <c r="I1148" s="250"/>
      <c r="J1148" s="325"/>
      <c r="K1148" s="303"/>
      <c r="L1148" s="303"/>
      <c r="M1148" s="295"/>
    </row>
    <row r="1149" spans="2:13" ht="49.5" customHeight="1" thickBot="1">
      <c r="B1149" s="248" t="s">
        <v>69</v>
      </c>
      <c r="C1149" s="249"/>
      <c r="D1149" s="249"/>
      <c r="E1149" s="255"/>
      <c r="F1149" s="287"/>
      <c r="G1149" s="288"/>
      <c r="H1149" s="288"/>
      <c r="I1149" s="288"/>
      <c r="J1149" s="304"/>
      <c r="K1149" s="304"/>
      <c r="L1149" s="304"/>
      <c r="M1149" s="304"/>
    </row>
    <row r="1150" spans="13:61" s="166" customFormat="1" ht="12">
      <c r="M1150" s="128" t="e">
        <f ca="1">"【海域ごとの調査票："&amp;MID(CELL("filename",$A$1),FIND("]",CELL("filename",$A$1))+1,31)&amp;"】"</f>
        <v>#VALUE!</v>
      </c>
      <c r="N1150" s="167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I1150" s="260"/>
    </row>
    <row r="1151" spans="2:13" ht="12.75" thickBot="1">
      <c r="B1151" s="1" t="s">
        <v>70</v>
      </c>
      <c r="H1151" s="169"/>
      <c r="I1151" s="169"/>
      <c r="J1151" s="169"/>
      <c r="K1151" s="169"/>
      <c r="L1151" s="169"/>
      <c r="M1151" s="169"/>
    </row>
    <row r="1152" spans="2:56" s="175" customFormat="1" ht="19.5" customHeight="1">
      <c r="B1152" s="170" t="s">
        <v>1</v>
      </c>
      <c r="C1152" s="171"/>
      <c r="D1152" s="171"/>
      <c r="E1152" s="171"/>
      <c r="F1152" s="171"/>
      <c r="G1152" s="171"/>
      <c r="H1152" s="171"/>
      <c r="I1152" s="172"/>
      <c r="J1152" s="314" t="s">
        <v>444</v>
      </c>
      <c r="K1152" s="173" t="s">
        <v>444</v>
      </c>
      <c r="L1152" s="173" t="s">
        <v>444</v>
      </c>
      <c r="M1152" s="174" t="s">
        <v>444</v>
      </c>
      <c r="N1152" s="167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</row>
    <row r="1153" spans="2:56" s="175" customFormat="1" ht="19.5" customHeight="1">
      <c r="B1153" s="176" t="s">
        <v>11</v>
      </c>
      <c r="C1153" s="177"/>
      <c r="D1153" s="177"/>
      <c r="E1153" s="177"/>
      <c r="F1153" s="177"/>
      <c r="G1153" s="177"/>
      <c r="H1153" s="177"/>
      <c r="I1153" s="178"/>
      <c r="J1153" s="307" t="s">
        <v>670</v>
      </c>
      <c r="K1153" s="179" t="s">
        <v>663</v>
      </c>
      <c r="L1153" s="179" t="s">
        <v>664</v>
      </c>
      <c r="M1153" s="180" t="s">
        <v>672</v>
      </c>
      <c r="N1153" s="167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</row>
    <row r="1154" spans="2:56" s="175" customFormat="1" ht="19.5" customHeight="1">
      <c r="B1154" s="181" t="s">
        <v>13</v>
      </c>
      <c r="C1154" s="182" t="s">
        <v>14</v>
      </c>
      <c r="D1154" s="183"/>
      <c r="E1154" s="183"/>
      <c r="F1154" s="183"/>
      <c r="G1154" s="183"/>
      <c r="H1154" s="183"/>
      <c r="I1154" s="184"/>
      <c r="J1154" s="315">
        <v>39314</v>
      </c>
      <c r="K1154" s="261">
        <v>39345</v>
      </c>
      <c r="L1154" s="261">
        <v>39345</v>
      </c>
      <c r="M1154" s="186">
        <v>39345</v>
      </c>
      <c r="N1154" s="167">
        <v>39345</v>
      </c>
      <c r="O1154">
        <v>39345</v>
      </c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</row>
    <row r="1155" spans="2:56" s="175" customFormat="1" ht="19.5" customHeight="1">
      <c r="B1155" s="187"/>
      <c r="C1155" s="188" t="s">
        <v>15</v>
      </c>
      <c r="D1155" s="189"/>
      <c r="E1155" s="189"/>
      <c r="F1155" s="189"/>
      <c r="G1155" s="189"/>
      <c r="H1155" s="189"/>
      <c r="I1155" s="190"/>
      <c r="J1155" s="316"/>
      <c r="K1155" s="191"/>
      <c r="L1155" s="191"/>
      <c r="M1155" s="192"/>
      <c r="N1155" s="167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</row>
    <row r="1156" spans="2:56" s="175" customFormat="1" ht="27" customHeight="1">
      <c r="B1156" s="193"/>
      <c r="C1156" s="194" t="s">
        <v>17</v>
      </c>
      <c r="D1156" s="195"/>
      <c r="E1156" s="195"/>
      <c r="F1156" s="195"/>
      <c r="G1156" s="195"/>
      <c r="H1156" s="195"/>
      <c r="I1156" s="196"/>
      <c r="J1156" s="317" t="s">
        <v>666</v>
      </c>
      <c r="K1156" s="265" t="s">
        <v>666</v>
      </c>
      <c r="L1156" s="265" t="s">
        <v>666</v>
      </c>
      <c r="M1156" s="266" t="s">
        <v>666</v>
      </c>
      <c r="N1156" s="167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</row>
    <row r="1157" spans="2:13" ht="12" customHeight="1">
      <c r="B1157" s="199"/>
      <c r="C1157" s="200" t="s">
        <v>667</v>
      </c>
      <c r="D1157" s="201" t="s">
        <v>20</v>
      </c>
      <c r="E1157" s="201" t="s">
        <v>21</v>
      </c>
      <c r="F1157" s="201" t="s">
        <v>22</v>
      </c>
      <c r="G1157" s="201" t="s">
        <v>23</v>
      </c>
      <c r="H1157" s="201" t="s">
        <v>24</v>
      </c>
      <c r="I1157" s="202" t="s">
        <v>25</v>
      </c>
      <c r="J1157" s="318"/>
      <c r="K1157" s="203"/>
      <c r="L1157" s="203"/>
      <c r="M1157" s="204"/>
    </row>
    <row r="1158" spans="2:56" s="212" customFormat="1" ht="12">
      <c r="B1158" s="205"/>
      <c r="C1158" s="206"/>
      <c r="D1158" s="207"/>
      <c r="E1158" s="207"/>
      <c r="F1158" s="207"/>
      <c r="G1158" s="207"/>
      <c r="H1158" s="207"/>
      <c r="I1158" s="208"/>
      <c r="J1158" s="209"/>
      <c r="K1158" s="209"/>
      <c r="L1158" s="209"/>
      <c r="M1158" s="305"/>
      <c r="N1158" s="167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</row>
    <row r="1159" spans="2:13" ht="19.5" customHeight="1">
      <c r="B1159" s="213" t="s">
        <v>33</v>
      </c>
      <c r="C1159" s="214"/>
      <c r="D1159" s="215" t="s">
        <v>597</v>
      </c>
      <c r="E1159" s="215"/>
      <c r="F1159" s="215"/>
      <c r="G1159" s="215"/>
      <c r="H1159" s="215"/>
      <c r="I1159" s="216"/>
      <c r="J1159" s="299"/>
      <c r="K1159" s="298"/>
      <c r="L1159" s="298"/>
      <c r="M1159" s="291"/>
    </row>
    <row r="1160" spans="2:13" ht="19.5" customHeight="1">
      <c r="B1160" s="220"/>
      <c r="C1160" s="214"/>
      <c r="D1160" s="215" t="s">
        <v>598</v>
      </c>
      <c r="E1160" s="215"/>
      <c r="F1160" s="215"/>
      <c r="G1160" s="215"/>
      <c r="H1160" s="215"/>
      <c r="I1160" s="216"/>
      <c r="J1160" s="299"/>
      <c r="K1160" s="298"/>
      <c r="L1160" s="298"/>
      <c r="M1160" s="291"/>
    </row>
    <row r="1161" spans="2:13" ht="19.5" customHeight="1">
      <c r="B1161" s="220"/>
      <c r="C1161" s="214"/>
      <c r="D1161" s="215" t="s">
        <v>599</v>
      </c>
      <c r="E1161" s="215"/>
      <c r="F1161" s="215"/>
      <c r="G1161" s="215"/>
      <c r="H1161" s="215"/>
      <c r="I1161" s="216"/>
      <c r="J1161" s="299"/>
      <c r="K1161" s="298"/>
      <c r="L1161" s="298"/>
      <c r="M1161" s="291"/>
    </row>
    <row r="1162" spans="2:13" ht="19.5" customHeight="1">
      <c r="B1162" s="220"/>
      <c r="C1162" s="214"/>
      <c r="D1162" s="215" t="s">
        <v>443</v>
      </c>
      <c r="E1162" s="215"/>
      <c r="F1162" s="215"/>
      <c r="G1162" s="215"/>
      <c r="H1162" s="215"/>
      <c r="I1162" s="216" t="s">
        <v>637</v>
      </c>
      <c r="J1162" s="299"/>
      <c r="K1162" s="298"/>
      <c r="L1162" s="298"/>
      <c r="M1162" s="291"/>
    </row>
    <row r="1163" spans="2:13" ht="19.5" customHeight="1">
      <c r="B1163" s="220"/>
      <c r="C1163" s="214"/>
      <c r="D1163" s="215" t="s">
        <v>438</v>
      </c>
      <c r="E1163" s="215" t="s">
        <v>601</v>
      </c>
      <c r="F1163" s="215"/>
      <c r="G1163" s="215" t="s">
        <v>638</v>
      </c>
      <c r="H1163" s="215"/>
      <c r="I1163" s="216"/>
      <c r="J1163" s="299"/>
      <c r="K1163" s="298"/>
      <c r="L1163" s="298"/>
      <c r="M1163" s="291"/>
    </row>
    <row r="1164" spans="2:13" ht="19.5" customHeight="1">
      <c r="B1164" s="220"/>
      <c r="C1164" s="214"/>
      <c r="D1164" s="215" t="s">
        <v>438</v>
      </c>
      <c r="E1164" s="215" t="s">
        <v>601</v>
      </c>
      <c r="F1164" s="215"/>
      <c r="G1164" s="215" t="s">
        <v>639</v>
      </c>
      <c r="H1164" s="215"/>
      <c r="I1164" s="216"/>
      <c r="J1164" s="299"/>
      <c r="K1164" s="298"/>
      <c r="L1164" s="298"/>
      <c r="M1164" s="291"/>
    </row>
    <row r="1165" spans="2:13" ht="19.5" customHeight="1">
      <c r="B1165" s="220"/>
      <c r="C1165" s="214"/>
      <c r="D1165" s="215" t="s">
        <v>438</v>
      </c>
      <c r="E1165" s="215" t="s">
        <v>601</v>
      </c>
      <c r="F1165" s="215"/>
      <c r="G1165" s="215" t="s">
        <v>640</v>
      </c>
      <c r="H1165" s="215"/>
      <c r="I1165" s="216"/>
      <c r="J1165" s="299"/>
      <c r="K1165" s="298"/>
      <c r="L1165" s="298"/>
      <c r="M1165" s="291"/>
    </row>
    <row r="1166" spans="2:13" ht="19.5" customHeight="1">
      <c r="B1166" s="220"/>
      <c r="C1166" s="214"/>
      <c r="D1166" s="215" t="s">
        <v>438</v>
      </c>
      <c r="E1166" s="215" t="s">
        <v>601</v>
      </c>
      <c r="F1166" s="215"/>
      <c r="G1166" s="215" t="s">
        <v>641</v>
      </c>
      <c r="H1166" s="215"/>
      <c r="I1166" s="216"/>
      <c r="J1166" s="299"/>
      <c r="K1166" s="298"/>
      <c r="L1166" s="298"/>
      <c r="M1166" s="291"/>
    </row>
    <row r="1167" spans="2:13" ht="19.5" customHeight="1">
      <c r="B1167" s="220"/>
      <c r="C1167" s="214"/>
      <c r="D1167" s="215" t="s">
        <v>438</v>
      </c>
      <c r="E1167" s="215" t="s">
        <v>601</v>
      </c>
      <c r="F1167" s="215"/>
      <c r="G1167" s="215" t="s">
        <v>642</v>
      </c>
      <c r="H1167" s="215"/>
      <c r="I1167" s="216"/>
      <c r="J1167" s="299"/>
      <c r="K1167" s="298"/>
      <c r="L1167" s="298"/>
      <c r="M1167" s="291"/>
    </row>
    <row r="1168" spans="2:13" ht="19.5" customHeight="1">
      <c r="B1168" s="220"/>
      <c r="C1168" s="214"/>
      <c r="D1168" s="215" t="s">
        <v>438</v>
      </c>
      <c r="E1168" s="215" t="s">
        <v>601</v>
      </c>
      <c r="F1168" s="215"/>
      <c r="G1168" s="215" t="s">
        <v>643</v>
      </c>
      <c r="H1168" s="215"/>
      <c r="I1168" s="216"/>
      <c r="J1168" s="299"/>
      <c r="K1168" s="298"/>
      <c r="L1168" s="298"/>
      <c r="M1168" s="291"/>
    </row>
    <row r="1169" spans="2:13" ht="19.5" customHeight="1">
      <c r="B1169" s="220"/>
      <c r="C1169" s="214"/>
      <c r="D1169" s="215" t="s">
        <v>438</v>
      </c>
      <c r="E1169" s="215" t="s">
        <v>601</v>
      </c>
      <c r="F1169" s="215"/>
      <c r="G1169" s="215" t="s">
        <v>644</v>
      </c>
      <c r="H1169" s="215"/>
      <c r="I1169" s="216"/>
      <c r="J1169" s="299"/>
      <c r="K1169" s="298"/>
      <c r="L1169" s="298"/>
      <c r="M1169" s="291"/>
    </row>
    <row r="1170" spans="2:13" ht="19.5" customHeight="1">
      <c r="B1170" s="220"/>
      <c r="C1170" s="214"/>
      <c r="D1170" s="215" t="s">
        <v>438</v>
      </c>
      <c r="E1170" s="215" t="s">
        <v>601</v>
      </c>
      <c r="F1170" s="215"/>
      <c r="G1170" s="215" t="s">
        <v>645</v>
      </c>
      <c r="H1170" s="215"/>
      <c r="I1170" s="216"/>
      <c r="J1170" s="299"/>
      <c r="K1170" s="298"/>
      <c r="L1170" s="298"/>
      <c r="M1170" s="291"/>
    </row>
    <row r="1171" spans="2:13" ht="19.5" customHeight="1">
      <c r="B1171" s="220"/>
      <c r="C1171" s="214"/>
      <c r="D1171" s="215" t="s">
        <v>438</v>
      </c>
      <c r="E1171" s="215" t="s">
        <v>601</v>
      </c>
      <c r="F1171" s="215"/>
      <c r="G1171" s="215" t="s">
        <v>646</v>
      </c>
      <c r="H1171" s="215"/>
      <c r="I1171" s="216"/>
      <c r="J1171" s="299"/>
      <c r="K1171" s="298"/>
      <c r="L1171" s="298"/>
      <c r="M1171" s="291"/>
    </row>
    <row r="1172" spans="2:13" ht="19.5" customHeight="1">
      <c r="B1172" s="220"/>
      <c r="C1172" s="214"/>
      <c r="D1172" s="215" t="s">
        <v>438</v>
      </c>
      <c r="E1172" s="215" t="s">
        <v>601</v>
      </c>
      <c r="F1172" s="215"/>
      <c r="G1172" s="215" t="s">
        <v>647</v>
      </c>
      <c r="H1172" s="215"/>
      <c r="I1172" s="216"/>
      <c r="J1172" s="299"/>
      <c r="K1172" s="298"/>
      <c r="L1172" s="298"/>
      <c r="M1172" s="291"/>
    </row>
    <row r="1173" spans="2:13" ht="19.5" customHeight="1">
      <c r="B1173" s="220"/>
      <c r="C1173" s="214"/>
      <c r="D1173" s="215" t="s">
        <v>438</v>
      </c>
      <c r="E1173" s="215" t="s">
        <v>601</v>
      </c>
      <c r="F1173" s="215"/>
      <c r="G1173" s="215" t="s">
        <v>648</v>
      </c>
      <c r="H1173" s="215"/>
      <c r="I1173" s="216"/>
      <c r="J1173" s="299"/>
      <c r="K1173" s="298"/>
      <c r="L1173" s="298"/>
      <c r="M1173" s="291"/>
    </row>
    <row r="1174" spans="2:13" ht="19.5" customHeight="1">
      <c r="B1174" s="220"/>
      <c r="C1174" s="214"/>
      <c r="D1174" s="215" t="s">
        <v>438</v>
      </c>
      <c r="E1174" s="215" t="s">
        <v>601</v>
      </c>
      <c r="F1174" s="215"/>
      <c r="G1174" s="215" t="s">
        <v>613</v>
      </c>
      <c r="H1174" s="215"/>
      <c r="I1174" s="216"/>
      <c r="J1174" s="299"/>
      <c r="K1174" s="298"/>
      <c r="L1174" s="298"/>
      <c r="M1174" s="291"/>
    </row>
    <row r="1175" spans="2:13" ht="19.5" customHeight="1">
      <c r="B1175" s="220"/>
      <c r="C1175" s="214"/>
      <c r="D1175" s="215" t="s">
        <v>438</v>
      </c>
      <c r="E1175" s="215" t="s">
        <v>601</v>
      </c>
      <c r="F1175" s="215"/>
      <c r="G1175" s="215" t="s">
        <v>649</v>
      </c>
      <c r="H1175" s="215"/>
      <c r="I1175" s="216"/>
      <c r="J1175" s="299"/>
      <c r="K1175" s="298"/>
      <c r="L1175" s="298"/>
      <c r="M1175" s="291"/>
    </row>
    <row r="1176" spans="2:13" ht="19.5" customHeight="1">
      <c r="B1176" s="220"/>
      <c r="C1176" s="214"/>
      <c r="D1176" s="215" t="s">
        <v>438</v>
      </c>
      <c r="E1176" s="215" t="s">
        <v>601</v>
      </c>
      <c r="F1176" s="215"/>
      <c r="G1176" s="215" t="s">
        <v>650</v>
      </c>
      <c r="H1176" s="215"/>
      <c r="I1176" s="216"/>
      <c r="J1176" s="299"/>
      <c r="K1176" s="298"/>
      <c r="L1176" s="298"/>
      <c r="M1176" s="291"/>
    </row>
    <row r="1177" spans="2:13" ht="19.5" customHeight="1">
      <c r="B1177" s="220"/>
      <c r="C1177" s="214"/>
      <c r="D1177" s="215" t="s">
        <v>438</v>
      </c>
      <c r="E1177" s="215" t="s">
        <v>601</v>
      </c>
      <c r="F1177" s="215"/>
      <c r="G1177" s="215" t="s">
        <v>651</v>
      </c>
      <c r="H1177" s="215"/>
      <c r="I1177" s="216"/>
      <c r="J1177" s="299"/>
      <c r="K1177" s="298"/>
      <c r="L1177" s="298"/>
      <c r="M1177" s="291"/>
    </row>
    <row r="1178" spans="2:13" ht="19.5" customHeight="1">
      <c r="B1178" s="220"/>
      <c r="C1178" s="214"/>
      <c r="D1178" s="215" t="s">
        <v>438</v>
      </c>
      <c r="E1178" s="215" t="s">
        <v>601</v>
      </c>
      <c r="F1178" s="215"/>
      <c r="G1178" s="215" t="s">
        <v>652</v>
      </c>
      <c r="H1178" s="215"/>
      <c r="I1178" s="216"/>
      <c r="J1178" s="299"/>
      <c r="K1178" s="298"/>
      <c r="L1178" s="298"/>
      <c r="M1178" s="291"/>
    </row>
    <row r="1179" spans="2:13" ht="19.5" customHeight="1">
      <c r="B1179" s="220"/>
      <c r="C1179" s="214"/>
      <c r="D1179" s="215" t="s">
        <v>438</v>
      </c>
      <c r="E1179" s="215" t="s">
        <v>601</v>
      </c>
      <c r="F1179" s="215"/>
      <c r="G1179" s="215" t="s">
        <v>653</v>
      </c>
      <c r="H1179" s="215"/>
      <c r="I1179" s="216"/>
      <c r="J1179" s="299"/>
      <c r="K1179" s="298"/>
      <c r="L1179" s="298"/>
      <c r="M1179" s="291"/>
    </row>
    <row r="1180" spans="2:13" ht="19.5" customHeight="1">
      <c r="B1180" s="220"/>
      <c r="C1180" s="214"/>
      <c r="D1180" s="215" t="s">
        <v>438</v>
      </c>
      <c r="E1180" s="215" t="s">
        <v>601</v>
      </c>
      <c r="F1180" s="215"/>
      <c r="G1180" s="215" t="s">
        <v>654</v>
      </c>
      <c r="H1180" s="215"/>
      <c r="I1180" s="216"/>
      <c r="J1180" s="299"/>
      <c r="K1180" s="298"/>
      <c r="L1180" s="298"/>
      <c r="M1180" s="291"/>
    </row>
    <row r="1181" spans="2:13" ht="19.5" customHeight="1">
      <c r="B1181" s="220"/>
      <c r="C1181" s="214"/>
      <c r="D1181" s="215" t="s">
        <v>438</v>
      </c>
      <c r="E1181" s="215" t="s">
        <v>601</v>
      </c>
      <c r="F1181" s="215"/>
      <c r="G1181" s="215" t="s">
        <v>655</v>
      </c>
      <c r="H1181" s="215"/>
      <c r="I1181" s="216"/>
      <c r="J1181" s="299"/>
      <c r="K1181" s="298"/>
      <c r="L1181" s="298"/>
      <c r="M1181" s="291"/>
    </row>
    <row r="1182" spans="2:13" ht="19.5" customHeight="1">
      <c r="B1182" s="220"/>
      <c r="C1182" s="214"/>
      <c r="D1182" s="215" t="s">
        <v>438</v>
      </c>
      <c r="E1182" s="215" t="s">
        <v>601</v>
      </c>
      <c r="F1182" s="215"/>
      <c r="G1182" s="215" t="s">
        <v>656</v>
      </c>
      <c r="H1182" s="215"/>
      <c r="I1182" s="216"/>
      <c r="J1182" s="299"/>
      <c r="K1182" s="298"/>
      <c r="L1182" s="298"/>
      <c r="M1182" s="291"/>
    </row>
    <row r="1183" spans="2:13" ht="19.5" customHeight="1">
      <c r="B1183" s="220"/>
      <c r="C1183" s="214"/>
      <c r="D1183" s="215" t="s">
        <v>441</v>
      </c>
      <c r="E1183" s="215"/>
      <c r="F1183" s="215"/>
      <c r="G1183" s="215" t="s">
        <v>657</v>
      </c>
      <c r="H1183" s="215"/>
      <c r="I1183" s="216"/>
      <c r="J1183" s="299"/>
      <c r="K1183" s="298"/>
      <c r="L1183" s="298"/>
      <c r="M1183" s="291"/>
    </row>
    <row r="1184" spans="2:13" ht="19.5" customHeight="1">
      <c r="B1184" s="220"/>
      <c r="C1184" s="214"/>
      <c r="D1184" s="215" t="s">
        <v>441</v>
      </c>
      <c r="E1184" s="215"/>
      <c r="F1184" s="215"/>
      <c r="G1184" s="215" t="s">
        <v>658</v>
      </c>
      <c r="H1184" s="215"/>
      <c r="I1184" s="216"/>
      <c r="J1184" s="299"/>
      <c r="K1184" s="298"/>
      <c r="L1184" s="298"/>
      <c r="M1184" s="291"/>
    </row>
    <row r="1185" spans="2:13" ht="19.5" customHeight="1">
      <c r="B1185" s="220"/>
      <c r="C1185" s="214"/>
      <c r="D1185" s="215" t="s">
        <v>441</v>
      </c>
      <c r="E1185" s="215"/>
      <c r="F1185" s="215"/>
      <c r="G1185" s="215"/>
      <c r="H1185" s="215"/>
      <c r="I1185" s="216" t="s">
        <v>659</v>
      </c>
      <c r="J1185" s="299"/>
      <c r="K1185" s="298"/>
      <c r="L1185" s="298"/>
      <c r="M1185" s="291"/>
    </row>
    <row r="1186" spans="2:13" ht="19.5" customHeight="1">
      <c r="B1186" s="220"/>
      <c r="C1186" s="214"/>
      <c r="D1186" s="215" t="s">
        <v>441</v>
      </c>
      <c r="E1186" s="215"/>
      <c r="F1186" s="215"/>
      <c r="G1186" s="215"/>
      <c r="H1186" s="215"/>
      <c r="I1186" s="216" t="s">
        <v>623</v>
      </c>
      <c r="J1186" s="299"/>
      <c r="K1186" s="298"/>
      <c r="L1186" s="298"/>
      <c r="M1186" s="291"/>
    </row>
    <row r="1187" spans="2:13" ht="19.5" customHeight="1">
      <c r="B1187" s="220"/>
      <c r="C1187" s="214"/>
      <c r="D1187" s="215" t="s">
        <v>441</v>
      </c>
      <c r="E1187" s="215"/>
      <c r="F1187" s="215"/>
      <c r="G1187" s="215" t="s">
        <v>660</v>
      </c>
      <c r="H1187" s="215"/>
      <c r="I1187" s="216"/>
      <c r="J1187" s="299"/>
      <c r="K1187" s="298"/>
      <c r="L1187" s="298"/>
      <c r="M1187" s="291"/>
    </row>
    <row r="1188" spans="2:13" ht="19.5" customHeight="1">
      <c r="B1188" s="220"/>
      <c r="C1188" s="214"/>
      <c r="D1188" s="215" t="s">
        <v>441</v>
      </c>
      <c r="E1188" s="215"/>
      <c r="F1188" s="215"/>
      <c r="G1188" s="215"/>
      <c r="H1188" s="215"/>
      <c r="I1188" s="216" t="s">
        <v>625</v>
      </c>
      <c r="J1188" s="299"/>
      <c r="K1188" s="298"/>
      <c r="L1188" s="298"/>
      <c r="M1188" s="291"/>
    </row>
    <row r="1189" spans="2:13" ht="19.5" customHeight="1">
      <c r="B1189" s="220"/>
      <c r="C1189" s="214"/>
      <c r="D1189" s="215" t="s">
        <v>441</v>
      </c>
      <c r="E1189" s="215"/>
      <c r="F1189" s="215"/>
      <c r="G1189" s="215"/>
      <c r="H1189" s="215"/>
      <c r="I1189" s="216" t="s">
        <v>626</v>
      </c>
      <c r="J1189" s="299"/>
      <c r="K1189" s="298"/>
      <c r="L1189" s="298"/>
      <c r="M1189" s="291"/>
    </row>
    <row r="1190" spans="2:13" ht="19.5" customHeight="1">
      <c r="B1190" s="220"/>
      <c r="C1190" s="214"/>
      <c r="D1190" s="215" t="s">
        <v>441</v>
      </c>
      <c r="E1190" s="215"/>
      <c r="F1190" s="215"/>
      <c r="G1190" s="215"/>
      <c r="H1190" s="215"/>
      <c r="I1190" s="216" t="s">
        <v>627</v>
      </c>
      <c r="J1190" s="299"/>
      <c r="K1190" s="298"/>
      <c r="L1190" s="298"/>
      <c r="M1190" s="291"/>
    </row>
    <row r="1191" spans="2:13" ht="19.5" customHeight="1">
      <c r="B1191" s="220"/>
      <c r="C1191" s="214"/>
      <c r="D1191" s="215" t="s">
        <v>442</v>
      </c>
      <c r="E1191" s="215" t="s">
        <v>628</v>
      </c>
      <c r="F1191" s="215"/>
      <c r="G1191" s="215"/>
      <c r="H1191" s="215"/>
      <c r="I1191" s="216" t="s">
        <v>629</v>
      </c>
      <c r="J1191" s="299"/>
      <c r="K1191" s="298"/>
      <c r="L1191" s="298"/>
      <c r="M1191" s="291"/>
    </row>
    <row r="1192" spans="2:13" ht="19.5" customHeight="1">
      <c r="B1192" s="220"/>
      <c r="C1192" s="214"/>
      <c r="D1192" s="215" t="s">
        <v>442</v>
      </c>
      <c r="E1192" s="215" t="s">
        <v>628</v>
      </c>
      <c r="F1192" s="215"/>
      <c r="G1192" s="215"/>
      <c r="H1192" s="215"/>
      <c r="I1192" s="216" t="s">
        <v>630</v>
      </c>
      <c r="J1192" s="299"/>
      <c r="K1192" s="298"/>
      <c r="L1192" s="298"/>
      <c r="M1192" s="291"/>
    </row>
    <row r="1193" spans="2:13" ht="19.5" customHeight="1">
      <c r="B1193" s="220"/>
      <c r="C1193" s="214"/>
      <c r="D1193" s="215" t="s">
        <v>442</v>
      </c>
      <c r="E1193" s="215" t="s">
        <v>628</v>
      </c>
      <c r="F1193" s="215"/>
      <c r="G1193" s="215"/>
      <c r="H1193" s="215"/>
      <c r="I1193" s="216" t="s">
        <v>631</v>
      </c>
      <c r="J1193" s="299"/>
      <c r="K1193" s="298"/>
      <c r="L1193" s="298"/>
      <c r="M1193" s="291"/>
    </row>
    <row r="1194" spans="2:13" ht="19.5" customHeight="1">
      <c r="B1194" s="220"/>
      <c r="C1194" s="214"/>
      <c r="D1194" s="215" t="s">
        <v>442</v>
      </c>
      <c r="E1194" s="215" t="s">
        <v>628</v>
      </c>
      <c r="F1194" s="215"/>
      <c r="G1194" s="215"/>
      <c r="H1194" s="215"/>
      <c r="I1194" s="216" t="s">
        <v>661</v>
      </c>
      <c r="J1194" s="299"/>
      <c r="K1194" s="298"/>
      <c r="L1194" s="298"/>
      <c r="M1194" s="291"/>
    </row>
    <row r="1195" spans="2:13" ht="19.5" customHeight="1">
      <c r="B1195" s="220"/>
      <c r="C1195" s="214"/>
      <c r="D1195" s="215" t="s">
        <v>62</v>
      </c>
      <c r="E1195" s="215"/>
      <c r="F1195" s="215"/>
      <c r="G1195" s="215"/>
      <c r="H1195" s="215"/>
      <c r="I1195" s="216" t="s">
        <v>633</v>
      </c>
      <c r="J1195" s="299"/>
      <c r="K1195" s="298"/>
      <c r="L1195" s="298"/>
      <c r="M1195" s="291"/>
    </row>
    <row r="1196" spans="2:13" ht="19.5" customHeight="1">
      <c r="B1196" s="220"/>
      <c r="C1196" s="214"/>
      <c r="D1196" s="215"/>
      <c r="E1196" s="215"/>
      <c r="F1196" s="215"/>
      <c r="G1196" s="215"/>
      <c r="H1196" s="215"/>
      <c r="I1196" s="216"/>
      <c r="J1196" s="299"/>
      <c r="K1196" s="298"/>
      <c r="L1196" s="298"/>
      <c r="M1196" s="291"/>
    </row>
    <row r="1197" spans="2:13" ht="19.5" customHeight="1">
      <c r="B1197" s="220"/>
      <c r="C1197" s="214"/>
      <c r="D1197" s="215"/>
      <c r="E1197" s="215"/>
      <c r="F1197" s="215"/>
      <c r="G1197" s="215"/>
      <c r="H1197" s="215"/>
      <c r="I1197" s="216"/>
      <c r="J1197" s="299"/>
      <c r="K1197" s="298"/>
      <c r="L1197" s="298"/>
      <c r="M1197" s="291"/>
    </row>
    <row r="1198" spans="2:13" ht="19.5" customHeight="1" thickBot="1">
      <c r="B1198" s="220"/>
      <c r="C1198" s="227"/>
      <c r="D1198" s="228"/>
      <c r="E1198" s="228"/>
      <c r="F1198" s="228"/>
      <c r="G1198" s="228"/>
      <c r="H1198" s="228"/>
      <c r="I1198" s="229"/>
      <c r="J1198" s="319"/>
      <c r="K1198" s="300"/>
      <c r="L1198" s="300"/>
      <c r="M1198" s="292"/>
    </row>
    <row r="1199" spans="2:13" ht="19.5" customHeight="1" thickTop="1">
      <c r="B1199" s="220"/>
      <c r="C1199" s="233" t="s">
        <v>634</v>
      </c>
      <c r="D1199" s="234"/>
      <c r="E1199" s="234"/>
      <c r="F1199" s="234"/>
      <c r="G1199" s="234"/>
      <c r="H1199" s="234"/>
      <c r="I1199" s="235"/>
      <c r="J1199" s="320">
        <v>104</v>
      </c>
      <c r="K1199" s="301">
        <v>20</v>
      </c>
      <c r="L1199" s="301">
        <v>10</v>
      </c>
      <c r="M1199" s="293">
        <v>14</v>
      </c>
    </row>
    <row r="1200" spans="2:13" ht="19.5" customHeight="1">
      <c r="B1200" s="220"/>
      <c r="C1200" s="239" t="s">
        <v>66</v>
      </c>
      <c r="D1200" s="195"/>
      <c r="E1200" s="195"/>
      <c r="F1200" s="195"/>
      <c r="G1200" s="195"/>
      <c r="H1200" s="195"/>
      <c r="I1200" s="196"/>
      <c r="J1200" s="321">
        <v>11</v>
      </c>
      <c r="K1200" s="240">
        <v>9</v>
      </c>
      <c r="L1200" s="240">
        <v>8</v>
      </c>
      <c r="M1200" s="241">
        <v>8</v>
      </c>
    </row>
    <row r="1201" spans="2:13" ht="19.5" customHeight="1" thickBot="1">
      <c r="B1201" s="242"/>
      <c r="C1201" s="243" t="s">
        <v>67</v>
      </c>
      <c r="D1201" s="244"/>
      <c r="E1201" s="244"/>
      <c r="F1201" s="244"/>
      <c r="G1201" s="244"/>
      <c r="H1201" s="244"/>
      <c r="I1201" s="245"/>
      <c r="J1201" s="322">
        <v>0.0225</v>
      </c>
      <c r="K1201" s="312">
        <v>0.0225</v>
      </c>
      <c r="L1201" s="312">
        <v>0.0225</v>
      </c>
      <c r="M1201" s="313">
        <v>0.0225</v>
      </c>
    </row>
    <row r="1202" spans="2:13" ht="49.5" customHeight="1" thickBot="1">
      <c r="B1202" s="248" t="s">
        <v>10</v>
      </c>
      <c r="C1202" s="249"/>
      <c r="D1202" s="249"/>
      <c r="E1202" s="249"/>
      <c r="F1202" s="249"/>
      <c r="G1202" s="249"/>
      <c r="H1202" s="249"/>
      <c r="I1202" s="250"/>
      <c r="J1202" s="325"/>
      <c r="K1202" s="303"/>
      <c r="L1202" s="303"/>
      <c r="M1202" s="295"/>
    </row>
    <row r="1203" spans="2:13" ht="49.5" customHeight="1" thickBot="1">
      <c r="B1203" s="248" t="s">
        <v>69</v>
      </c>
      <c r="C1203" s="249"/>
      <c r="D1203" s="249"/>
      <c r="E1203" s="255"/>
      <c r="F1203" s="287"/>
      <c r="G1203" s="288"/>
      <c r="H1203" s="288"/>
      <c r="I1203" s="288"/>
      <c r="J1203" s="304"/>
      <c r="K1203" s="304"/>
      <c r="L1203" s="304"/>
      <c r="M1203" s="296"/>
    </row>
    <row r="1204" spans="10:57" s="166" customFormat="1" ht="12">
      <c r="J1204" s="329"/>
      <c r="K1204" s="128" t="e">
        <f ca="1">"【海域ごとの調査票："&amp;MID(CELL("filename",$A$1),FIND("]",CELL("filename",$A$1))+1,31)&amp;"】"</f>
        <v>#VALUE!</v>
      </c>
      <c r="L1204"/>
      <c r="M1204"/>
      <c r="N1204" s="167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 s="260"/>
    </row>
    <row r="1205" spans="2:13" ht="12.75" thickBot="1">
      <c r="B1205" s="1" t="s">
        <v>70</v>
      </c>
      <c r="H1205" s="169"/>
      <c r="I1205" s="169"/>
      <c r="J1205" s="169"/>
      <c r="K1205" s="169"/>
      <c r="L1205"/>
      <c r="M1205"/>
    </row>
    <row r="1206" spans="2:56" s="175" customFormat="1" ht="19.5" customHeight="1">
      <c r="B1206" s="170" t="s">
        <v>1</v>
      </c>
      <c r="C1206" s="171"/>
      <c r="D1206" s="171"/>
      <c r="E1206" s="171"/>
      <c r="F1206" s="171"/>
      <c r="G1206" s="171"/>
      <c r="H1206" s="171"/>
      <c r="I1206" s="172"/>
      <c r="J1206" s="314" t="s">
        <v>444</v>
      </c>
      <c r="K1206" s="174" t="s">
        <v>444</v>
      </c>
      <c r="L1206"/>
      <c r="M1206"/>
      <c r="N1206" s="167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</row>
    <row r="1207" spans="2:56" s="175" customFormat="1" ht="19.5" customHeight="1">
      <c r="B1207" s="176" t="s">
        <v>11</v>
      </c>
      <c r="C1207" s="177"/>
      <c r="D1207" s="177"/>
      <c r="E1207" s="177"/>
      <c r="F1207" s="177"/>
      <c r="G1207" s="177"/>
      <c r="H1207" s="177"/>
      <c r="I1207" s="178"/>
      <c r="J1207" s="307" t="s">
        <v>669</v>
      </c>
      <c r="K1207" s="180" t="s">
        <v>670</v>
      </c>
      <c r="L1207"/>
      <c r="M1207"/>
      <c r="N1207" s="16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</row>
    <row r="1208" spans="2:56" s="175" customFormat="1" ht="19.5" customHeight="1">
      <c r="B1208" s="181" t="s">
        <v>13</v>
      </c>
      <c r="C1208" s="182" t="s">
        <v>14</v>
      </c>
      <c r="D1208" s="183"/>
      <c r="E1208" s="183"/>
      <c r="F1208" s="183"/>
      <c r="G1208" s="183"/>
      <c r="H1208" s="183"/>
      <c r="I1208" s="184"/>
      <c r="J1208" s="315">
        <v>39345</v>
      </c>
      <c r="K1208" s="186">
        <v>39345</v>
      </c>
      <c r="L1208"/>
      <c r="M1208"/>
      <c r="N1208" s="167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</row>
    <row r="1209" spans="2:56" s="175" customFormat="1" ht="19.5" customHeight="1">
      <c r="B1209" s="187"/>
      <c r="C1209" s="188" t="s">
        <v>15</v>
      </c>
      <c r="D1209" s="189"/>
      <c r="E1209" s="189"/>
      <c r="F1209" s="189"/>
      <c r="G1209" s="189"/>
      <c r="H1209" s="189"/>
      <c r="I1209" s="190"/>
      <c r="J1209" s="316"/>
      <c r="K1209" s="192"/>
      <c r="L1209"/>
      <c r="M1209"/>
      <c r="N1209" s="167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</row>
    <row r="1210" spans="2:56" s="175" customFormat="1" ht="27" customHeight="1">
      <c r="B1210" s="193"/>
      <c r="C1210" s="194" t="s">
        <v>17</v>
      </c>
      <c r="D1210" s="195"/>
      <c r="E1210" s="195"/>
      <c r="F1210" s="195"/>
      <c r="G1210" s="195"/>
      <c r="H1210" s="195"/>
      <c r="I1210" s="196"/>
      <c r="J1210" s="317" t="s">
        <v>666</v>
      </c>
      <c r="K1210" s="266" t="s">
        <v>666</v>
      </c>
      <c r="L1210"/>
      <c r="M1210"/>
      <c r="N1210" s="167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</row>
    <row r="1211" spans="2:13" ht="12" customHeight="1">
      <c r="B1211" s="199"/>
      <c r="C1211" s="200" t="s">
        <v>667</v>
      </c>
      <c r="D1211" s="201" t="s">
        <v>20</v>
      </c>
      <c r="E1211" s="201" t="s">
        <v>21</v>
      </c>
      <c r="F1211" s="201" t="s">
        <v>22</v>
      </c>
      <c r="G1211" s="201" t="s">
        <v>23</v>
      </c>
      <c r="H1211" s="201" t="s">
        <v>24</v>
      </c>
      <c r="I1211" s="202" t="s">
        <v>25</v>
      </c>
      <c r="J1211" s="318"/>
      <c r="K1211" s="204"/>
      <c r="L1211"/>
      <c r="M1211"/>
    </row>
    <row r="1212" spans="2:56" s="212" customFormat="1" ht="12">
      <c r="B1212" s="205"/>
      <c r="C1212" s="206"/>
      <c r="D1212" s="207"/>
      <c r="E1212" s="207"/>
      <c r="F1212" s="207"/>
      <c r="G1212" s="207"/>
      <c r="H1212" s="207"/>
      <c r="I1212" s="208"/>
      <c r="J1212" s="209"/>
      <c r="K1212" s="211"/>
      <c r="L1212"/>
      <c r="M1212"/>
      <c r="N1212" s="167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</row>
    <row r="1213" spans="2:13" ht="19.5" customHeight="1">
      <c r="B1213" s="213" t="s">
        <v>33</v>
      </c>
      <c r="C1213" s="214"/>
      <c r="D1213" s="215" t="s">
        <v>597</v>
      </c>
      <c r="E1213" s="215"/>
      <c r="F1213" s="215"/>
      <c r="G1213" s="215"/>
      <c r="H1213" s="215"/>
      <c r="I1213" s="216"/>
      <c r="J1213" s="299"/>
      <c r="K1213" s="291"/>
      <c r="L1213"/>
      <c r="M1213"/>
    </row>
    <row r="1214" spans="2:13" ht="19.5" customHeight="1">
      <c r="B1214" s="220"/>
      <c r="C1214" s="214"/>
      <c r="D1214" s="215" t="s">
        <v>598</v>
      </c>
      <c r="E1214" s="215"/>
      <c r="F1214" s="215"/>
      <c r="G1214" s="215"/>
      <c r="H1214" s="215"/>
      <c r="I1214" s="216"/>
      <c r="J1214" s="299"/>
      <c r="K1214" s="291"/>
      <c r="L1214"/>
      <c r="M1214"/>
    </row>
    <row r="1215" spans="2:13" ht="19.5" customHeight="1">
      <c r="B1215" s="220"/>
      <c r="C1215" s="214"/>
      <c r="D1215" s="215" t="s">
        <v>599</v>
      </c>
      <c r="E1215" s="215"/>
      <c r="F1215" s="215"/>
      <c r="G1215" s="215"/>
      <c r="H1215" s="215"/>
      <c r="I1215" s="216"/>
      <c r="J1215" s="299"/>
      <c r="K1215" s="291"/>
      <c r="L1215"/>
      <c r="M1215"/>
    </row>
    <row r="1216" spans="2:13" ht="19.5" customHeight="1">
      <c r="B1216" s="220"/>
      <c r="C1216" s="214"/>
      <c r="D1216" s="215" t="s">
        <v>443</v>
      </c>
      <c r="E1216" s="215"/>
      <c r="F1216" s="215"/>
      <c r="G1216" s="215"/>
      <c r="H1216" s="215"/>
      <c r="I1216" s="216" t="s">
        <v>637</v>
      </c>
      <c r="J1216" s="299"/>
      <c r="K1216" s="291"/>
      <c r="L1216"/>
      <c r="M1216"/>
    </row>
    <row r="1217" spans="2:13" ht="19.5" customHeight="1">
      <c r="B1217" s="220"/>
      <c r="C1217" s="214"/>
      <c r="D1217" s="215" t="s">
        <v>438</v>
      </c>
      <c r="E1217" s="215" t="s">
        <v>601</v>
      </c>
      <c r="F1217" s="215"/>
      <c r="G1217" s="215" t="s">
        <v>638</v>
      </c>
      <c r="H1217" s="215"/>
      <c r="I1217" s="216"/>
      <c r="J1217" s="299"/>
      <c r="K1217" s="291"/>
      <c r="L1217"/>
      <c r="M1217"/>
    </row>
    <row r="1218" spans="2:13" ht="19.5" customHeight="1">
      <c r="B1218" s="220"/>
      <c r="C1218" s="214"/>
      <c r="D1218" s="215" t="s">
        <v>438</v>
      </c>
      <c r="E1218" s="215" t="s">
        <v>601</v>
      </c>
      <c r="F1218" s="215"/>
      <c r="G1218" s="215" t="s">
        <v>639</v>
      </c>
      <c r="H1218" s="215"/>
      <c r="I1218" s="216"/>
      <c r="J1218" s="299"/>
      <c r="K1218" s="291"/>
      <c r="L1218"/>
      <c r="M1218"/>
    </row>
    <row r="1219" spans="2:13" ht="19.5" customHeight="1">
      <c r="B1219" s="220"/>
      <c r="C1219" s="214"/>
      <c r="D1219" s="215" t="s">
        <v>438</v>
      </c>
      <c r="E1219" s="215" t="s">
        <v>601</v>
      </c>
      <c r="F1219" s="215"/>
      <c r="G1219" s="215" t="s">
        <v>640</v>
      </c>
      <c r="H1219" s="215"/>
      <c r="I1219" s="216"/>
      <c r="J1219" s="299"/>
      <c r="K1219" s="291"/>
      <c r="L1219"/>
      <c r="M1219"/>
    </row>
    <row r="1220" spans="2:13" ht="19.5" customHeight="1">
      <c r="B1220" s="220"/>
      <c r="C1220" s="214"/>
      <c r="D1220" s="215" t="s">
        <v>438</v>
      </c>
      <c r="E1220" s="215" t="s">
        <v>601</v>
      </c>
      <c r="F1220" s="215"/>
      <c r="G1220" s="215" t="s">
        <v>641</v>
      </c>
      <c r="H1220" s="215"/>
      <c r="I1220" s="216"/>
      <c r="J1220" s="299"/>
      <c r="K1220" s="291"/>
      <c r="L1220"/>
      <c r="M1220"/>
    </row>
    <row r="1221" spans="2:13" ht="19.5" customHeight="1">
      <c r="B1221" s="220"/>
      <c r="C1221" s="214"/>
      <c r="D1221" s="215" t="s">
        <v>438</v>
      </c>
      <c r="E1221" s="215" t="s">
        <v>601</v>
      </c>
      <c r="F1221" s="215"/>
      <c r="G1221" s="215" t="s">
        <v>642</v>
      </c>
      <c r="H1221" s="215"/>
      <c r="I1221" s="216"/>
      <c r="J1221" s="299"/>
      <c r="K1221" s="291"/>
      <c r="L1221"/>
      <c r="M1221"/>
    </row>
    <row r="1222" spans="2:13" ht="19.5" customHeight="1">
      <c r="B1222" s="220"/>
      <c r="C1222" s="214"/>
      <c r="D1222" s="215" t="s">
        <v>438</v>
      </c>
      <c r="E1222" s="215" t="s">
        <v>601</v>
      </c>
      <c r="F1222" s="215"/>
      <c r="G1222" s="215" t="s">
        <v>643</v>
      </c>
      <c r="H1222" s="215"/>
      <c r="I1222" s="216"/>
      <c r="J1222" s="299"/>
      <c r="K1222" s="291"/>
      <c r="L1222"/>
      <c r="M1222"/>
    </row>
    <row r="1223" spans="2:13" ht="19.5" customHeight="1">
      <c r="B1223" s="220"/>
      <c r="C1223" s="214"/>
      <c r="D1223" s="215" t="s">
        <v>438</v>
      </c>
      <c r="E1223" s="215" t="s">
        <v>601</v>
      </c>
      <c r="F1223" s="215"/>
      <c r="G1223" s="215" t="s">
        <v>644</v>
      </c>
      <c r="H1223" s="215"/>
      <c r="I1223" s="216"/>
      <c r="J1223" s="299"/>
      <c r="K1223" s="291"/>
      <c r="L1223"/>
      <c r="M1223"/>
    </row>
    <row r="1224" spans="2:13" ht="19.5" customHeight="1">
      <c r="B1224" s="220"/>
      <c r="C1224" s="214"/>
      <c r="D1224" s="215" t="s">
        <v>438</v>
      </c>
      <c r="E1224" s="215" t="s">
        <v>601</v>
      </c>
      <c r="F1224" s="215"/>
      <c r="G1224" s="215" t="s">
        <v>645</v>
      </c>
      <c r="H1224" s="215"/>
      <c r="I1224" s="216"/>
      <c r="J1224" s="299"/>
      <c r="K1224" s="291"/>
      <c r="L1224"/>
      <c r="M1224"/>
    </row>
    <row r="1225" spans="2:13" ht="19.5" customHeight="1">
      <c r="B1225" s="220"/>
      <c r="C1225" s="214"/>
      <c r="D1225" s="215" t="s">
        <v>438</v>
      </c>
      <c r="E1225" s="215" t="s">
        <v>601</v>
      </c>
      <c r="F1225" s="215"/>
      <c r="G1225" s="215" t="s">
        <v>646</v>
      </c>
      <c r="H1225" s="215"/>
      <c r="I1225" s="216"/>
      <c r="J1225" s="299"/>
      <c r="K1225" s="291"/>
      <c r="L1225"/>
      <c r="M1225"/>
    </row>
    <row r="1226" spans="2:13" ht="19.5" customHeight="1">
      <c r="B1226" s="220"/>
      <c r="C1226" s="214"/>
      <c r="D1226" s="215" t="s">
        <v>438</v>
      </c>
      <c r="E1226" s="215" t="s">
        <v>601</v>
      </c>
      <c r="F1226" s="215"/>
      <c r="G1226" s="215" t="s">
        <v>647</v>
      </c>
      <c r="H1226" s="215"/>
      <c r="I1226" s="216"/>
      <c r="J1226" s="299"/>
      <c r="K1226" s="291"/>
      <c r="L1226"/>
      <c r="M1226"/>
    </row>
    <row r="1227" spans="2:13" ht="19.5" customHeight="1">
      <c r="B1227" s="220"/>
      <c r="C1227" s="214"/>
      <c r="D1227" s="215" t="s">
        <v>438</v>
      </c>
      <c r="E1227" s="215" t="s">
        <v>601</v>
      </c>
      <c r="F1227" s="215"/>
      <c r="G1227" s="215" t="s">
        <v>648</v>
      </c>
      <c r="H1227" s="215"/>
      <c r="I1227" s="216"/>
      <c r="J1227" s="299"/>
      <c r="K1227" s="291"/>
      <c r="L1227"/>
      <c r="M1227"/>
    </row>
    <row r="1228" spans="2:13" ht="19.5" customHeight="1">
      <c r="B1228" s="220"/>
      <c r="C1228" s="214"/>
      <c r="D1228" s="215" t="s">
        <v>438</v>
      </c>
      <c r="E1228" s="215" t="s">
        <v>601</v>
      </c>
      <c r="F1228" s="215"/>
      <c r="G1228" s="215" t="s">
        <v>613</v>
      </c>
      <c r="H1228" s="215"/>
      <c r="I1228" s="216"/>
      <c r="J1228" s="299"/>
      <c r="K1228" s="291"/>
      <c r="L1228"/>
      <c r="M1228"/>
    </row>
    <row r="1229" spans="2:13" ht="19.5" customHeight="1">
      <c r="B1229" s="220"/>
      <c r="C1229" s="214"/>
      <c r="D1229" s="215" t="s">
        <v>438</v>
      </c>
      <c r="E1229" s="215" t="s">
        <v>601</v>
      </c>
      <c r="F1229" s="215"/>
      <c r="G1229" s="215" t="s">
        <v>649</v>
      </c>
      <c r="H1229" s="215"/>
      <c r="I1229" s="216"/>
      <c r="J1229" s="299"/>
      <c r="K1229" s="291"/>
      <c r="L1229"/>
      <c r="M1229"/>
    </row>
    <row r="1230" spans="2:13" ht="19.5" customHeight="1">
      <c r="B1230" s="220"/>
      <c r="C1230" s="214"/>
      <c r="D1230" s="215" t="s">
        <v>438</v>
      </c>
      <c r="E1230" s="215" t="s">
        <v>601</v>
      </c>
      <c r="F1230" s="215"/>
      <c r="G1230" s="215" t="s">
        <v>650</v>
      </c>
      <c r="H1230" s="215"/>
      <c r="I1230" s="216"/>
      <c r="J1230" s="299"/>
      <c r="K1230" s="291"/>
      <c r="L1230"/>
      <c r="M1230"/>
    </row>
    <row r="1231" spans="2:13" ht="19.5" customHeight="1">
      <c r="B1231" s="220"/>
      <c r="C1231" s="214"/>
      <c r="D1231" s="215" t="s">
        <v>438</v>
      </c>
      <c r="E1231" s="215" t="s">
        <v>601</v>
      </c>
      <c r="F1231" s="215"/>
      <c r="G1231" s="215" t="s">
        <v>651</v>
      </c>
      <c r="H1231" s="215"/>
      <c r="I1231" s="216"/>
      <c r="J1231" s="299"/>
      <c r="K1231" s="291"/>
      <c r="L1231"/>
      <c r="M1231"/>
    </row>
    <row r="1232" spans="2:13" ht="19.5" customHeight="1">
      <c r="B1232" s="220"/>
      <c r="C1232" s="214"/>
      <c r="D1232" s="215" t="s">
        <v>438</v>
      </c>
      <c r="E1232" s="215" t="s">
        <v>601</v>
      </c>
      <c r="F1232" s="215"/>
      <c r="G1232" s="215" t="s">
        <v>652</v>
      </c>
      <c r="H1232" s="215"/>
      <c r="I1232" s="216"/>
      <c r="J1232" s="299"/>
      <c r="K1232" s="291"/>
      <c r="L1232"/>
      <c r="M1232"/>
    </row>
    <row r="1233" spans="2:13" ht="19.5" customHeight="1">
      <c r="B1233" s="220"/>
      <c r="C1233" s="214"/>
      <c r="D1233" s="215" t="s">
        <v>438</v>
      </c>
      <c r="E1233" s="215" t="s">
        <v>601</v>
      </c>
      <c r="F1233" s="215"/>
      <c r="G1233" s="215" t="s">
        <v>653</v>
      </c>
      <c r="H1233" s="215"/>
      <c r="I1233" s="216"/>
      <c r="J1233" s="299"/>
      <c r="K1233" s="291"/>
      <c r="L1233"/>
      <c r="M1233"/>
    </row>
    <row r="1234" spans="2:13" ht="19.5" customHeight="1">
      <c r="B1234" s="220"/>
      <c r="C1234" s="214"/>
      <c r="D1234" s="215" t="s">
        <v>438</v>
      </c>
      <c r="E1234" s="215" t="s">
        <v>601</v>
      </c>
      <c r="F1234" s="215"/>
      <c r="G1234" s="215" t="s">
        <v>654</v>
      </c>
      <c r="H1234" s="215"/>
      <c r="I1234" s="216"/>
      <c r="J1234" s="299"/>
      <c r="K1234" s="291"/>
      <c r="L1234"/>
      <c r="M1234"/>
    </row>
    <row r="1235" spans="2:13" ht="19.5" customHeight="1">
      <c r="B1235" s="220"/>
      <c r="C1235" s="214"/>
      <c r="D1235" s="215" t="s">
        <v>438</v>
      </c>
      <c r="E1235" s="215" t="s">
        <v>601</v>
      </c>
      <c r="F1235" s="215"/>
      <c r="G1235" s="215" t="s">
        <v>655</v>
      </c>
      <c r="H1235" s="215"/>
      <c r="I1235" s="216"/>
      <c r="J1235" s="299"/>
      <c r="K1235" s="291"/>
      <c r="L1235"/>
      <c r="M1235"/>
    </row>
    <row r="1236" spans="2:13" ht="19.5" customHeight="1">
      <c r="B1236" s="220"/>
      <c r="C1236" s="214"/>
      <c r="D1236" s="215" t="s">
        <v>438</v>
      </c>
      <c r="E1236" s="215" t="s">
        <v>601</v>
      </c>
      <c r="F1236" s="215"/>
      <c r="G1236" s="215" t="s">
        <v>656</v>
      </c>
      <c r="H1236" s="215"/>
      <c r="I1236" s="216"/>
      <c r="J1236" s="299"/>
      <c r="K1236" s="291"/>
      <c r="L1236"/>
      <c r="M1236"/>
    </row>
    <row r="1237" spans="2:13" ht="19.5" customHeight="1">
      <c r="B1237" s="220"/>
      <c r="C1237" s="214"/>
      <c r="D1237" s="215" t="s">
        <v>441</v>
      </c>
      <c r="E1237" s="215"/>
      <c r="F1237" s="215"/>
      <c r="G1237" s="215" t="s">
        <v>657</v>
      </c>
      <c r="H1237" s="215"/>
      <c r="I1237" s="216"/>
      <c r="J1237" s="299"/>
      <c r="K1237" s="291"/>
      <c r="L1237"/>
      <c r="M1237"/>
    </row>
    <row r="1238" spans="2:13" ht="19.5" customHeight="1">
      <c r="B1238" s="220"/>
      <c r="C1238" s="214"/>
      <c r="D1238" s="215" t="s">
        <v>441</v>
      </c>
      <c r="E1238" s="215"/>
      <c r="F1238" s="215"/>
      <c r="G1238" s="215" t="s">
        <v>658</v>
      </c>
      <c r="H1238" s="215"/>
      <c r="I1238" s="216"/>
      <c r="J1238" s="299"/>
      <c r="K1238" s="291"/>
      <c r="L1238"/>
      <c r="M1238"/>
    </row>
    <row r="1239" spans="2:13" ht="19.5" customHeight="1">
      <c r="B1239" s="220"/>
      <c r="C1239" s="214"/>
      <c r="D1239" s="215" t="s">
        <v>441</v>
      </c>
      <c r="E1239" s="215"/>
      <c r="F1239" s="215"/>
      <c r="G1239" s="215"/>
      <c r="H1239" s="215"/>
      <c r="I1239" s="216" t="s">
        <v>659</v>
      </c>
      <c r="J1239" s="299"/>
      <c r="K1239" s="291"/>
      <c r="L1239"/>
      <c r="M1239"/>
    </row>
    <row r="1240" spans="2:13" ht="19.5" customHeight="1">
      <c r="B1240" s="220"/>
      <c r="C1240" s="214"/>
      <c r="D1240" s="215" t="s">
        <v>441</v>
      </c>
      <c r="E1240" s="215"/>
      <c r="F1240" s="215"/>
      <c r="G1240" s="215"/>
      <c r="H1240" s="215"/>
      <c r="I1240" s="216" t="s">
        <v>623</v>
      </c>
      <c r="J1240" s="299"/>
      <c r="K1240" s="291"/>
      <c r="L1240"/>
      <c r="M1240"/>
    </row>
    <row r="1241" spans="2:13" ht="19.5" customHeight="1">
      <c r="B1241" s="220"/>
      <c r="C1241" s="214"/>
      <c r="D1241" s="215" t="s">
        <v>441</v>
      </c>
      <c r="E1241" s="215"/>
      <c r="F1241" s="215"/>
      <c r="G1241" s="215" t="s">
        <v>660</v>
      </c>
      <c r="H1241" s="215"/>
      <c r="I1241" s="216"/>
      <c r="J1241" s="299"/>
      <c r="K1241" s="291"/>
      <c r="L1241"/>
      <c r="M1241"/>
    </row>
    <row r="1242" spans="2:13" ht="19.5" customHeight="1">
      <c r="B1242" s="220"/>
      <c r="C1242" s="214"/>
      <c r="D1242" s="215" t="s">
        <v>441</v>
      </c>
      <c r="E1242" s="215"/>
      <c r="F1242" s="215"/>
      <c r="G1242" s="215"/>
      <c r="H1242" s="215"/>
      <c r="I1242" s="216" t="s">
        <v>625</v>
      </c>
      <c r="J1242" s="299"/>
      <c r="K1242" s="291"/>
      <c r="L1242"/>
      <c r="M1242"/>
    </row>
    <row r="1243" spans="2:13" ht="19.5" customHeight="1">
      <c r="B1243" s="220"/>
      <c r="C1243" s="214"/>
      <c r="D1243" s="215" t="s">
        <v>441</v>
      </c>
      <c r="E1243" s="215"/>
      <c r="F1243" s="215"/>
      <c r="G1243" s="215"/>
      <c r="H1243" s="215"/>
      <c r="I1243" s="216" t="s">
        <v>626</v>
      </c>
      <c r="J1243" s="299"/>
      <c r="K1243" s="291"/>
      <c r="L1243"/>
      <c r="M1243"/>
    </row>
    <row r="1244" spans="2:13" ht="19.5" customHeight="1">
      <c r="B1244" s="220"/>
      <c r="C1244" s="214"/>
      <c r="D1244" s="215" t="s">
        <v>441</v>
      </c>
      <c r="E1244" s="215"/>
      <c r="F1244" s="215"/>
      <c r="G1244" s="215"/>
      <c r="H1244" s="215"/>
      <c r="I1244" s="216" t="s">
        <v>627</v>
      </c>
      <c r="J1244" s="299"/>
      <c r="K1244" s="291"/>
      <c r="L1244"/>
      <c r="M1244"/>
    </row>
    <row r="1245" spans="2:13" ht="19.5" customHeight="1">
      <c r="B1245" s="220"/>
      <c r="C1245" s="214"/>
      <c r="D1245" s="215" t="s">
        <v>442</v>
      </c>
      <c r="E1245" s="215" t="s">
        <v>628</v>
      </c>
      <c r="F1245" s="215"/>
      <c r="G1245" s="215"/>
      <c r="H1245" s="215"/>
      <c r="I1245" s="216" t="s">
        <v>629</v>
      </c>
      <c r="J1245" s="299"/>
      <c r="K1245" s="291"/>
      <c r="L1245"/>
      <c r="M1245"/>
    </row>
    <row r="1246" spans="2:13" ht="19.5" customHeight="1">
      <c r="B1246" s="220"/>
      <c r="C1246" s="214"/>
      <c r="D1246" s="215" t="s">
        <v>442</v>
      </c>
      <c r="E1246" s="215" t="s">
        <v>628</v>
      </c>
      <c r="F1246" s="215"/>
      <c r="G1246" s="215"/>
      <c r="H1246" s="215"/>
      <c r="I1246" s="216" t="s">
        <v>630</v>
      </c>
      <c r="J1246" s="299"/>
      <c r="K1246" s="291"/>
      <c r="L1246"/>
      <c r="M1246"/>
    </row>
    <row r="1247" spans="2:13" ht="19.5" customHeight="1">
      <c r="B1247" s="220"/>
      <c r="C1247" s="214"/>
      <c r="D1247" s="215" t="s">
        <v>442</v>
      </c>
      <c r="E1247" s="215" t="s">
        <v>628</v>
      </c>
      <c r="F1247" s="215"/>
      <c r="G1247" s="215"/>
      <c r="H1247" s="215"/>
      <c r="I1247" s="216" t="s">
        <v>631</v>
      </c>
      <c r="J1247" s="299"/>
      <c r="K1247" s="291"/>
      <c r="L1247"/>
      <c r="M1247"/>
    </row>
    <row r="1248" spans="2:13" ht="19.5" customHeight="1">
      <c r="B1248" s="220"/>
      <c r="C1248" s="214"/>
      <c r="D1248" s="215" t="s">
        <v>442</v>
      </c>
      <c r="E1248" s="215" t="s">
        <v>628</v>
      </c>
      <c r="F1248" s="215"/>
      <c r="G1248" s="215"/>
      <c r="H1248" s="215"/>
      <c r="I1248" s="216" t="s">
        <v>661</v>
      </c>
      <c r="J1248" s="299"/>
      <c r="K1248" s="291"/>
      <c r="L1248"/>
      <c r="M1248"/>
    </row>
    <row r="1249" spans="2:13" ht="19.5" customHeight="1">
      <c r="B1249" s="220"/>
      <c r="C1249" s="214"/>
      <c r="D1249" s="215" t="s">
        <v>62</v>
      </c>
      <c r="E1249" s="215"/>
      <c r="F1249" s="215"/>
      <c r="G1249" s="215"/>
      <c r="H1249" s="215"/>
      <c r="I1249" s="216" t="s">
        <v>633</v>
      </c>
      <c r="J1249" s="299"/>
      <c r="K1249" s="291"/>
      <c r="L1249"/>
      <c r="M1249"/>
    </row>
    <row r="1250" spans="2:13" ht="19.5" customHeight="1">
      <c r="B1250" s="220"/>
      <c r="C1250" s="214"/>
      <c r="D1250" s="215"/>
      <c r="E1250" s="215"/>
      <c r="F1250" s="215"/>
      <c r="G1250" s="215"/>
      <c r="H1250" s="215"/>
      <c r="I1250" s="216"/>
      <c r="J1250" s="299"/>
      <c r="K1250" s="291"/>
      <c r="L1250"/>
      <c r="M1250"/>
    </row>
    <row r="1251" spans="2:13" ht="19.5" customHeight="1">
      <c r="B1251" s="220"/>
      <c r="C1251" s="214"/>
      <c r="D1251" s="215"/>
      <c r="E1251" s="215"/>
      <c r="F1251" s="215"/>
      <c r="G1251" s="215"/>
      <c r="H1251" s="215"/>
      <c r="I1251" s="216"/>
      <c r="J1251" s="299"/>
      <c r="K1251" s="291"/>
      <c r="L1251"/>
      <c r="M1251"/>
    </row>
    <row r="1252" spans="2:13" ht="19.5" customHeight="1" thickBot="1">
      <c r="B1252" s="220"/>
      <c r="C1252" s="227"/>
      <c r="D1252" s="228"/>
      <c r="E1252" s="228"/>
      <c r="F1252" s="228"/>
      <c r="G1252" s="228"/>
      <c r="H1252" s="228"/>
      <c r="I1252" s="229"/>
      <c r="J1252" s="319"/>
      <c r="K1252" s="292"/>
      <c r="L1252"/>
      <c r="M1252"/>
    </row>
    <row r="1253" spans="2:13" ht="19.5" customHeight="1" thickTop="1">
      <c r="B1253" s="220"/>
      <c r="C1253" s="233" t="s">
        <v>634</v>
      </c>
      <c r="D1253" s="234"/>
      <c r="E1253" s="234"/>
      <c r="F1253" s="234"/>
      <c r="G1253" s="234"/>
      <c r="H1253" s="234"/>
      <c r="I1253" s="235"/>
      <c r="J1253" s="320">
        <v>23</v>
      </c>
      <c r="K1253" s="293">
        <v>89</v>
      </c>
      <c r="L1253"/>
      <c r="M1253"/>
    </row>
    <row r="1254" spans="2:13" ht="19.5" customHeight="1">
      <c r="B1254" s="220"/>
      <c r="C1254" s="239" t="s">
        <v>66</v>
      </c>
      <c r="D1254" s="195"/>
      <c r="E1254" s="195"/>
      <c r="F1254" s="195"/>
      <c r="G1254" s="195"/>
      <c r="H1254" s="195"/>
      <c r="I1254" s="196"/>
      <c r="J1254" s="321">
        <v>17</v>
      </c>
      <c r="K1254" s="241">
        <v>18</v>
      </c>
      <c r="L1254"/>
      <c r="M1254"/>
    </row>
    <row r="1255" spans="2:13" ht="19.5" customHeight="1" thickBot="1">
      <c r="B1255" s="242"/>
      <c r="C1255" s="243" t="s">
        <v>67</v>
      </c>
      <c r="D1255" s="244"/>
      <c r="E1255" s="244"/>
      <c r="F1255" s="244"/>
      <c r="G1255" s="244"/>
      <c r="H1255" s="244"/>
      <c r="I1255" s="245"/>
      <c r="J1255" s="322">
        <v>0.0225</v>
      </c>
      <c r="K1255" s="330">
        <v>0.0225</v>
      </c>
      <c r="L1255"/>
      <c r="M1255"/>
    </row>
    <row r="1256" spans="2:13" ht="49.5" customHeight="1" thickBot="1">
      <c r="B1256" s="248" t="s">
        <v>10</v>
      </c>
      <c r="C1256" s="249"/>
      <c r="D1256" s="249"/>
      <c r="E1256" s="249"/>
      <c r="F1256" s="249"/>
      <c r="G1256" s="249"/>
      <c r="H1256" s="249"/>
      <c r="I1256" s="250"/>
      <c r="J1256" s="325"/>
      <c r="K1256" s="295"/>
      <c r="L1256"/>
      <c r="M1256"/>
    </row>
    <row r="1257" spans="2:13" ht="49.5" customHeight="1" thickBot="1">
      <c r="B1257" s="248" t="s">
        <v>69</v>
      </c>
      <c r="C1257" s="249"/>
      <c r="D1257" s="249"/>
      <c r="E1257" s="255"/>
      <c r="F1257" s="287"/>
      <c r="G1257" s="288"/>
      <c r="H1257" s="288"/>
      <c r="I1257" s="288"/>
      <c r="J1257" s="304"/>
      <c r="K1257" s="331"/>
      <c r="L1257"/>
      <c r="M1257"/>
    </row>
    <row r="1258" spans="2:9" ht="19.5" customHeight="1">
      <c r="B1258" s="309"/>
      <c r="C1258" s="309"/>
      <c r="D1258" s="309"/>
      <c r="E1258" s="309"/>
      <c r="F1258" s="259"/>
      <c r="G1258" s="309"/>
      <c r="H1258" s="309"/>
      <c r="I1258" s="309"/>
    </row>
  </sheetData>
  <sheetProtection/>
  <mergeCells count="460">
    <mergeCell ref="B1256:I1256"/>
    <mergeCell ref="B1257:E1257"/>
    <mergeCell ref="H1211:H1212"/>
    <mergeCell ref="I1211:I1212"/>
    <mergeCell ref="B1213:B1255"/>
    <mergeCell ref="C1253:I1253"/>
    <mergeCell ref="C1254:I1254"/>
    <mergeCell ref="C1255:I1255"/>
    <mergeCell ref="B1211:B1212"/>
    <mergeCell ref="C1211:C1212"/>
    <mergeCell ref="D1211:D1212"/>
    <mergeCell ref="E1211:E1212"/>
    <mergeCell ref="F1211:F1212"/>
    <mergeCell ref="G1211:G1212"/>
    <mergeCell ref="B1202:I1202"/>
    <mergeCell ref="B1203:E1203"/>
    <mergeCell ref="B1206:I1206"/>
    <mergeCell ref="B1207:I1207"/>
    <mergeCell ref="B1208:B1210"/>
    <mergeCell ref="C1208:I1208"/>
    <mergeCell ref="C1209:I1209"/>
    <mergeCell ref="C1210:I1210"/>
    <mergeCell ref="H1157:H1158"/>
    <mergeCell ref="I1157:I1158"/>
    <mergeCell ref="B1159:B1201"/>
    <mergeCell ref="C1199:I1199"/>
    <mergeCell ref="C1200:I1200"/>
    <mergeCell ref="C1201:I1201"/>
    <mergeCell ref="B1157:B1158"/>
    <mergeCell ref="C1157:C1158"/>
    <mergeCell ref="D1157:D1158"/>
    <mergeCell ref="E1157:E1158"/>
    <mergeCell ref="F1157:F1158"/>
    <mergeCell ref="G1157:G1158"/>
    <mergeCell ref="B1148:I1148"/>
    <mergeCell ref="B1149:E1149"/>
    <mergeCell ref="B1152:I1152"/>
    <mergeCell ref="B1153:I1153"/>
    <mergeCell ref="B1154:B1156"/>
    <mergeCell ref="C1154:I1154"/>
    <mergeCell ref="C1155:I1155"/>
    <mergeCell ref="C1156:I1156"/>
    <mergeCell ref="H1103:H1104"/>
    <mergeCell ref="I1103:I1104"/>
    <mergeCell ref="B1105:B1147"/>
    <mergeCell ref="C1145:I1145"/>
    <mergeCell ref="C1146:I1146"/>
    <mergeCell ref="C1147:I1147"/>
    <mergeCell ref="B1103:B1104"/>
    <mergeCell ref="C1103:C1104"/>
    <mergeCell ref="D1103:D1104"/>
    <mergeCell ref="E1103:E1104"/>
    <mergeCell ref="F1103:F1104"/>
    <mergeCell ref="G1103:G1104"/>
    <mergeCell ref="B1094:I1094"/>
    <mergeCell ref="B1095:E1095"/>
    <mergeCell ref="B1098:I1098"/>
    <mergeCell ref="B1099:I1099"/>
    <mergeCell ref="B1100:B1102"/>
    <mergeCell ref="C1100:I1100"/>
    <mergeCell ref="C1101:I1101"/>
    <mergeCell ref="C1102:I1102"/>
    <mergeCell ref="H1049:H1050"/>
    <mergeCell ref="I1049:I1050"/>
    <mergeCell ref="B1051:B1093"/>
    <mergeCell ref="C1091:I1091"/>
    <mergeCell ref="C1092:I1092"/>
    <mergeCell ref="C1093:I1093"/>
    <mergeCell ref="B1049:B1050"/>
    <mergeCell ref="C1049:C1050"/>
    <mergeCell ref="D1049:D1050"/>
    <mergeCell ref="E1049:E1050"/>
    <mergeCell ref="F1049:F1050"/>
    <mergeCell ref="G1049:G1050"/>
    <mergeCell ref="B1040:I1040"/>
    <mergeCell ref="B1041:E1041"/>
    <mergeCell ref="B1044:I1044"/>
    <mergeCell ref="B1045:I1045"/>
    <mergeCell ref="B1046:B1048"/>
    <mergeCell ref="C1046:I1046"/>
    <mergeCell ref="C1047:I1047"/>
    <mergeCell ref="C1048:I1048"/>
    <mergeCell ref="H995:H996"/>
    <mergeCell ref="I995:I996"/>
    <mergeCell ref="B997:B1039"/>
    <mergeCell ref="C1037:I1037"/>
    <mergeCell ref="C1038:I1038"/>
    <mergeCell ref="C1039:I1039"/>
    <mergeCell ref="B995:B996"/>
    <mergeCell ref="C995:C996"/>
    <mergeCell ref="D995:D996"/>
    <mergeCell ref="E995:E996"/>
    <mergeCell ref="F995:F996"/>
    <mergeCell ref="G995:G996"/>
    <mergeCell ref="B986:I986"/>
    <mergeCell ref="B987:E987"/>
    <mergeCell ref="B990:I990"/>
    <mergeCell ref="B991:I991"/>
    <mergeCell ref="B992:B994"/>
    <mergeCell ref="C992:I992"/>
    <mergeCell ref="C993:I993"/>
    <mergeCell ref="C994:I994"/>
    <mergeCell ref="H941:H942"/>
    <mergeCell ref="I941:I942"/>
    <mergeCell ref="B943:B985"/>
    <mergeCell ref="C983:I983"/>
    <mergeCell ref="C984:I984"/>
    <mergeCell ref="C985:I985"/>
    <mergeCell ref="B941:B942"/>
    <mergeCell ref="C941:C942"/>
    <mergeCell ref="D941:D942"/>
    <mergeCell ref="E941:E942"/>
    <mergeCell ref="F941:F942"/>
    <mergeCell ref="G941:G942"/>
    <mergeCell ref="B932:I932"/>
    <mergeCell ref="B933:E933"/>
    <mergeCell ref="B936:I936"/>
    <mergeCell ref="B937:I937"/>
    <mergeCell ref="B938:B940"/>
    <mergeCell ref="C938:I938"/>
    <mergeCell ref="C939:I939"/>
    <mergeCell ref="C940:I940"/>
    <mergeCell ref="H887:H888"/>
    <mergeCell ref="I887:I888"/>
    <mergeCell ref="B889:B931"/>
    <mergeCell ref="C929:I929"/>
    <mergeCell ref="C930:I930"/>
    <mergeCell ref="C931:I931"/>
    <mergeCell ref="B887:B888"/>
    <mergeCell ref="C887:C888"/>
    <mergeCell ref="D887:D888"/>
    <mergeCell ref="E887:E888"/>
    <mergeCell ref="F887:F888"/>
    <mergeCell ref="G887:G888"/>
    <mergeCell ref="B878:I878"/>
    <mergeCell ref="B879:E879"/>
    <mergeCell ref="B882:I882"/>
    <mergeCell ref="B883:I883"/>
    <mergeCell ref="B884:B886"/>
    <mergeCell ref="C884:I884"/>
    <mergeCell ref="C885:I885"/>
    <mergeCell ref="C886:I886"/>
    <mergeCell ref="H833:H834"/>
    <mergeCell ref="I833:I834"/>
    <mergeCell ref="B835:B877"/>
    <mergeCell ref="C875:I875"/>
    <mergeCell ref="C876:I876"/>
    <mergeCell ref="C877:I877"/>
    <mergeCell ref="B833:B834"/>
    <mergeCell ref="C833:C834"/>
    <mergeCell ref="D833:D834"/>
    <mergeCell ref="E833:E834"/>
    <mergeCell ref="F833:F834"/>
    <mergeCell ref="G833:G834"/>
    <mergeCell ref="B824:I824"/>
    <mergeCell ref="B825:E825"/>
    <mergeCell ref="B828:I828"/>
    <mergeCell ref="B829:I829"/>
    <mergeCell ref="B830:B832"/>
    <mergeCell ref="C830:I830"/>
    <mergeCell ref="C831:I831"/>
    <mergeCell ref="C832:I832"/>
    <mergeCell ref="H779:H780"/>
    <mergeCell ref="I779:I780"/>
    <mergeCell ref="B781:B823"/>
    <mergeCell ref="C821:I821"/>
    <mergeCell ref="C822:I822"/>
    <mergeCell ref="C823:I823"/>
    <mergeCell ref="B779:B780"/>
    <mergeCell ref="C779:C780"/>
    <mergeCell ref="D779:D780"/>
    <mergeCell ref="E779:E780"/>
    <mergeCell ref="F779:F780"/>
    <mergeCell ref="G779:G780"/>
    <mergeCell ref="B770:I770"/>
    <mergeCell ref="B771:E771"/>
    <mergeCell ref="B774:I774"/>
    <mergeCell ref="B775:I775"/>
    <mergeCell ref="B776:B778"/>
    <mergeCell ref="C776:I776"/>
    <mergeCell ref="C777:I777"/>
    <mergeCell ref="C778:I778"/>
    <mergeCell ref="H725:H726"/>
    <mergeCell ref="I725:I726"/>
    <mergeCell ref="B727:B769"/>
    <mergeCell ref="C767:I767"/>
    <mergeCell ref="C768:I768"/>
    <mergeCell ref="C769:I769"/>
    <mergeCell ref="B725:B726"/>
    <mergeCell ref="C725:C726"/>
    <mergeCell ref="D725:D726"/>
    <mergeCell ref="E725:E726"/>
    <mergeCell ref="F725:F726"/>
    <mergeCell ref="G725:G726"/>
    <mergeCell ref="B716:I716"/>
    <mergeCell ref="B717:E717"/>
    <mergeCell ref="B720:I720"/>
    <mergeCell ref="B721:I721"/>
    <mergeCell ref="B722:B724"/>
    <mergeCell ref="C722:I722"/>
    <mergeCell ref="C723:I723"/>
    <mergeCell ref="C724:I724"/>
    <mergeCell ref="H671:H672"/>
    <mergeCell ref="I671:I672"/>
    <mergeCell ref="B673:B715"/>
    <mergeCell ref="C713:I713"/>
    <mergeCell ref="C714:I714"/>
    <mergeCell ref="C715:I715"/>
    <mergeCell ref="B671:B672"/>
    <mergeCell ref="C671:C672"/>
    <mergeCell ref="D671:D672"/>
    <mergeCell ref="E671:E672"/>
    <mergeCell ref="F671:F672"/>
    <mergeCell ref="G671:G672"/>
    <mergeCell ref="B662:I662"/>
    <mergeCell ref="B663:E663"/>
    <mergeCell ref="B666:I666"/>
    <mergeCell ref="B667:I667"/>
    <mergeCell ref="B668:B670"/>
    <mergeCell ref="C668:I668"/>
    <mergeCell ref="C669:I669"/>
    <mergeCell ref="C670:I670"/>
    <mergeCell ref="H617:H618"/>
    <mergeCell ref="I617:I618"/>
    <mergeCell ref="B619:B661"/>
    <mergeCell ref="C659:I659"/>
    <mergeCell ref="C660:I660"/>
    <mergeCell ref="C661:I661"/>
    <mergeCell ref="B617:B618"/>
    <mergeCell ref="C617:C618"/>
    <mergeCell ref="D617:D618"/>
    <mergeCell ref="E617:E618"/>
    <mergeCell ref="F617:F618"/>
    <mergeCell ref="G617:G618"/>
    <mergeCell ref="B608:I608"/>
    <mergeCell ref="B609:E609"/>
    <mergeCell ref="B612:I612"/>
    <mergeCell ref="B613:I613"/>
    <mergeCell ref="B614:B616"/>
    <mergeCell ref="C614:I614"/>
    <mergeCell ref="C615:I615"/>
    <mergeCell ref="C616:I616"/>
    <mergeCell ref="H563:H564"/>
    <mergeCell ref="I563:I564"/>
    <mergeCell ref="B565:B607"/>
    <mergeCell ref="C605:I605"/>
    <mergeCell ref="C606:I606"/>
    <mergeCell ref="C607:I607"/>
    <mergeCell ref="B563:B564"/>
    <mergeCell ref="C563:C564"/>
    <mergeCell ref="D563:D564"/>
    <mergeCell ref="E563:E564"/>
    <mergeCell ref="F563:F564"/>
    <mergeCell ref="G563:G564"/>
    <mergeCell ref="B554:I554"/>
    <mergeCell ref="B555:E555"/>
    <mergeCell ref="B558:I558"/>
    <mergeCell ref="B559:I559"/>
    <mergeCell ref="B560:B562"/>
    <mergeCell ref="C560:I560"/>
    <mergeCell ref="C561:I561"/>
    <mergeCell ref="C562:I562"/>
    <mergeCell ref="H509:H510"/>
    <mergeCell ref="I509:I510"/>
    <mergeCell ref="B511:B553"/>
    <mergeCell ref="C551:I551"/>
    <mergeCell ref="C552:I552"/>
    <mergeCell ref="C553:I553"/>
    <mergeCell ref="B509:B510"/>
    <mergeCell ref="C509:C510"/>
    <mergeCell ref="D509:D510"/>
    <mergeCell ref="E509:E510"/>
    <mergeCell ref="F509:F510"/>
    <mergeCell ref="G509:G510"/>
    <mergeCell ref="B500:I500"/>
    <mergeCell ref="B501:E501"/>
    <mergeCell ref="B504:I504"/>
    <mergeCell ref="B505:I505"/>
    <mergeCell ref="B506:B508"/>
    <mergeCell ref="C506:I506"/>
    <mergeCell ref="C507:I507"/>
    <mergeCell ref="C508:I508"/>
    <mergeCell ref="H455:H456"/>
    <mergeCell ref="I455:I456"/>
    <mergeCell ref="B457:B499"/>
    <mergeCell ref="C497:I497"/>
    <mergeCell ref="C498:I498"/>
    <mergeCell ref="C499:I499"/>
    <mergeCell ref="B455:B456"/>
    <mergeCell ref="C455:C456"/>
    <mergeCell ref="D455:D456"/>
    <mergeCell ref="E455:E456"/>
    <mergeCell ref="F455:F456"/>
    <mergeCell ref="G455:G456"/>
    <mergeCell ref="B446:I446"/>
    <mergeCell ref="B447:E447"/>
    <mergeCell ref="B450:I450"/>
    <mergeCell ref="B451:I451"/>
    <mergeCell ref="B452:B454"/>
    <mergeCell ref="C452:I452"/>
    <mergeCell ref="C453:I453"/>
    <mergeCell ref="C454:I454"/>
    <mergeCell ref="H401:H402"/>
    <mergeCell ref="I401:I402"/>
    <mergeCell ref="B403:B445"/>
    <mergeCell ref="C443:I443"/>
    <mergeCell ref="C444:I444"/>
    <mergeCell ref="C445:I445"/>
    <mergeCell ref="B401:B402"/>
    <mergeCell ref="C401:C402"/>
    <mergeCell ref="D401:D402"/>
    <mergeCell ref="E401:E402"/>
    <mergeCell ref="F401:F402"/>
    <mergeCell ref="G401:G402"/>
    <mergeCell ref="B392:I392"/>
    <mergeCell ref="B393:E393"/>
    <mergeCell ref="B396:I396"/>
    <mergeCell ref="B397:I397"/>
    <mergeCell ref="B398:B400"/>
    <mergeCell ref="C398:I398"/>
    <mergeCell ref="C399:I399"/>
    <mergeCell ref="C400:I400"/>
    <mergeCell ref="H347:H348"/>
    <mergeCell ref="I347:I348"/>
    <mergeCell ref="B349:B391"/>
    <mergeCell ref="C389:I389"/>
    <mergeCell ref="C390:I390"/>
    <mergeCell ref="C391:I391"/>
    <mergeCell ref="B347:B348"/>
    <mergeCell ref="C347:C348"/>
    <mergeCell ref="D347:D348"/>
    <mergeCell ref="E347:E348"/>
    <mergeCell ref="F347:F348"/>
    <mergeCell ref="G347:G348"/>
    <mergeCell ref="B338:I338"/>
    <mergeCell ref="B339:E339"/>
    <mergeCell ref="B342:I342"/>
    <mergeCell ref="B343:I343"/>
    <mergeCell ref="B344:B346"/>
    <mergeCell ref="C344:I344"/>
    <mergeCell ref="C345:I345"/>
    <mergeCell ref="C346:I346"/>
    <mergeCell ref="H293:H294"/>
    <mergeCell ref="I293:I294"/>
    <mergeCell ref="B295:B337"/>
    <mergeCell ref="C335:I335"/>
    <mergeCell ref="C336:I336"/>
    <mergeCell ref="C337:I337"/>
    <mergeCell ref="B293:B294"/>
    <mergeCell ref="C293:C294"/>
    <mergeCell ref="D293:D294"/>
    <mergeCell ref="E293:E294"/>
    <mergeCell ref="F293:F294"/>
    <mergeCell ref="G293:G294"/>
    <mergeCell ref="B284:I284"/>
    <mergeCell ref="B285:E285"/>
    <mergeCell ref="B288:I288"/>
    <mergeCell ref="B289:I289"/>
    <mergeCell ref="B290:B292"/>
    <mergeCell ref="C290:I290"/>
    <mergeCell ref="C291:I291"/>
    <mergeCell ref="C292:I292"/>
    <mergeCell ref="H239:H240"/>
    <mergeCell ref="I239:I240"/>
    <mergeCell ref="B241:B283"/>
    <mergeCell ref="C281:I281"/>
    <mergeCell ref="C282:I282"/>
    <mergeCell ref="C283:I283"/>
    <mergeCell ref="B239:B240"/>
    <mergeCell ref="C239:C240"/>
    <mergeCell ref="D239:D240"/>
    <mergeCell ref="E239:E240"/>
    <mergeCell ref="F239:F240"/>
    <mergeCell ref="G239:G240"/>
    <mergeCell ref="B230:I230"/>
    <mergeCell ref="B231:E231"/>
    <mergeCell ref="B234:I234"/>
    <mergeCell ref="B235:I235"/>
    <mergeCell ref="B236:B238"/>
    <mergeCell ref="C236:I236"/>
    <mergeCell ref="C237:I237"/>
    <mergeCell ref="C238:I238"/>
    <mergeCell ref="H185:H186"/>
    <mergeCell ref="I185:I186"/>
    <mergeCell ref="B187:B229"/>
    <mergeCell ref="C227:I227"/>
    <mergeCell ref="C228:I228"/>
    <mergeCell ref="C229:I229"/>
    <mergeCell ref="B185:B186"/>
    <mergeCell ref="C185:C186"/>
    <mergeCell ref="D185:D186"/>
    <mergeCell ref="E185:E186"/>
    <mergeCell ref="F185:F186"/>
    <mergeCell ref="G185:G186"/>
    <mergeCell ref="B176:I176"/>
    <mergeCell ref="B177:E177"/>
    <mergeCell ref="B180:I180"/>
    <mergeCell ref="B181:I181"/>
    <mergeCell ref="B182:B184"/>
    <mergeCell ref="C182:I182"/>
    <mergeCell ref="C183:I183"/>
    <mergeCell ref="C184:I184"/>
    <mergeCell ref="H126:H127"/>
    <mergeCell ref="I126:I127"/>
    <mergeCell ref="B128:B175"/>
    <mergeCell ref="C173:I173"/>
    <mergeCell ref="C174:I174"/>
    <mergeCell ref="C175:I175"/>
    <mergeCell ref="B126:B127"/>
    <mergeCell ref="C126:C127"/>
    <mergeCell ref="D126:D127"/>
    <mergeCell ref="E126:E127"/>
    <mergeCell ref="F126:F127"/>
    <mergeCell ref="G126:G127"/>
    <mergeCell ref="B117:I117"/>
    <mergeCell ref="B118:E118"/>
    <mergeCell ref="B121:I121"/>
    <mergeCell ref="B122:I122"/>
    <mergeCell ref="B123:B125"/>
    <mergeCell ref="C123:I123"/>
    <mergeCell ref="C124:I124"/>
    <mergeCell ref="C125:I125"/>
    <mergeCell ref="H67:H68"/>
    <mergeCell ref="I67:I68"/>
    <mergeCell ref="B69:B116"/>
    <mergeCell ref="C114:I114"/>
    <mergeCell ref="C115:I115"/>
    <mergeCell ref="C116:I116"/>
    <mergeCell ref="B67:B68"/>
    <mergeCell ref="C67:C68"/>
    <mergeCell ref="D67:D68"/>
    <mergeCell ref="E67:E68"/>
    <mergeCell ref="F67:F68"/>
    <mergeCell ref="G67:G68"/>
    <mergeCell ref="B58:I58"/>
    <mergeCell ref="B59:E59"/>
    <mergeCell ref="B62:I62"/>
    <mergeCell ref="B63:I63"/>
    <mergeCell ref="B64:B66"/>
    <mergeCell ref="C64:I64"/>
    <mergeCell ref="C65:I65"/>
    <mergeCell ref="C66:I66"/>
    <mergeCell ref="H8:H9"/>
    <mergeCell ref="I8:I9"/>
    <mergeCell ref="B10:B57"/>
    <mergeCell ref="C55:I55"/>
    <mergeCell ref="C56:I56"/>
    <mergeCell ref="C57:I57"/>
    <mergeCell ref="B8:B9"/>
    <mergeCell ref="C8:C9"/>
    <mergeCell ref="D8:D9"/>
    <mergeCell ref="E8:E9"/>
    <mergeCell ref="F8:F9"/>
    <mergeCell ref="G8:G9"/>
    <mergeCell ref="B3:I3"/>
    <mergeCell ref="B4:I4"/>
    <mergeCell ref="B5:B7"/>
    <mergeCell ref="C5:I5"/>
    <mergeCell ref="C6:I6"/>
    <mergeCell ref="C7:I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62" r:id="rId2"/>
  <rowBreaks count="20" manualBreakCount="20">
    <brk id="177" min="1" max="12" man="1"/>
    <brk id="231" min="1" max="12" man="1"/>
    <brk id="285" min="1" max="12" man="1"/>
    <brk id="339" min="1" max="12" man="1"/>
    <brk id="393" min="1" max="12" man="1"/>
    <brk id="447" min="1" max="12" man="1"/>
    <brk id="501" min="1" max="12" man="1"/>
    <brk id="555" min="1" max="12" man="1"/>
    <brk id="609" min="1" max="12" man="1"/>
    <brk id="663" min="1" max="12" man="1"/>
    <brk id="717" min="1" max="12" man="1"/>
    <brk id="771" min="1" max="12" man="1"/>
    <brk id="825" min="1" max="12" man="1"/>
    <brk id="879" min="1" max="12" man="1"/>
    <brk id="933" min="1" max="12" man="1"/>
    <brk id="987" min="1" max="12" man="1"/>
    <brk id="1041" min="1" max="12" man="1"/>
    <brk id="1095" min="1" max="12" man="1"/>
    <brk id="1149" min="1" max="12" man="1"/>
    <brk id="1203" min="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1"/>
  <sheetViews>
    <sheetView zoomScaleSheetLayoutView="40" zoomScalePageLayoutView="0" workbookViewId="0" topLeftCell="A1">
      <selection activeCell="AD3" sqref="AD3"/>
    </sheetView>
  </sheetViews>
  <sheetFormatPr defaultColWidth="9.140625" defaultRowHeight="12.75"/>
  <cols>
    <col min="1" max="1" width="4.28125" style="334" bestFit="1" customWidth="1"/>
    <col min="2" max="2" width="5.421875" style="334" customWidth="1"/>
    <col min="3" max="3" width="9.421875" style="334" bestFit="1" customWidth="1"/>
    <col min="4" max="4" width="7.57421875" style="334" bestFit="1" customWidth="1"/>
    <col min="5" max="5" width="9.421875" style="334" bestFit="1" customWidth="1"/>
    <col min="6" max="6" width="9.421875" style="334" customWidth="1"/>
    <col min="7" max="7" width="8.140625" style="334" bestFit="1" customWidth="1"/>
    <col min="8" max="8" width="14.7109375" style="334" bestFit="1" customWidth="1"/>
    <col min="9" max="9" width="16.140625" style="334" bestFit="1" customWidth="1"/>
    <col min="10" max="10" width="17.140625" style="334" bestFit="1" customWidth="1"/>
    <col min="11" max="26" width="9.7109375" style="334" customWidth="1"/>
    <col min="27" max="27" width="9.7109375" style="336" customWidth="1"/>
    <col min="28" max="28" width="9.140625" style="336" customWidth="1"/>
    <col min="29" max="16384" width="9.140625" style="334" customWidth="1"/>
  </cols>
  <sheetData>
    <row r="1" spans="27:28" s="332" customFormat="1" ht="12">
      <c r="AA1" s="128" t="e">
        <f ca="1">"【海域ごとの調査票："&amp;MID(CELL("filename",$A$1),FIND("]",CELL("filename",$A$1))+1,31)&amp;"】"</f>
        <v>#VALUE!</v>
      </c>
      <c r="AB1" s="333"/>
    </row>
    <row r="2" spans="1:27" ht="12.75" thickBot="1">
      <c r="A2" s="1" t="s">
        <v>70</v>
      </c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</row>
    <row r="3" spans="1:28" s="344" customFormat="1" ht="19.5" customHeight="1">
      <c r="A3" s="337" t="s">
        <v>1</v>
      </c>
      <c r="B3" s="338"/>
      <c r="C3" s="338"/>
      <c r="D3" s="338"/>
      <c r="E3" s="338"/>
      <c r="F3" s="338"/>
      <c r="G3" s="338"/>
      <c r="H3" s="338"/>
      <c r="I3" s="338"/>
      <c r="J3" s="339"/>
      <c r="K3" s="340" t="s">
        <v>673</v>
      </c>
      <c r="L3" s="340" t="s">
        <v>673</v>
      </c>
      <c r="M3" s="340" t="s">
        <v>673</v>
      </c>
      <c r="N3" s="340" t="s">
        <v>673</v>
      </c>
      <c r="O3" s="340" t="s">
        <v>673</v>
      </c>
      <c r="P3" s="340" t="s">
        <v>673</v>
      </c>
      <c r="Q3" s="340" t="s">
        <v>673</v>
      </c>
      <c r="R3" s="340" t="s">
        <v>673</v>
      </c>
      <c r="S3" s="341" t="s">
        <v>674</v>
      </c>
      <c r="T3" s="341" t="s">
        <v>674</v>
      </c>
      <c r="U3" s="341" t="s">
        <v>674</v>
      </c>
      <c r="V3" s="341" t="s">
        <v>674</v>
      </c>
      <c r="W3" s="341" t="s">
        <v>674</v>
      </c>
      <c r="X3" s="341" t="s">
        <v>674</v>
      </c>
      <c r="Y3" s="341" t="s">
        <v>674</v>
      </c>
      <c r="Z3" s="341" t="s">
        <v>674</v>
      </c>
      <c r="AA3" s="342" t="s">
        <v>675</v>
      </c>
      <c r="AB3" s="343"/>
    </row>
    <row r="4" spans="1:28" s="344" customFormat="1" ht="19.5" customHeight="1">
      <c r="A4" s="345" t="s">
        <v>11</v>
      </c>
      <c r="B4" s="346"/>
      <c r="C4" s="346"/>
      <c r="D4" s="346"/>
      <c r="E4" s="346"/>
      <c r="F4" s="346"/>
      <c r="G4" s="346"/>
      <c r="H4" s="346"/>
      <c r="I4" s="346"/>
      <c r="J4" s="347"/>
      <c r="K4" s="348" t="s">
        <v>676</v>
      </c>
      <c r="L4" s="349" t="s">
        <v>677</v>
      </c>
      <c r="M4" s="349" t="s">
        <v>678</v>
      </c>
      <c r="N4" s="349" t="s">
        <v>679</v>
      </c>
      <c r="O4" s="349" t="s">
        <v>676</v>
      </c>
      <c r="P4" s="349" t="s">
        <v>677</v>
      </c>
      <c r="Q4" s="349" t="s">
        <v>678</v>
      </c>
      <c r="R4" s="349" t="s">
        <v>679</v>
      </c>
      <c r="S4" s="349" t="s">
        <v>676</v>
      </c>
      <c r="T4" s="349" t="s">
        <v>677</v>
      </c>
      <c r="U4" s="349" t="s">
        <v>678</v>
      </c>
      <c r="V4" s="349" t="s">
        <v>679</v>
      </c>
      <c r="W4" s="349" t="s">
        <v>676</v>
      </c>
      <c r="X4" s="349" t="s">
        <v>677</v>
      </c>
      <c r="Y4" s="349" t="s">
        <v>678</v>
      </c>
      <c r="Z4" s="349" t="s">
        <v>679</v>
      </c>
      <c r="AA4" s="350" t="s">
        <v>680</v>
      </c>
      <c r="AB4" s="343"/>
    </row>
    <row r="5" spans="1:28" s="344" customFormat="1" ht="19.5" customHeight="1">
      <c r="A5" s="351" t="s">
        <v>13</v>
      </c>
      <c r="B5" s="352" t="s">
        <v>14</v>
      </c>
      <c r="C5" s="353"/>
      <c r="D5" s="353"/>
      <c r="E5" s="353"/>
      <c r="F5" s="353"/>
      <c r="G5" s="353"/>
      <c r="H5" s="353"/>
      <c r="I5" s="353"/>
      <c r="J5" s="354"/>
      <c r="K5" s="355" t="s">
        <v>681</v>
      </c>
      <c r="L5" s="356" t="s">
        <v>681</v>
      </c>
      <c r="M5" s="356" t="s">
        <v>681</v>
      </c>
      <c r="N5" s="356" t="s">
        <v>681</v>
      </c>
      <c r="O5" s="356" t="s">
        <v>682</v>
      </c>
      <c r="P5" s="356" t="s">
        <v>682</v>
      </c>
      <c r="Q5" s="356" t="s">
        <v>682</v>
      </c>
      <c r="R5" s="356" t="s">
        <v>682</v>
      </c>
      <c r="S5" s="356" t="s">
        <v>681</v>
      </c>
      <c r="T5" s="356" t="s">
        <v>681</v>
      </c>
      <c r="U5" s="356" t="s">
        <v>681</v>
      </c>
      <c r="V5" s="356" t="s">
        <v>681</v>
      </c>
      <c r="W5" s="356" t="s">
        <v>682</v>
      </c>
      <c r="X5" s="356" t="s">
        <v>682</v>
      </c>
      <c r="Y5" s="356" t="s">
        <v>682</v>
      </c>
      <c r="Z5" s="356" t="s">
        <v>682</v>
      </c>
      <c r="AA5" s="357">
        <v>35936</v>
      </c>
      <c r="AB5" s="343"/>
    </row>
    <row r="6" spans="1:28" s="344" customFormat="1" ht="19.5" customHeight="1">
      <c r="A6" s="358"/>
      <c r="B6" s="359" t="s">
        <v>15</v>
      </c>
      <c r="C6" s="360"/>
      <c r="D6" s="360"/>
      <c r="E6" s="360"/>
      <c r="F6" s="360"/>
      <c r="G6" s="360"/>
      <c r="H6" s="360"/>
      <c r="I6" s="360"/>
      <c r="J6" s="361"/>
      <c r="K6" s="362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>
        <v>0.02</v>
      </c>
      <c r="AB6" s="343"/>
    </row>
    <row r="7" spans="1:28" s="344" customFormat="1" ht="19.5" customHeight="1">
      <c r="A7" s="365"/>
      <c r="B7" s="366" t="s">
        <v>17</v>
      </c>
      <c r="C7" s="367"/>
      <c r="D7" s="367"/>
      <c r="E7" s="367"/>
      <c r="F7" s="367"/>
      <c r="G7" s="367"/>
      <c r="H7" s="367"/>
      <c r="I7" s="367"/>
      <c r="J7" s="368"/>
      <c r="K7" s="369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1" t="s">
        <v>683</v>
      </c>
      <c r="AB7" s="343"/>
    </row>
    <row r="8" spans="1:27" ht="12" customHeight="1">
      <c r="A8" s="372"/>
      <c r="B8" s="373" t="s">
        <v>19</v>
      </c>
      <c r="C8" s="374" t="s">
        <v>20</v>
      </c>
      <c r="D8" s="374" t="s">
        <v>21</v>
      </c>
      <c r="E8" s="374" t="s">
        <v>22</v>
      </c>
      <c r="F8" s="375" t="s">
        <v>684</v>
      </c>
      <c r="G8" s="375" t="s">
        <v>685</v>
      </c>
      <c r="H8" s="374" t="s">
        <v>23</v>
      </c>
      <c r="I8" s="374" t="s">
        <v>24</v>
      </c>
      <c r="J8" s="376" t="s">
        <v>25</v>
      </c>
      <c r="K8" s="377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9" t="s">
        <v>26</v>
      </c>
    </row>
    <row r="9" spans="1:27" ht="12">
      <c r="A9" s="380"/>
      <c r="B9" s="381"/>
      <c r="C9" s="382"/>
      <c r="D9" s="382"/>
      <c r="E9" s="382"/>
      <c r="F9" s="374"/>
      <c r="G9" s="374"/>
      <c r="H9" s="382"/>
      <c r="I9" s="382"/>
      <c r="J9" s="383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5" t="s">
        <v>686</v>
      </c>
    </row>
    <row r="10" spans="1:27" ht="19.5" customHeight="1">
      <c r="A10" s="386" t="s">
        <v>33</v>
      </c>
      <c r="B10" s="387"/>
      <c r="C10" s="388" t="s">
        <v>597</v>
      </c>
      <c r="D10" s="388"/>
      <c r="E10" s="388"/>
      <c r="F10" s="388"/>
      <c r="G10" s="388"/>
      <c r="H10" s="388"/>
      <c r="I10" s="388"/>
      <c r="J10" s="389"/>
      <c r="K10" s="390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2"/>
    </row>
    <row r="11" spans="1:27" ht="19.5" customHeight="1">
      <c r="A11" s="393"/>
      <c r="B11" s="387"/>
      <c r="C11" s="388" t="s">
        <v>598</v>
      </c>
      <c r="D11" s="388"/>
      <c r="E11" s="388"/>
      <c r="F11" s="388"/>
      <c r="G11" s="388"/>
      <c r="H11" s="388"/>
      <c r="I11" s="388"/>
      <c r="J11" s="389"/>
      <c r="K11" s="390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2">
        <v>1</v>
      </c>
    </row>
    <row r="12" spans="1:27" ht="19.5" customHeight="1">
      <c r="A12" s="393"/>
      <c r="B12" s="387"/>
      <c r="C12" s="388" t="s">
        <v>599</v>
      </c>
      <c r="D12" s="388"/>
      <c r="E12" s="388"/>
      <c r="F12" s="388"/>
      <c r="G12" s="388"/>
      <c r="H12" s="388"/>
      <c r="I12" s="388"/>
      <c r="J12" s="389"/>
      <c r="K12" s="390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2"/>
    </row>
    <row r="13" spans="1:27" ht="19.5" customHeight="1">
      <c r="A13" s="393"/>
      <c r="B13" s="387"/>
      <c r="C13" s="388" t="s">
        <v>443</v>
      </c>
      <c r="D13" s="388"/>
      <c r="E13" s="388"/>
      <c r="F13" s="388"/>
      <c r="G13" s="388"/>
      <c r="H13" s="388"/>
      <c r="I13" s="388"/>
      <c r="J13" s="389"/>
      <c r="K13" s="390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2"/>
    </row>
    <row r="14" spans="1:27" ht="19.5" customHeight="1">
      <c r="A14" s="393"/>
      <c r="B14" s="387"/>
      <c r="C14" s="388" t="s">
        <v>438</v>
      </c>
      <c r="D14" s="388" t="s">
        <v>601</v>
      </c>
      <c r="E14" s="388"/>
      <c r="F14" s="388"/>
      <c r="G14" s="388"/>
      <c r="H14" s="388"/>
      <c r="I14" s="388"/>
      <c r="J14" s="389"/>
      <c r="K14" s="390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2"/>
    </row>
    <row r="15" spans="1:27" ht="19.5" customHeight="1">
      <c r="A15" s="393"/>
      <c r="B15" s="387"/>
      <c r="C15" s="388" t="s">
        <v>438</v>
      </c>
      <c r="D15" s="388" t="s">
        <v>601</v>
      </c>
      <c r="E15" s="388"/>
      <c r="F15" s="388"/>
      <c r="G15" s="388"/>
      <c r="H15" s="388" t="s">
        <v>488</v>
      </c>
      <c r="I15" s="388"/>
      <c r="J15" s="389"/>
      <c r="K15" s="390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2"/>
    </row>
    <row r="16" spans="1:27" ht="19.5" customHeight="1">
      <c r="A16" s="393"/>
      <c r="B16" s="387"/>
      <c r="C16" s="388" t="s">
        <v>438</v>
      </c>
      <c r="D16" s="388" t="s">
        <v>601</v>
      </c>
      <c r="E16" s="388"/>
      <c r="F16" s="388"/>
      <c r="G16" s="388"/>
      <c r="H16" s="388" t="s">
        <v>687</v>
      </c>
      <c r="I16" s="388"/>
      <c r="J16" s="389"/>
      <c r="K16" s="390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2">
        <v>1</v>
      </c>
    </row>
    <row r="17" spans="1:27" ht="19.5" customHeight="1">
      <c r="A17" s="393"/>
      <c r="B17" s="387"/>
      <c r="C17" s="388" t="s">
        <v>438</v>
      </c>
      <c r="D17" s="388" t="s">
        <v>601</v>
      </c>
      <c r="E17" s="388"/>
      <c r="F17" s="388"/>
      <c r="G17" s="388"/>
      <c r="H17" s="388" t="s">
        <v>608</v>
      </c>
      <c r="I17" s="388"/>
      <c r="J17" s="389"/>
      <c r="K17" s="390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2">
        <v>8</v>
      </c>
    </row>
    <row r="18" spans="1:27" ht="19.5" customHeight="1">
      <c r="A18" s="393"/>
      <c r="B18" s="387"/>
      <c r="C18" s="388" t="s">
        <v>438</v>
      </c>
      <c r="D18" s="388" t="s">
        <v>601</v>
      </c>
      <c r="E18" s="388"/>
      <c r="F18" s="388"/>
      <c r="G18" s="388"/>
      <c r="H18" s="388" t="s">
        <v>615</v>
      </c>
      <c r="I18" s="388"/>
      <c r="J18" s="389"/>
      <c r="K18" s="390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2"/>
    </row>
    <row r="19" spans="1:27" ht="19.5" customHeight="1">
      <c r="A19" s="393"/>
      <c r="B19" s="387"/>
      <c r="C19" s="388" t="s">
        <v>438</v>
      </c>
      <c r="D19" s="388" t="s">
        <v>601</v>
      </c>
      <c r="E19" s="388"/>
      <c r="F19" s="388"/>
      <c r="G19" s="388"/>
      <c r="H19" s="388" t="s">
        <v>688</v>
      </c>
      <c r="I19" s="388"/>
      <c r="J19" s="389"/>
      <c r="K19" s="390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2"/>
    </row>
    <row r="20" spans="1:27" ht="19.5" customHeight="1">
      <c r="A20" s="393"/>
      <c r="B20" s="387"/>
      <c r="C20" s="388" t="s">
        <v>438</v>
      </c>
      <c r="D20" s="388" t="s">
        <v>601</v>
      </c>
      <c r="E20" s="388"/>
      <c r="F20" s="388"/>
      <c r="G20" s="388"/>
      <c r="H20" s="388" t="s">
        <v>602</v>
      </c>
      <c r="I20" s="388"/>
      <c r="J20" s="389"/>
      <c r="K20" s="390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2">
        <v>7</v>
      </c>
    </row>
    <row r="21" spans="1:27" ht="19.5" customHeight="1">
      <c r="A21" s="393"/>
      <c r="B21" s="387"/>
      <c r="C21" s="388" t="s">
        <v>438</v>
      </c>
      <c r="D21" s="388" t="s">
        <v>601</v>
      </c>
      <c r="E21" s="388"/>
      <c r="F21" s="388"/>
      <c r="G21" s="388"/>
      <c r="H21" s="388" t="s">
        <v>602</v>
      </c>
      <c r="I21" s="388"/>
      <c r="J21" s="389" t="s">
        <v>689</v>
      </c>
      <c r="K21" s="390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2"/>
    </row>
    <row r="22" spans="1:27" ht="19.5" customHeight="1">
      <c r="A22" s="393"/>
      <c r="B22" s="387"/>
      <c r="C22" s="388" t="s">
        <v>438</v>
      </c>
      <c r="D22" s="388" t="s">
        <v>601</v>
      </c>
      <c r="E22" s="388"/>
      <c r="F22" s="388"/>
      <c r="G22" s="388"/>
      <c r="H22" s="388" t="s">
        <v>605</v>
      </c>
      <c r="I22" s="388"/>
      <c r="J22" s="389"/>
      <c r="K22" s="390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2"/>
    </row>
    <row r="23" spans="1:27" ht="19.5" customHeight="1">
      <c r="A23" s="393"/>
      <c r="B23" s="387"/>
      <c r="C23" s="388" t="s">
        <v>438</v>
      </c>
      <c r="D23" s="388" t="s">
        <v>601</v>
      </c>
      <c r="E23" s="388"/>
      <c r="F23" s="388"/>
      <c r="G23" s="388"/>
      <c r="H23" s="388" t="s">
        <v>690</v>
      </c>
      <c r="I23" s="388"/>
      <c r="J23" s="389"/>
      <c r="K23" s="390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2"/>
    </row>
    <row r="24" spans="1:27" ht="19.5" customHeight="1">
      <c r="A24" s="393"/>
      <c r="B24" s="387"/>
      <c r="C24" s="388" t="s">
        <v>438</v>
      </c>
      <c r="D24" s="388" t="s">
        <v>601</v>
      </c>
      <c r="E24" s="388"/>
      <c r="F24" s="388"/>
      <c r="G24" s="388"/>
      <c r="H24" s="388" t="s">
        <v>606</v>
      </c>
      <c r="I24" s="388"/>
      <c r="J24" s="389"/>
      <c r="K24" s="390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2"/>
    </row>
    <row r="25" spans="1:27" ht="19.5" customHeight="1">
      <c r="A25" s="393"/>
      <c r="B25" s="387"/>
      <c r="C25" s="388" t="s">
        <v>438</v>
      </c>
      <c r="D25" s="388" t="s">
        <v>601</v>
      </c>
      <c r="E25" s="388"/>
      <c r="F25" s="388"/>
      <c r="G25" s="388"/>
      <c r="H25" s="388" t="s">
        <v>607</v>
      </c>
      <c r="I25" s="388"/>
      <c r="J25" s="389"/>
      <c r="K25" s="390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2"/>
    </row>
    <row r="26" spans="1:27" ht="19.5" customHeight="1">
      <c r="A26" s="393"/>
      <c r="B26" s="387"/>
      <c r="C26" s="388" t="s">
        <v>438</v>
      </c>
      <c r="D26" s="388" t="s">
        <v>601</v>
      </c>
      <c r="E26" s="388"/>
      <c r="F26" s="388"/>
      <c r="G26" s="388"/>
      <c r="H26" s="388" t="s">
        <v>610</v>
      </c>
      <c r="I26" s="388"/>
      <c r="J26" s="389"/>
      <c r="K26" s="390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2"/>
    </row>
    <row r="27" spans="1:27" ht="19.5" customHeight="1">
      <c r="A27" s="393"/>
      <c r="B27" s="387"/>
      <c r="C27" s="388" t="s">
        <v>438</v>
      </c>
      <c r="D27" s="388" t="s">
        <v>601</v>
      </c>
      <c r="E27" s="388"/>
      <c r="F27" s="388"/>
      <c r="G27" s="388"/>
      <c r="H27" s="388" t="s">
        <v>611</v>
      </c>
      <c r="I27" s="388"/>
      <c r="J27" s="389"/>
      <c r="K27" s="390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2"/>
    </row>
    <row r="28" spans="1:27" ht="19.5" customHeight="1">
      <c r="A28" s="393"/>
      <c r="B28" s="387"/>
      <c r="C28" s="388" t="s">
        <v>438</v>
      </c>
      <c r="D28" s="388" t="s">
        <v>601</v>
      </c>
      <c r="E28" s="388"/>
      <c r="F28" s="388"/>
      <c r="G28" s="388"/>
      <c r="H28" s="388" t="s">
        <v>614</v>
      </c>
      <c r="I28" s="388"/>
      <c r="J28" s="389"/>
      <c r="K28" s="390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2"/>
    </row>
    <row r="29" spans="1:27" ht="19.5" customHeight="1">
      <c r="A29" s="393"/>
      <c r="B29" s="387"/>
      <c r="C29" s="388" t="s">
        <v>438</v>
      </c>
      <c r="D29" s="388" t="s">
        <v>601</v>
      </c>
      <c r="E29" s="388"/>
      <c r="F29" s="388"/>
      <c r="G29" s="388"/>
      <c r="H29" s="388" t="s">
        <v>691</v>
      </c>
      <c r="I29" s="388"/>
      <c r="J29" s="389"/>
      <c r="K29" s="390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2"/>
    </row>
    <row r="30" spans="1:27" ht="19.5" customHeight="1">
      <c r="A30" s="393"/>
      <c r="B30" s="387"/>
      <c r="C30" s="388" t="s">
        <v>438</v>
      </c>
      <c r="D30" s="388" t="s">
        <v>601</v>
      </c>
      <c r="E30" s="388"/>
      <c r="F30" s="388"/>
      <c r="G30" s="388"/>
      <c r="H30" s="388" t="s">
        <v>616</v>
      </c>
      <c r="I30" s="388"/>
      <c r="J30" s="389"/>
      <c r="K30" s="390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2"/>
    </row>
    <row r="31" spans="1:27" ht="19.5" customHeight="1">
      <c r="A31" s="393"/>
      <c r="B31" s="387"/>
      <c r="C31" s="388" t="s">
        <v>438</v>
      </c>
      <c r="D31" s="388" t="s">
        <v>601</v>
      </c>
      <c r="E31" s="388"/>
      <c r="F31" s="388"/>
      <c r="G31" s="388"/>
      <c r="H31" s="388" t="s">
        <v>617</v>
      </c>
      <c r="I31" s="388"/>
      <c r="J31" s="389"/>
      <c r="K31" s="390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2">
        <v>10</v>
      </c>
    </row>
    <row r="32" spans="1:27" ht="19.5" customHeight="1">
      <c r="A32" s="393"/>
      <c r="B32" s="387"/>
      <c r="C32" s="388" t="s">
        <v>438</v>
      </c>
      <c r="D32" s="388" t="s">
        <v>601</v>
      </c>
      <c r="E32" s="388"/>
      <c r="F32" s="388"/>
      <c r="G32" s="388"/>
      <c r="H32" s="388" t="s">
        <v>618</v>
      </c>
      <c r="I32" s="388"/>
      <c r="J32" s="389"/>
      <c r="K32" s="390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2"/>
    </row>
    <row r="33" spans="1:27" ht="19.5" customHeight="1">
      <c r="A33" s="393"/>
      <c r="B33" s="387"/>
      <c r="C33" s="388" t="s">
        <v>438</v>
      </c>
      <c r="D33" s="388" t="s">
        <v>601</v>
      </c>
      <c r="E33" s="388"/>
      <c r="F33" s="388"/>
      <c r="G33" s="388"/>
      <c r="H33" s="388" t="s">
        <v>619</v>
      </c>
      <c r="I33" s="388"/>
      <c r="J33" s="389"/>
      <c r="K33" s="390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2"/>
    </row>
    <row r="34" spans="1:27" ht="19.5" customHeight="1">
      <c r="A34" s="393"/>
      <c r="B34" s="387"/>
      <c r="C34" s="388" t="s">
        <v>438</v>
      </c>
      <c r="D34" s="388" t="s">
        <v>601</v>
      </c>
      <c r="E34" s="388"/>
      <c r="F34" s="388"/>
      <c r="G34" s="388"/>
      <c r="H34" s="388"/>
      <c r="I34" s="388" t="s">
        <v>692</v>
      </c>
      <c r="J34" s="389"/>
      <c r="K34" s="390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2"/>
    </row>
    <row r="35" spans="1:27" ht="19.5" customHeight="1">
      <c r="A35" s="393"/>
      <c r="B35" s="387"/>
      <c r="C35" s="388" t="s">
        <v>438</v>
      </c>
      <c r="D35" s="388" t="s">
        <v>601</v>
      </c>
      <c r="E35" s="388"/>
      <c r="F35" s="388"/>
      <c r="G35" s="388"/>
      <c r="H35" s="388" t="s">
        <v>612</v>
      </c>
      <c r="I35" s="388"/>
      <c r="J35" s="389"/>
      <c r="K35" s="390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2">
        <v>2</v>
      </c>
    </row>
    <row r="36" spans="1:27" ht="19.5" customHeight="1">
      <c r="A36" s="393"/>
      <c r="B36" s="387"/>
      <c r="C36" s="388" t="s">
        <v>438</v>
      </c>
      <c r="D36" s="388" t="s">
        <v>601</v>
      </c>
      <c r="E36" s="388"/>
      <c r="F36" s="388"/>
      <c r="G36" s="388"/>
      <c r="H36" s="388"/>
      <c r="I36" s="388" t="s">
        <v>693</v>
      </c>
      <c r="J36" s="389"/>
      <c r="K36" s="390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2">
        <v>2</v>
      </c>
    </row>
    <row r="37" spans="1:27" ht="19.5" customHeight="1">
      <c r="A37" s="393"/>
      <c r="B37" s="387"/>
      <c r="C37" s="388" t="s">
        <v>438</v>
      </c>
      <c r="D37" s="388" t="s">
        <v>601</v>
      </c>
      <c r="E37" s="388"/>
      <c r="F37" s="388"/>
      <c r="G37" s="388"/>
      <c r="H37" s="388" t="s">
        <v>488</v>
      </c>
      <c r="I37" s="388"/>
      <c r="J37" s="389"/>
      <c r="K37" s="390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2"/>
    </row>
    <row r="38" spans="1:27" ht="19.5" customHeight="1">
      <c r="A38" s="393"/>
      <c r="B38" s="387"/>
      <c r="C38" s="388" t="s">
        <v>438</v>
      </c>
      <c r="D38" s="388" t="s">
        <v>601</v>
      </c>
      <c r="E38" s="388"/>
      <c r="F38" s="388"/>
      <c r="G38" s="388"/>
      <c r="H38" s="388" t="s">
        <v>694</v>
      </c>
      <c r="I38" s="388"/>
      <c r="J38" s="389"/>
      <c r="K38" s="390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2"/>
    </row>
    <row r="39" spans="1:27" ht="19.5" customHeight="1">
      <c r="A39" s="393"/>
      <c r="B39" s="387"/>
      <c r="C39" s="388" t="s">
        <v>438</v>
      </c>
      <c r="D39" s="388" t="s">
        <v>601</v>
      </c>
      <c r="E39" s="388"/>
      <c r="F39" s="388"/>
      <c r="G39" s="388"/>
      <c r="H39" s="388" t="s">
        <v>695</v>
      </c>
      <c r="I39" s="388"/>
      <c r="J39" s="389"/>
      <c r="K39" s="390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2"/>
    </row>
    <row r="40" spans="1:27" ht="19.5" customHeight="1">
      <c r="A40" s="393"/>
      <c r="B40" s="387"/>
      <c r="C40" s="388" t="s">
        <v>438</v>
      </c>
      <c r="D40" s="388" t="s">
        <v>601</v>
      </c>
      <c r="E40" s="388"/>
      <c r="F40" s="388"/>
      <c r="G40" s="388"/>
      <c r="H40" s="388" t="s">
        <v>609</v>
      </c>
      <c r="I40" s="388"/>
      <c r="J40" s="389"/>
      <c r="K40" s="390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2"/>
    </row>
    <row r="41" spans="1:27" ht="19.5" customHeight="1">
      <c r="A41" s="393"/>
      <c r="B41" s="387"/>
      <c r="C41" s="388" t="s">
        <v>438</v>
      </c>
      <c r="D41" s="388" t="s">
        <v>601</v>
      </c>
      <c r="E41" s="388"/>
      <c r="F41" s="388"/>
      <c r="G41" s="388"/>
      <c r="H41" s="388" t="s">
        <v>603</v>
      </c>
      <c r="I41" s="388"/>
      <c r="J41" s="389"/>
      <c r="K41" s="390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2"/>
    </row>
    <row r="42" spans="1:27" ht="19.5" customHeight="1">
      <c r="A42" s="393"/>
      <c r="B42" s="387"/>
      <c r="C42" s="388" t="s">
        <v>438</v>
      </c>
      <c r="D42" s="388" t="s">
        <v>601</v>
      </c>
      <c r="E42" s="388"/>
      <c r="F42" s="388"/>
      <c r="G42" s="388"/>
      <c r="H42" s="388"/>
      <c r="I42" s="388"/>
      <c r="J42" s="389" t="s">
        <v>62</v>
      </c>
      <c r="K42" s="390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2"/>
    </row>
    <row r="43" spans="1:27" ht="19.5" customHeight="1">
      <c r="A43" s="393"/>
      <c r="B43" s="387"/>
      <c r="C43" s="388" t="s">
        <v>441</v>
      </c>
      <c r="D43" s="388" t="s">
        <v>696</v>
      </c>
      <c r="E43" s="388"/>
      <c r="F43" s="388"/>
      <c r="G43" s="388"/>
      <c r="H43" s="388"/>
      <c r="I43" s="388"/>
      <c r="J43" s="389" t="s">
        <v>697</v>
      </c>
      <c r="K43" s="390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2">
        <v>1</v>
      </c>
    </row>
    <row r="44" spans="1:27" ht="19.5" customHeight="1">
      <c r="A44" s="393"/>
      <c r="B44" s="387"/>
      <c r="C44" s="388" t="s">
        <v>441</v>
      </c>
      <c r="D44" s="388" t="s">
        <v>696</v>
      </c>
      <c r="E44" s="388"/>
      <c r="F44" s="388"/>
      <c r="G44" s="388"/>
      <c r="H44" s="388"/>
      <c r="I44" s="388"/>
      <c r="J44" s="389" t="s">
        <v>698</v>
      </c>
      <c r="K44" s="390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2">
        <v>1</v>
      </c>
    </row>
    <row r="45" spans="1:27" ht="19.5" customHeight="1">
      <c r="A45" s="393"/>
      <c r="B45" s="387"/>
      <c r="C45" s="388" t="s">
        <v>441</v>
      </c>
      <c r="D45" s="388" t="s">
        <v>696</v>
      </c>
      <c r="E45" s="388"/>
      <c r="F45" s="388"/>
      <c r="G45" s="388"/>
      <c r="H45" s="388" t="s">
        <v>699</v>
      </c>
      <c r="I45" s="388"/>
      <c r="J45" s="389"/>
      <c r="K45" s="390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2"/>
    </row>
    <row r="46" spans="1:27" ht="19.5" customHeight="1">
      <c r="A46" s="393"/>
      <c r="B46" s="387"/>
      <c r="C46" s="388" t="s">
        <v>441</v>
      </c>
      <c r="D46" s="388" t="s">
        <v>696</v>
      </c>
      <c r="E46" s="388"/>
      <c r="F46" s="388"/>
      <c r="G46" s="388"/>
      <c r="H46" s="388"/>
      <c r="I46" s="388"/>
      <c r="J46" s="389" t="s">
        <v>699</v>
      </c>
      <c r="K46" s="390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2"/>
    </row>
    <row r="47" spans="1:27" ht="19.5" customHeight="1">
      <c r="A47" s="393"/>
      <c r="B47" s="387"/>
      <c r="C47" s="388" t="s">
        <v>441</v>
      </c>
      <c r="D47" s="388" t="s">
        <v>696</v>
      </c>
      <c r="E47" s="388"/>
      <c r="F47" s="388"/>
      <c r="G47" s="388"/>
      <c r="H47" s="388"/>
      <c r="I47" s="388"/>
      <c r="J47" s="389" t="s">
        <v>700</v>
      </c>
      <c r="K47" s="390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2"/>
    </row>
    <row r="48" spans="1:27" ht="19.5" customHeight="1">
      <c r="A48" s="393"/>
      <c r="B48" s="387"/>
      <c r="C48" s="388" t="s">
        <v>441</v>
      </c>
      <c r="D48" s="388"/>
      <c r="E48" s="388"/>
      <c r="F48" s="388"/>
      <c r="G48" s="388"/>
      <c r="H48" s="388"/>
      <c r="I48" s="388"/>
      <c r="J48" s="389" t="s">
        <v>701</v>
      </c>
      <c r="K48" s="390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2"/>
    </row>
    <row r="49" spans="1:27" ht="19.5" customHeight="1">
      <c r="A49" s="393"/>
      <c r="B49" s="387"/>
      <c r="C49" s="388" t="s">
        <v>441</v>
      </c>
      <c r="D49" s="388"/>
      <c r="E49" s="388"/>
      <c r="F49" s="388"/>
      <c r="G49" s="388"/>
      <c r="H49" s="388" t="s">
        <v>702</v>
      </c>
      <c r="I49" s="388"/>
      <c r="J49" s="389"/>
      <c r="K49" s="390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2"/>
    </row>
    <row r="50" spans="1:27" ht="19.5" customHeight="1">
      <c r="A50" s="393"/>
      <c r="B50" s="387"/>
      <c r="C50" s="388" t="s">
        <v>441</v>
      </c>
      <c r="D50" s="388"/>
      <c r="E50" s="388"/>
      <c r="F50" s="388"/>
      <c r="G50" s="388"/>
      <c r="H50" s="388"/>
      <c r="I50" s="388"/>
      <c r="J50" s="389" t="s">
        <v>627</v>
      </c>
      <c r="K50" s="390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2"/>
    </row>
    <row r="51" spans="1:27" ht="19.5" customHeight="1">
      <c r="A51" s="393"/>
      <c r="B51" s="387"/>
      <c r="C51" s="388" t="s">
        <v>441</v>
      </c>
      <c r="D51" s="388"/>
      <c r="E51" s="388"/>
      <c r="F51" s="388"/>
      <c r="G51" s="388"/>
      <c r="H51" s="388"/>
      <c r="I51" s="388"/>
      <c r="J51" s="389" t="s">
        <v>703</v>
      </c>
      <c r="K51" s="390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2"/>
    </row>
    <row r="52" spans="1:27" ht="19.5" customHeight="1">
      <c r="A52" s="393"/>
      <c r="B52" s="387"/>
      <c r="C52" s="388" t="s">
        <v>441</v>
      </c>
      <c r="D52" s="388"/>
      <c r="E52" s="388"/>
      <c r="F52" s="388"/>
      <c r="G52" s="388"/>
      <c r="H52" s="388" t="s">
        <v>704</v>
      </c>
      <c r="I52" s="388"/>
      <c r="J52" s="389"/>
      <c r="K52" s="390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2"/>
    </row>
    <row r="53" spans="1:27" ht="19.5" customHeight="1">
      <c r="A53" s="393"/>
      <c r="B53" s="387"/>
      <c r="C53" s="388" t="s">
        <v>441</v>
      </c>
      <c r="D53" s="388"/>
      <c r="E53" s="388"/>
      <c r="F53" s="388"/>
      <c r="G53" s="388"/>
      <c r="H53" s="388"/>
      <c r="I53" s="388"/>
      <c r="J53" s="389" t="s">
        <v>705</v>
      </c>
      <c r="K53" s="390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2"/>
    </row>
    <row r="54" spans="1:27" ht="19.5" customHeight="1">
      <c r="A54" s="393"/>
      <c r="B54" s="387"/>
      <c r="C54" s="388" t="s">
        <v>441</v>
      </c>
      <c r="D54" s="388"/>
      <c r="E54" s="388"/>
      <c r="F54" s="388"/>
      <c r="G54" s="388"/>
      <c r="H54" s="388"/>
      <c r="I54" s="388"/>
      <c r="J54" s="389" t="s">
        <v>706</v>
      </c>
      <c r="K54" s="390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2"/>
    </row>
    <row r="55" spans="1:27" ht="19.5" customHeight="1">
      <c r="A55" s="393"/>
      <c r="B55" s="387"/>
      <c r="C55" s="388" t="s">
        <v>441</v>
      </c>
      <c r="D55" s="388"/>
      <c r="E55" s="388"/>
      <c r="F55" s="388"/>
      <c r="G55" s="388"/>
      <c r="H55" s="388"/>
      <c r="I55" s="388"/>
      <c r="J55" s="389" t="s">
        <v>707</v>
      </c>
      <c r="K55" s="390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2"/>
    </row>
    <row r="56" spans="1:27" ht="19.5" customHeight="1">
      <c r="A56" s="393"/>
      <c r="B56" s="387"/>
      <c r="C56" s="388" t="s">
        <v>441</v>
      </c>
      <c r="D56" s="388"/>
      <c r="E56" s="388"/>
      <c r="F56" s="388"/>
      <c r="G56" s="388"/>
      <c r="H56" s="388"/>
      <c r="I56" s="388"/>
      <c r="J56" s="389" t="s">
        <v>708</v>
      </c>
      <c r="K56" s="390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2"/>
    </row>
    <row r="57" spans="1:27" ht="19.5" customHeight="1">
      <c r="A57" s="393"/>
      <c r="B57" s="387"/>
      <c r="C57" s="388" t="s">
        <v>441</v>
      </c>
      <c r="D57" s="388" t="s">
        <v>709</v>
      </c>
      <c r="E57" s="388"/>
      <c r="F57" s="388"/>
      <c r="G57" s="388"/>
      <c r="H57" s="388"/>
      <c r="I57" s="388"/>
      <c r="J57" s="389" t="s">
        <v>710</v>
      </c>
      <c r="K57" s="390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2"/>
    </row>
    <row r="58" spans="1:27" ht="19.5" customHeight="1">
      <c r="A58" s="393"/>
      <c r="B58" s="387"/>
      <c r="C58" s="388" t="s">
        <v>441</v>
      </c>
      <c r="D58" s="388" t="s">
        <v>709</v>
      </c>
      <c r="E58" s="388"/>
      <c r="F58" s="388"/>
      <c r="G58" s="388"/>
      <c r="H58" s="388" t="s">
        <v>711</v>
      </c>
      <c r="I58" s="388"/>
      <c r="J58" s="389" t="s">
        <v>712</v>
      </c>
      <c r="K58" s="390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2"/>
    </row>
    <row r="59" spans="1:27" ht="19.5" customHeight="1">
      <c r="A59" s="393"/>
      <c r="B59" s="387"/>
      <c r="C59" s="388" t="s">
        <v>441</v>
      </c>
      <c r="D59" s="388" t="s">
        <v>709</v>
      </c>
      <c r="E59" s="388"/>
      <c r="F59" s="388"/>
      <c r="G59" s="388"/>
      <c r="H59" s="388"/>
      <c r="I59" s="388"/>
      <c r="J59" s="389" t="s">
        <v>713</v>
      </c>
      <c r="K59" s="390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2"/>
    </row>
    <row r="60" spans="1:27" ht="19.5" customHeight="1">
      <c r="A60" s="393"/>
      <c r="B60" s="387"/>
      <c r="C60" s="388" t="s">
        <v>441</v>
      </c>
      <c r="D60" s="388" t="s">
        <v>709</v>
      </c>
      <c r="E60" s="388"/>
      <c r="F60" s="388"/>
      <c r="G60" s="388"/>
      <c r="H60" s="388"/>
      <c r="I60" s="388"/>
      <c r="J60" s="389" t="s">
        <v>714</v>
      </c>
      <c r="K60" s="390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2"/>
    </row>
    <row r="61" spans="1:27" ht="19.5" customHeight="1">
      <c r="A61" s="393"/>
      <c r="B61" s="387"/>
      <c r="C61" s="388" t="s">
        <v>441</v>
      </c>
      <c r="D61" s="388" t="s">
        <v>709</v>
      </c>
      <c r="E61" s="388"/>
      <c r="F61" s="388"/>
      <c r="G61" s="388"/>
      <c r="H61" s="388"/>
      <c r="I61" s="388"/>
      <c r="J61" s="389" t="s">
        <v>715</v>
      </c>
      <c r="K61" s="390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2"/>
    </row>
    <row r="62" spans="1:27" ht="19.5" customHeight="1">
      <c r="A62" s="393"/>
      <c r="B62" s="387"/>
      <c r="C62" s="388" t="s">
        <v>441</v>
      </c>
      <c r="D62" s="388" t="s">
        <v>709</v>
      </c>
      <c r="E62" s="388"/>
      <c r="F62" s="388"/>
      <c r="G62" s="388"/>
      <c r="H62" s="388"/>
      <c r="I62" s="388"/>
      <c r="J62" s="389" t="s">
        <v>716</v>
      </c>
      <c r="K62" s="390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2"/>
    </row>
    <row r="63" spans="1:27" ht="19.5" customHeight="1">
      <c r="A63" s="393"/>
      <c r="B63" s="387"/>
      <c r="C63" s="388" t="s">
        <v>441</v>
      </c>
      <c r="D63" s="388" t="s">
        <v>709</v>
      </c>
      <c r="E63" s="388"/>
      <c r="F63" s="388"/>
      <c r="G63" s="388"/>
      <c r="H63" s="388"/>
      <c r="I63" s="388"/>
      <c r="J63" s="389" t="s">
        <v>717</v>
      </c>
      <c r="K63" s="390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2"/>
    </row>
    <row r="64" spans="1:27" ht="19.5" customHeight="1">
      <c r="A64" s="393"/>
      <c r="B64" s="387"/>
      <c r="C64" s="388" t="s">
        <v>441</v>
      </c>
      <c r="D64" s="388" t="s">
        <v>709</v>
      </c>
      <c r="E64" s="388"/>
      <c r="F64" s="388"/>
      <c r="G64" s="388"/>
      <c r="H64" s="388"/>
      <c r="I64" s="388"/>
      <c r="J64" s="389" t="s">
        <v>718</v>
      </c>
      <c r="K64" s="390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2"/>
    </row>
    <row r="65" spans="1:27" ht="19.5" customHeight="1">
      <c r="A65" s="393"/>
      <c r="B65" s="387"/>
      <c r="C65" s="388" t="s">
        <v>441</v>
      </c>
      <c r="D65" s="388" t="s">
        <v>709</v>
      </c>
      <c r="E65" s="388"/>
      <c r="F65" s="388"/>
      <c r="G65" s="388"/>
      <c r="H65" s="388"/>
      <c r="I65" s="388"/>
      <c r="J65" s="389" t="s">
        <v>623</v>
      </c>
      <c r="K65" s="390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2"/>
    </row>
    <row r="66" spans="1:27" ht="19.5" customHeight="1">
      <c r="A66" s="393"/>
      <c r="B66" s="387"/>
      <c r="C66" s="388" t="s">
        <v>441</v>
      </c>
      <c r="D66" s="388" t="s">
        <v>709</v>
      </c>
      <c r="E66" s="388"/>
      <c r="F66" s="388"/>
      <c r="G66" s="388"/>
      <c r="H66" s="388"/>
      <c r="I66" s="388"/>
      <c r="J66" s="389" t="s">
        <v>719</v>
      </c>
      <c r="K66" s="390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2"/>
    </row>
    <row r="67" spans="1:27" ht="19.5" customHeight="1">
      <c r="A67" s="393"/>
      <c r="B67" s="387"/>
      <c r="C67" s="388" t="s">
        <v>441</v>
      </c>
      <c r="D67" s="388" t="s">
        <v>709</v>
      </c>
      <c r="E67" s="388"/>
      <c r="F67" s="388"/>
      <c r="G67" s="388"/>
      <c r="H67" s="388"/>
      <c r="I67" s="388"/>
      <c r="J67" s="389" t="s">
        <v>555</v>
      </c>
      <c r="K67" s="390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2"/>
    </row>
    <row r="68" spans="1:27" ht="19.5" customHeight="1">
      <c r="A68" s="393"/>
      <c r="B68" s="387"/>
      <c r="C68" s="388" t="s">
        <v>441</v>
      </c>
      <c r="D68" s="388" t="s">
        <v>709</v>
      </c>
      <c r="E68" s="388"/>
      <c r="F68" s="388"/>
      <c r="G68" s="388"/>
      <c r="H68" s="388" t="s">
        <v>624</v>
      </c>
      <c r="I68" s="388" t="s">
        <v>720</v>
      </c>
      <c r="J68" s="389"/>
      <c r="K68" s="390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2">
        <v>1</v>
      </c>
    </row>
    <row r="69" spans="1:27" ht="19.5" customHeight="1">
      <c r="A69" s="393"/>
      <c r="B69" s="387"/>
      <c r="C69" s="388" t="s">
        <v>441</v>
      </c>
      <c r="D69" s="388" t="s">
        <v>709</v>
      </c>
      <c r="E69" s="388"/>
      <c r="F69" s="388"/>
      <c r="G69" s="388"/>
      <c r="H69" s="388" t="s">
        <v>721</v>
      </c>
      <c r="I69" s="388"/>
      <c r="J69" s="389" t="s">
        <v>722</v>
      </c>
      <c r="K69" s="390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2"/>
    </row>
    <row r="70" spans="1:27" ht="19.5" customHeight="1">
      <c r="A70" s="393"/>
      <c r="B70" s="387"/>
      <c r="C70" s="388" t="s">
        <v>441</v>
      </c>
      <c r="D70" s="388" t="s">
        <v>709</v>
      </c>
      <c r="E70" s="388"/>
      <c r="F70" s="388"/>
      <c r="G70" s="388"/>
      <c r="H70" s="388" t="s">
        <v>723</v>
      </c>
      <c r="I70" s="388"/>
      <c r="J70" s="389" t="s">
        <v>558</v>
      </c>
      <c r="K70" s="390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2"/>
    </row>
    <row r="71" spans="1:27" ht="19.5" customHeight="1">
      <c r="A71" s="393"/>
      <c r="B71" s="387"/>
      <c r="C71" s="388" t="s">
        <v>441</v>
      </c>
      <c r="D71" s="388" t="s">
        <v>709</v>
      </c>
      <c r="E71" s="388"/>
      <c r="F71" s="388"/>
      <c r="G71" s="388"/>
      <c r="H71" s="388" t="s">
        <v>724</v>
      </c>
      <c r="I71" s="388" t="s">
        <v>725</v>
      </c>
      <c r="J71" s="389"/>
      <c r="K71" s="390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2"/>
    </row>
    <row r="72" spans="1:27" ht="19.5" customHeight="1">
      <c r="A72" s="393"/>
      <c r="B72" s="387"/>
      <c r="C72" s="388" t="s">
        <v>441</v>
      </c>
      <c r="D72" s="388" t="s">
        <v>709</v>
      </c>
      <c r="E72" s="388"/>
      <c r="F72" s="388"/>
      <c r="G72" s="388"/>
      <c r="H72" s="388"/>
      <c r="I72" s="388"/>
      <c r="J72" s="389" t="s">
        <v>718</v>
      </c>
      <c r="K72" s="390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2"/>
    </row>
    <row r="73" spans="1:27" ht="19.5" customHeight="1">
      <c r="A73" s="393"/>
      <c r="B73" s="387"/>
      <c r="C73" s="388" t="s">
        <v>441</v>
      </c>
      <c r="D73" s="388" t="s">
        <v>709</v>
      </c>
      <c r="E73" s="388"/>
      <c r="F73" s="388"/>
      <c r="G73" s="388"/>
      <c r="H73" s="388"/>
      <c r="I73" s="388"/>
      <c r="J73" s="389" t="s">
        <v>626</v>
      </c>
      <c r="K73" s="390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2"/>
    </row>
    <row r="74" spans="1:27" ht="19.5" customHeight="1">
      <c r="A74" s="393"/>
      <c r="B74" s="387"/>
      <c r="C74" s="388" t="s">
        <v>442</v>
      </c>
      <c r="D74" s="388" t="s">
        <v>628</v>
      </c>
      <c r="E74" s="388"/>
      <c r="F74" s="388"/>
      <c r="G74" s="388"/>
      <c r="H74" s="388"/>
      <c r="I74" s="388"/>
      <c r="J74" s="389" t="s">
        <v>726</v>
      </c>
      <c r="K74" s="390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2"/>
    </row>
    <row r="75" spans="1:27" ht="19.5" customHeight="1">
      <c r="A75" s="393"/>
      <c r="B75" s="387"/>
      <c r="C75" s="388" t="s">
        <v>442</v>
      </c>
      <c r="D75" s="388" t="s">
        <v>628</v>
      </c>
      <c r="E75" s="388"/>
      <c r="F75" s="388"/>
      <c r="G75" s="388"/>
      <c r="H75" s="388"/>
      <c r="I75" s="388"/>
      <c r="J75" s="389" t="s">
        <v>727</v>
      </c>
      <c r="K75" s="390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2"/>
    </row>
    <row r="76" spans="1:27" ht="19.5" customHeight="1">
      <c r="A76" s="393"/>
      <c r="B76" s="387"/>
      <c r="C76" s="388" t="s">
        <v>442</v>
      </c>
      <c r="D76" s="388" t="s">
        <v>628</v>
      </c>
      <c r="E76" s="388"/>
      <c r="F76" s="388"/>
      <c r="G76" s="388"/>
      <c r="H76" s="388"/>
      <c r="I76" s="388"/>
      <c r="J76" s="389" t="s">
        <v>728</v>
      </c>
      <c r="K76" s="390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2"/>
    </row>
    <row r="77" spans="1:27" ht="19.5" customHeight="1">
      <c r="A77" s="393"/>
      <c r="B77" s="387"/>
      <c r="C77" s="388" t="s">
        <v>442</v>
      </c>
      <c r="D77" s="388" t="s">
        <v>628</v>
      </c>
      <c r="E77" s="388"/>
      <c r="F77" s="388"/>
      <c r="G77" s="388"/>
      <c r="H77" s="388"/>
      <c r="I77" s="388"/>
      <c r="J77" s="389" t="s">
        <v>729</v>
      </c>
      <c r="K77" s="390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2"/>
    </row>
    <row r="78" spans="1:27" ht="19.5" customHeight="1">
      <c r="A78" s="393"/>
      <c r="B78" s="387"/>
      <c r="C78" s="388" t="s">
        <v>442</v>
      </c>
      <c r="D78" s="388" t="s">
        <v>628</v>
      </c>
      <c r="E78" s="388" t="s">
        <v>730</v>
      </c>
      <c r="F78" s="388"/>
      <c r="G78" s="388"/>
      <c r="H78" s="388"/>
      <c r="I78" s="388"/>
      <c r="J78" s="389"/>
      <c r="K78" s="390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2"/>
    </row>
    <row r="79" spans="1:27" ht="19.5" customHeight="1">
      <c r="A79" s="393"/>
      <c r="B79" s="387"/>
      <c r="C79" s="388" t="s">
        <v>442</v>
      </c>
      <c r="D79" s="388" t="s">
        <v>628</v>
      </c>
      <c r="E79" s="388"/>
      <c r="F79" s="388"/>
      <c r="G79" s="388"/>
      <c r="H79" s="388" t="s">
        <v>728</v>
      </c>
      <c r="I79" s="388"/>
      <c r="J79" s="389"/>
      <c r="K79" s="390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2">
        <v>1</v>
      </c>
    </row>
    <row r="80" spans="1:27" ht="19.5" customHeight="1">
      <c r="A80" s="393"/>
      <c r="B80" s="387"/>
      <c r="C80" s="388" t="s">
        <v>442</v>
      </c>
      <c r="D80" s="388" t="s">
        <v>628</v>
      </c>
      <c r="E80" s="388" t="s">
        <v>731</v>
      </c>
      <c r="F80" s="388"/>
      <c r="G80" s="388" t="s">
        <v>732</v>
      </c>
      <c r="H80" s="388" t="s">
        <v>733</v>
      </c>
      <c r="I80" s="388"/>
      <c r="J80" s="389"/>
      <c r="K80" s="390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2"/>
    </row>
    <row r="81" spans="1:27" ht="19.5" customHeight="1">
      <c r="A81" s="393"/>
      <c r="B81" s="387"/>
      <c r="C81" s="388" t="s">
        <v>442</v>
      </c>
      <c r="D81" s="388" t="s">
        <v>628</v>
      </c>
      <c r="E81" s="388" t="s">
        <v>731</v>
      </c>
      <c r="F81" s="388"/>
      <c r="G81" s="388" t="s">
        <v>732</v>
      </c>
      <c r="H81" s="388"/>
      <c r="I81" s="388"/>
      <c r="J81" s="389" t="s">
        <v>734</v>
      </c>
      <c r="K81" s="390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2">
        <v>1</v>
      </c>
    </row>
    <row r="82" spans="1:27" ht="19.5" customHeight="1">
      <c r="A82" s="393"/>
      <c r="B82" s="387"/>
      <c r="C82" s="388" t="s">
        <v>442</v>
      </c>
      <c r="D82" s="388" t="s">
        <v>628</v>
      </c>
      <c r="E82" s="388" t="s">
        <v>731</v>
      </c>
      <c r="F82" s="388"/>
      <c r="G82" s="388" t="s">
        <v>732</v>
      </c>
      <c r="H82" s="388"/>
      <c r="I82" s="388"/>
      <c r="J82" s="389" t="s">
        <v>735</v>
      </c>
      <c r="K82" s="390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2">
        <v>1</v>
      </c>
    </row>
    <row r="83" spans="1:27" ht="19.5" customHeight="1">
      <c r="A83" s="393"/>
      <c r="B83" s="387"/>
      <c r="C83" s="388" t="s">
        <v>442</v>
      </c>
      <c r="D83" s="388" t="s">
        <v>628</v>
      </c>
      <c r="E83" s="388" t="s">
        <v>731</v>
      </c>
      <c r="F83" s="388"/>
      <c r="G83" s="388" t="s">
        <v>732</v>
      </c>
      <c r="H83" s="388"/>
      <c r="I83" s="388"/>
      <c r="J83" s="389" t="s">
        <v>629</v>
      </c>
      <c r="K83" s="390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2"/>
    </row>
    <row r="84" spans="1:27" ht="19.5" customHeight="1">
      <c r="A84" s="393"/>
      <c r="B84" s="387"/>
      <c r="C84" s="388" t="s">
        <v>442</v>
      </c>
      <c r="D84" s="388" t="s">
        <v>628</v>
      </c>
      <c r="E84" s="388"/>
      <c r="F84" s="388"/>
      <c r="G84" s="388"/>
      <c r="H84" s="388" t="s">
        <v>736</v>
      </c>
      <c r="I84" s="388"/>
      <c r="J84" s="389"/>
      <c r="K84" s="390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  <c r="X84" s="391"/>
      <c r="Y84" s="391"/>
      <c r="Z84" s="391"/>
      <c r="AA84" s="392">
        <v>1</v>
      </c>
    </row>
    <row r="85" spans="1:27" ht="19.5" customHeight="1">
      <c r="A85" s="393"/>
      <c r="B85" s="387"/>
      <c r="C85" s="388" t="s">
        <v>442</v>
      </c>
      <c r="D85" s="388" t="s">
        <v>628</v>
      </c>
      <c r="E85" s="388"/>
      <c r="F85" s="388"/>
      <c r="G85" s="388"/>
      <c r="H85" s="388"/>
      <c r="I85" s="388"/>
      <c r="J85" s="389" t="s">
        <v>630</v>
      </c>
      <c r="K85" s="390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2"/>
    </row>
    <row r="86" spans="1:27" ht="19.5" customHeight="1">
      <c r="A86" s="393"/>
      <c r="B86" s="387"/>
      <c r="C86" s="388" t="s">
        <v>442</v>
      </c>
      <c r="D86" s="388" t="s">
        <v>628</v>
      </c>
      <c r="E86" s="388"/>
      <c r="F86" s="388"/>
      <c r="G86" s="388"/>
      <c r="H86" s="388"/>
      <c r="I86" s="388"/>
      <c r="J86" s="389" t="s">
        <v>737</v>
      </c>
      <c r="K86" s="390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2"/>
    </row>
    <row r="87" spans="1:27" ht="19.5" customHeight="1">
      <c r="A87" s="393"/>
      <c r="B87" s="387"/>
      <c r="C87" s="388" t="s">
        <v>442</v>
      </c>
      <c r="D87" s="388" t="s">
        <v>628</v>
      </c>
      <c r="E87" s="388"/>
      <c r="F87" s="388"/>
      <c r="G87" s="388"/>
      <c r="H87" s="388"/>
      <c r="I87" s="388"/>
      <c r="J87" s="389" t="s">
        <v>738</v>
      </c>
      <c r="K87" s="390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2"/>
    </row>
    <row r="88" spans="1:27" ht="19.5" customHeight="1">
      <c r="A88" s="393"/>
      <c r="B88" s="387"/>
      <c r="C88" s="388" t="s">
        <v>442</v>
      </c>
      <c r="D88" s="388" t="s">
        <v>628</v>
      </c>
      <c r="E88" s="388"/>
      <c r="F88" s="388"/>
      <c r="G88" s="388"/>
      <c r="H88" s="388" t="s">
        <v>739</v>
      </c>
      <c r="I88" s="388"/>
      <c r="J88" s="389"/>
      <c r="K88" s="390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2"/>
    </row>
    <row r="89" spans="1:27" ht="19.5" customHeight="1">
      <c r="A89" s="393"/>
      <c r="B89" s="387"/>
      <c r="C89" s="388" t="s">
        <v>442</v>
      </c>
      <c r="D89" s="388" t="s">
        <v>628</v>
      </c>
      <c r="E89" s="388"/>
      <c r="F89" s="388"/>
      <c r="G89" s="388"/>
      <c r="H89" s="388" t="s">
        <v>740</v>
      </c>
      <c r="I89" s="388"/>
      <c r="J89" s="389"/>
      <c r="K89" s="390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2">
        <v>2</v>
      </c>
    </row>
    <row r="90" spans="1:27" ht="19.5" customHeight="1">
      <c r="A90" s="393"/>
      <c r="B90" s="387"/>
      <c r="C90" s="388" t="s">
        <v>442</v>
      </c>
      <c r="D90" s="388" t="s">
        <v>628</v>
      </c>
      <c r="E90" s="388"/>
      <c r="F90" s="388"/>
      <c r="G90" s="388"/>
      <c r="H90" s="388"/>
      <c r="I90" s="388"/>
      <c r="J90" s="389" t="s">
        <v>741</v>
      </c>
      <c r="K90" s="390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  <c r="X90" s="391"/>
      <c r="Y90" s="391"/>
      <c r="Z90" s="391"/>
      <c r="AA90" s="392">
        <v>2</v>
      </c>
    </row>
    <row r="91" spans="1:27" ht="19.5" customHeight="1">
      <c r="A91" s="393"/>
      <c r="B91" s="387"/>
      <c r="C91" s="388" t="s">
        <v>442</v>
      </c>
      <c r="D91" s="388" t="s">
        <v>628</v>
      </c>
      <c r="E91" s="388"/>
      <c r="F91" s="388"/>
      <c r="G91" s="388"/>
      <c r="H91" s="388"/>
      <c r="I91" s="388"/>
      <c r="J91" s="389" t="s">
        <v>742</v>
      </c>
      <c r="K91" s="390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2"/>
    </row>
    <row r="92" spans="1:27" ht="19.5" customHeight="1">
      <c r="A92" s="393"/>
      <c r="B92" s="387"/>
      <c r="C92" s="388" t="s">
        <v>442</v>
      </c>
      <c r="D92" s="388" t="s">
        <v>628</v>
      </c>
      <c r="E92" s="388"/>
      <c r="F92" s="388"/>
      <c r="G92" s="388"/>
      <c r="H92" s="388"/>
      <c r="I92" s="388"/>
      <c r="J92" s="389" t="s">
        <v>743</v>
      </c>
      <c r="K92" s="390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2"/>
    </row>
    <row r="93" spans="1:27" ht="19.5" customHeight="1">
      <c r="A93" s="393"/>
      <c r="B93" s="387"/>
      <c r="C93" s="388" t="s">
        <v>442</v>
      </c>
      <c r="D93" s="388" t="s">
        <v>628</v>
      </c>
      <c r="E93" s="388" t="s">
        <v>744</v>
      </c>
      <c r="F93" s="388" t="s">
        <v>745</v>
      </c>
      <c r="G93" s="388"/>
      <c r="H93" s="388" t="s">
        <v>746</v>
      </c>
      <c r="I93" s="388"/>
      <c r="J93" s="389"/>
      <c r="K93" s="390"/>
      <c r="L93" s="391"/>
      <c r="M93" s="391"/>
      <c r="N93" s="391"/>
      <c r="O93" s="391"/>
      <c r="P93" s="391"/>
      <c r="Q93" s="391"/>
      <c r="R93" s="391"/>
      <c r="S93" s="391"/>
      <c r="T93" s="391"/>
      <c r="U93" s="391"/>
      <c r="V93" s="391"/>
      <c r="W93" s="391"/>
      <c r="X93" s="391"/>
      <c r="Y93" s="391"/>
      <c r="Z93" s="391"/>
      <c r="AA93" s="392"/>
    </row>
    <row r="94" spans="1:27" ht="19.5" customHeight="1">
      <c r="A94" s="393"/>
      <c r="B94" s="387"/>
      <c r="C94" s="388" t="s">
        <v>442</v>
      </c>
      <c r="D94" s="388" t="s">
        <v>628</v>
      </c>
      <c r="E94" s="388"/>
      <c r="F94" s="388"/>
      <c r="G94" s="388"/>
      <c r="H94" s="388"/>
      <c r="I94" s="388"/>
      <c r="J94" s="389" t="s">
        <v>62</v>
      </c>
      <c r="K94" s="390"/>
      <c r="L94" s="391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  <c r="X94" s="391"/>
      <c r="Y94" s="391"/>
      <c r="Z94" s="391"/>
      <c r="AA94" s="392"/>
    </row>
    <row r="95" spans="1:27" ht="19.5" customHeight="1">
      <c r="A95" s="393"/>
      <c r="B95" s="387"/>
      <c r="C95" s="388" t="s">
        <v>62</v>
      </c>
      <c r="D95" s="388"/>
      <c r="E95" s="388"/>
      <c r="F95" s="388"/>
      <c r="G95" s="388"/>
      <c r="H95" s="388" t="s">
        <v>747</v>
      </c>
      <c r="I95" s="388"/>
      <c r="J95" s="389"/>
      <c r="K95" s="390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2"/>
    </row>
    <row r="96" spans="1:27" ht="19.5" customHeight="1">
      <c r="A96" s="393"/>
      <c r="B96" s="387"/>
      <c r="C96" s="388" t="s">
        <v>62</v>
      </c>
      <c r="D96" s="388"/>
      <c r="E96" s="388"/>
      <c r="F96" s="388"/>
      <c r="G96" s="388"/>
      <c r="H96" s="388"/>
      <c r="I96" s="388"/>
      <c r="J96" s="389"/>
      <c r="K96" s="390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2"/>
    </row>
    <row r="97" spans="1:27" ht="19.5" customHeight="1" thickBot="1">
      <c r="A97" s="393"/>
      <c r="B97" s="394"/>
      <c r="C97" s="395"/>
      <c r="D97" s="395"/>
      <c r="E97" s="395"/>
      <c r="F97" s="395"/>
      <c r="G97" s="395"/>
      <c r="H97" s="395"/>
      <c r="I97" s="395"/>
      <c r="J97" s="396"/>
      <c r="K97" s="397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9"/>
    </row>
    <row r="98" spans="1:27" ht="19.5" customHeight="1" thickTop="1">
      <c r="A98" s="393"/>
      <c r="B98" s="400" t="s">
        <v>748</v>
      </c>
      <c r="C98" s="401"/>
      <c r="D98" s="401"/>
      <c r="E98" s="401"/>
      <c r="F98" s="401"/>
      <c r="G98" s="401"/>
      <c r="H98" s="401"/>
      <c r="I98" s="401"/>
      <c r="J98" s="402"/>
      <c r="K98" s="403">
        <v>144</v>
      </c>
      <c r="L98" s="404">
        <v>32</v>
      </c>
      <c r="M98" s="404">
        <v>32</v>
      </c>
      <c r="N98" s="404">
        <v>688</v>
      </c>
      <c r="O98" s="404">
        <v>208</v>
      </c>
      <c r="P98" s="404">
        <v>192</v>
      </c>
      <c r="Q98" s="404">
        <v>544</v>
      </c>
      <c r="R98" s="404">
        <v>288</v>
      </c>
      <c r="S98" s="404">
        <v>3938</v>
      </c>
      <c r="T98" s="404">
        <v>6431</v>
      </c>
      <c r="U98" s="404">
        <v>4523</v>
      </c>
      <c r="V98" s="404">
        <v>2723</v>
      </c>
      <c r="W98" s="404">
        <v>5769</v>
      </c>
      <c r="X98" s="404">
        <v>1308</v>
      </c>
      <c r="Y98" s="404">
        <v>4785</v>
      </c>
      <c r="Z98" s="404">
        <v>4877</v>
      </c>
      <c r="AA98" s="405">
        <v>42</v>
      </c>
    </row>
    <row r="99" spans="1:27" ht="19.5" customHeight="1">
      <c r="A99" s="393"/>
      <c r="B99" s="406" t="s">
        <v>66</v>
      </c>
      <c r="C99" s="367"/>
      <c r="D99" s="367"/>
      <c r="E99" s="367"/>
      <c r="F99" s="367"/>
      <c r="G99" s="367"/>
      <c r="H99" s="367"/>
      <c r="I99" s="367"/>
      <c r="J99" s="368"/>
      <c r="K99" s="407" t="s">
        <v>465</v>
      </c>
      <c r="L99" s="408" t="s">
        <v>465</v>
      </c>
      <c r="M99" s="408" t="s">
        <v>465</v>
      </c>
      <c r="N99" s="408" t="s">
        <v>465</v>
      </c>
      <c r="O99" s="408" t="s">
        <v>465</v>
      </c>
      <c r="P99" s="408" t="s">
        <v>465</v>
      </c>
      <c r="Q99" s="408" t="s">
        <v>465</v>
      </c>
      <c r="R99" s="408" t="s">
        <v>465</v>
      </c>
      <c r="S99" s="408">
        <v>22</v>
      </c>
      <c r="T99" s="408">
        <v>22</v>
      </c>
      <c r="U99" s="408">
        <v>18</v>
      </c>
      <c r="V99" s="408">
        <v>10</v>
      </c>
      <c r="W99" s="408">
        <v>24</v>
      </c>
      <c r="X99" s="408">
        <v>11</v>
      </c>
      <c r="Y99" s="408">
        <v>13</v>
      </c>
      <c r="Z99" s="408">
        <v>10</v>
      </c>
      <c r="AA99" s="409">
        <v>16</v>
      </c>
    </row>
    <row r="100" spans="1:27" ht="19.5" customHeight="1" thickBot="1">
      <c r="A100" s="410"/>
      <c r="B100" s="411" t="s">
        <v>67</v>
      </c>
      <c r="C100" s="412"/>
      <c r="D100" s="412"/>
      <c r="E100" s="412"/>
      <c r="F100" s="412"/>
      <c r="G100" s="412"/>
      <c r="H100" s="412"/>
      <c r="I100" s="412"/>
      <c r="J100" s="413"/>
      <c r="K100" s="414"/>
      <c r="L100" s="415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6">
        <v>0.075</v>
      </c>
    </row>
    <row r="101" spans="1:27" ht="49.5" customHeight="1" thickBot="1">
      <c r="A101" s="417" t="s">
        <v>10</v>
      </c>
      <c r="B101" s="418"/>
      <c r="C101" s="418"/>
      <c r="D101" s="418"/>
      <c r="E101" s="418"/>
      <c r="F101" s="418"/>
      <c r="G101" s="418"/>
      <c r="H101" s="418"/>
      <c r="I101" s="418"/>
      <c r="J101" s="419"/>
      <c r="K101" s="420"/>
      <c r="L101" s="421"/>
      <c r="M101" s="421"/>
      <c r="N101" s="421"/>
      <c r="O101" s="421"/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1"/>
      <c r="AA101" s="422"/>
    </row>
    <row r="102" spans="1:27" ht="49.5" customHeight="1" thickBot="1">
      <c r="A102" s="417" t="s">
        <v>69</v>
      </c>
      <c r="B102" s="418"/>
      <c r="C102" s="418"/>
      <c r="D102" s="423"/>
      <c r="E102" s="424"/>
      <c r="F102" s="425"/>
      <c r="G102" s="425"/>
      <c r="H102" s="425"/>
      <c r="I102" s="425"/>
      <c r="J102" s="425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7"/>
    </row>
    <row r="103" spans="27:28" s="332" customFormat="1" ht="12">
      <c r="AA103" s="128" t="e">
        <f ca="1">"【海域ごとの調査票："&amp;MID(CELL("filename",$A$1),FIND("]",CELL("filename",$A$1))+1,31)&amp;"】"</f>
        <v>#VALUE!</v>
      </c>
      <c r="AB103" s="333"/>
    </row>
    <row r="104" spans="1:27" ht="12.75" thickBot="1">
      <c r="A104" s="1" t="s">
        <v>70</v>
      </c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</row>
    <row r="105" spans="1:28" s="344" customFormat="1" ht="19.5" customHeight="1">
      <c r="A105" s="337" t="s">
        <v>1</v>
      </c>
      <c r="B105" s="338"/>
      <c r="C105" s="338"/>
      <c r="D105" s="338"/>
      <c r="E105" s="338"/>
      <c r="F105" s="338"/>
      <c r="G105" s="338"/>
      <c r="H105" s="338"/>
      <c r="I105" s="338"/>
      <c r="J105" s="339"/>
      <c r="K105" s="340" t="s">
        <v>675</v>
      </c>
      <c r="L105" s="341" t="s">
        <v>675</v>
      </c>
      <c r="M105" s="341" t="s">
        <v>675</v>
      </c>
      <c r="N105" s="341" t="s">
        <v>675</v>
      </c>
      <c r="O105" s="341" t="s">
        <v>675</v>
      </c>
      <c r="P105" s="341" t="s">
        <v>675</v>
      </c>
      <c r="Q105" s="341" t="s">
        <v>675</v>
      </c>
      <c r="R105" s="341" t="s">
        <v>749</v>
      </c>
      <c r="S105" s="341" t="s">
        <v>749</v>
      </c>
      <c r="T105" s="341" t="s">
        <v>749</v>
      </c>
      <c r="U105" s="341" t="s">
        <v>749</v>
      </c>
      <c r="V105" s="341" t="s">
        <v>749</v>
      </c>
      <c r="W105" s="341" t="s">
        <v>749</v>
      </c>
      <c r="X105" s="341" t="s">
        <v>749</v>
      </c>
      <c r="Y105" s="341" t="s">
        <v>749</v>
      </c>
      <c r="Z105" s="341" t="s">
        <v>750</v>
      </c>
      <c r="AA105" s="342" t="s">
        <v>750</v>
      </c>
      <c r="AB105" s="343"/>
    </row>
    <row r="106" spans="1:28" s="344" customFormat="1" ht="19.5" customHeight="1">
      <c r="A106" s="345" t="s">
        <v>11</v>
      </c>
      <c r="B106" s="346"/>
      <c r="C106" s="346"/>
      <c r="D106" s="346"/>
      <c r="E106" s="346"/>
      <c r="F106" s="346"/>
      <c r="G106" s="346"/>
      <c r="H106" s="346"/>
      <c r="I106" s="346"/>
      <c r="J106" s="347"/>
      <c r="K106" s="348" t="s">
        <v>751</v>
      </c>
      <c r="L106" s="349" t="s">
        <v>752</v>
      </c>
      <c r="M106" s="349" t="s">
        <v>753</v>
      </c>
      <c r="N106" s="349" t="s">
        <v>680</v>
      </c>
      <c r="O106" s="349" t="s">
        <v>751</v>
      </c>
      <c r="P106" s="349" t="s">
        <v>752</v>
      </c>
      <c r="Q106" s="349" t="s">
        <v>753</v>
      </c>
      <c r="R106" s="349" t="s">
        <v>680</v>
      </c>
      <c r="S106" s="349" t="s">
        <v>751</v>
      </c>
      <c r="T106" s="349" t="s">
        <v>752</v>
      </c>
      <c r="U106" s="349" t="s">
        <v>753</v>
      </c>
      <c r="V106" s="349" t="s">
        <v>680</v>
      </c>
      <c r="W106" s="349" t="s">
        <v>751</v>
      </c>
      <c r="X106" s="349" t="s">
        <v>752</v>
      </c>
      <c r="Y106" s="349" t="s">
        <v>753</v>
      </c>
      <c r="Z106" s="349" t="s">
        <v>680</v>
      </c>
      <c r="AA106" s="350" t="s">
        <v>751</v>
      </c>
      <c r="AB106" s="343"/>
    </row>
    <row r="107" spans="1:28" s="344" customFormat="1" ht="19.5" customHeight="1">
      <c r="A107" s="351" t="s">
        <v>13</v>
      </c>
      <c r="B107" s="352" t="s">
        <v>14</v>
      </c>
      <c r="C107" s="353"/>
      <c r="D107" s="353"/>
      <c r="E107" s="353"/>
      <c r="F107" s="353"/>
      <c r="G107" s="353"/>
      <c r="H107" s="353"/>
      <c r="I107" s="353"/>
      <c r="J107" s="354"/>
      <c r="K107" s="355">
        <v>35936</v>
      </c>
      <c r="L107" s="356">
        <v>35936</v>
      </c>
      <c r="M107" s="356">
        <v>35936</v>
      </c>
      <c r="N107" s="356">
        <v>36115</v>
      </c>
      <c r="O107" s="356">
        <v>36115</v>
      </c>
      <c r="P107" s="356">
        <v>36115</v>
      </c>
      <c r="Q107" s="356">
        <v>36115</v>
      </c>
      <c r="R107" s="356">
        <v>36301</v>
      </c>
      <c r="S107" s="356">
        <v>36301</v>
      </c>
      <c r="T107" s="356">
        <v>36301</v>
      </c>
      <c r="U107" s="356">
        <v>36301</v>
      </c>
      <c r="V107" s="356">
        <v>36480</v>
      </c>
      <c r="W107" s="356">
        <v>36480</v>
      </c>
      <c r="X107" s="356">
        <v>36480</v>
      </c>
      <c r="Y107" s="356">
        <v>36480</v>
      </c>
      <c r="Z107" s="356">
        <v>37022</v>
      </c>
      <c r="AA107" s="357">
        <v>37022</v>
      </c>
      <c r="AB107" s="343"/>
    </row>
    <row r="108" spans="1:28" s="344" customFormat="1" ht="19.5" customHeight="1">
      <c r="A108" s="358"/>
      <c r="B108" s="359" t="s">
        <v>15</v>
      </c>
      <c r="C108" s="360"/>
      <c r="D108" s="360"/>
      <c r="E108" s="360"/>
      <c r="F108" s="360"/>
      <c r="G108" s="360"/>
      <c r="H108" s="360"/>
      <c r="I108" s="360"/>
      <c r="J108" s="361"/>
      <c r="K108" s="428">
        <v>0.02</v>
      </c>
      <c r="L108" s="429">
        <v>0.02</v>
      </c>
      <c r="M108" s="429">
        <v>0.02</v>
      </c>
      <c r="N108" s="429">
        <v>0.02</v>
      </c>
      <c r="O108" s="429">
        <v>0.02</v>
      </c>
      <c r="P108" s="429">
        <v>0.02</v>
      </c>
      <c r="Q108" s="429">
        <v>0.02</v>
      </c>
      <c r="R108" s="363"/>
      <c r="S108" s="363"/>
      <c r="T108" s="363"/>
      <c r="U108" s="363"/>
      <c r="V108" s="363"/>
      <c r="W108" s="363"/>
      <c r="X108" s="363"/>
      <c r="Y108" s="363"/>
      <c r="Z108" s="429">
        <v>0.02</v>
      </c>
      <c r="AA108" s="364">
        <v>0.02</v>
      </c>
      <c r="AB108" s="343"/>
    </row>
    <row r="109" spans="1:28" s="344" customFormat="1" ht="19.5" customHeight="1">
      <c r="A109" s="365"/>
      <c r="B109" s="366" t="s">
        <v>17</v>
      </c>
      <c r="C109" s="367"/>
      <c r="D109" s="367"/>
      <c r="E109" s="367"/>
      <c r="F109" s="367"/>
      <c r="G109" s="367"/>
      <c r="H109" s="367"/>
      <c r="I109" s="367"/>
      <c r="J109" s="368"/>
      <c r="K109" s="430" t="s">
        <v>754</v>
      </c>
      <c r="L109" s="431" t="s">
        <v>754</v>
      </c>
      <c r="M109" s="431" t="s">
        <v>754</v>
      </c>
      <c r="N109" s="431" t="s">
        <v>754</v>
      </c>
      <c r="O109" s="431" t="s">
        <v>754</v>
      </c>
      <c r="P109" s="431" t="s">
        <v>754</v>
      </c>
      <c r="Q109" s="431" t="s">
        <v>754</v>
      </c>
      <c r="R109" s="432"/>
      <c r="S109" s="432"/>
      <c r="T109" s="432"/>
      <c r="U109" s="432"/>
      <c r="V109" s="432"/>
      <c r="W109" s="432"/>
      <c r="X109" s="432"/>
      <c r="Y109" s="432"/>
      <c r="Z109" s="431" t="s">
        <v>683</v>
      </c>
      <c r="AA109" s="371" t="s">
        <v>754</v>
      </c>
      <c r="AB109" s="343"/>
    </row>
    <row r="110" spans="1:27" ht="12" customHeight="1">
      <c r="A110" s="372"/>
      <c r="B110" s="373" t="s">
        <v>19</v>
      </c>
      <c r="C110" s="374" t="s">
        <v>20</v>
      </c>
      <c r="D110" s="374" t="s">
        <v>21</v>
      </c>
      <c r="E110" s="374" t="s">
        <v>22</v>
      </c>
      <c r="F110" s="375" t="s">
        <v>684</v>
      </c>
      <c r="G110" s="375" t="s">
        <v>685</v>
      </c>
      <c r="H110" s="374" t="s">
        <v>23</v>
      </c>
      <c r="I110" s="374" t="s">
        <v>24</v>
      </c>
      <c r="J110" s="376" t="s">
        <v>25</v>
      </c>
      <c r="K110" s="377" t="s">
        <v>755</v>
      </c>
      <c r="L110" s="378" t="s">
        <v>755</v>
      </c>
      <c r="M110" s="378" t="s">
        <v>755</v>
      </c>
      <c r="N110" s="378" t="s">
        <v>755</v>
      </c>
      <c r="O110" s="378" t="s">
        <v>755</v>
      </c>
      <c r="P110" s="378" t="s">
        <v>755</v>
      </c>
      <c r="Q110" s="378" t="s">
        <v>755</v>
      </c>
      <c r="R110" s="378" t="s">
        <v>755</v>
      </c>
      <c r="S110" s="378" t="s">
        <v>755</v>
      </c>
      <c r="T110" s="378" t="s">
        <v>755</v>
      </c>
      <c r="U110" s="378" t="s">
        <v>755</v>
      </c>
      <c r="V110" s="378" t="s">
        <v>755</v>
      </c>
      <c r="W110" s="378" t="s">
        <v>755</v>
      </c>
      <c r="X110" s="378" t="s">
        <v>755</v>
      </c>
      <c r="Y110" s="378" t="s">
        <v>26</v>
      </c>
      <c r="Z110" s="378" t="s">
        <v>26</v>
      </c>
      <c r="AA110" s="379" t="s">
        <v>755</v>
      </c>
    </row>
    <row r="111" spans="1:27" ht="12">
      <c r="A111" s="380"/>
      <c r="B111" s="381"/>
      <c r="C111" s="382"/>
      <c r="D111" s="382"/>
      <c r="E111" s="382"/>
      <c r="F111" s="374"/>
      <c r="G111" s="374"/>
      <c r="H111" s="382"/>
      <c r="I111" s="382"/>
      <c r="J111" s="383"/>
      <c r="K111" s="384" t="s">
        <v>756</v>
      </c>
      <c r="L111" s="384" t="s">
        <v>756</v>
      </c>
      <c r="M111" s="384" t="s">
        <v>756</v>
      </c>
      <c r="N111" s="384" t="s">
        <v>756</v>
      </c>
      <c r="O111" s="384" t="s">
        <v>756</v>
      </c>
      <c r="P111" s="384" t="s">
        <v>756</v>
      </c>
      <c r="Q111" s="384" t="s">
        <v>756</v>
      </c>
      <c r="R111" s="384" t="s">
        <v>757</v>
      </c>
      <c r="S111" s="384" t="s">
        <v>757</v>
      </c>
      <c r="T111" s="384" t="s">
        <v>757</v>
      </c>
      <c r="U111" s="384" t="s">
        <v>757</v>
      </c>
      <c r="V111" s="384" t="s">
        <v>757</v>
      </c>
      <c r="W111" s="384" t="s">
        <v>757</v>
      </c>
      <c r="X111" s="384" t="s">
        <v>757</v>
      </c>
      <c r="Y111" s="384" t="s">
        <v>757</v>
      </c>
      <c r="Z111" s="384" t="s">
        <v>686</v>
      </c>
      <c r="AA111" s="385" t="s">
        <v>756</v>
      </c>
    </row>
    <row r="112" spans="1:27" ht="19.5" customHeight="1">
      <c r="A112" s="386" t="s">
        <v>33</v>
      </c>
      <c r="B112" s="387"/>
      <c r="C112" s="388" t="s">
        <v>597</v>
      </c>
      <c r="D112" s="388"/>
      <c r="E112" s="388"/>
      <c r="F112" s="388"/>
      <c r="G112" s="388"/>
      <c r="H112" s="388"/>
      <c r="I112" s="388"/>
      <c r="J112" s="389"/>
      <c r="K112" s="390"/>
      <c r="L112" s="391"/>
      <c r="M112" s="391"/>
      <c r="N112" s="391"/>
      <c r="O112" s="391"/>
      <c r="P112" s="391"/>
      <c r="Q112" s="391"/>
      <c r="R112" s="391"/>
      <c r="S112" s="391"/>
      <c r="T112" s="391">
        <v>1</v>
      </c>
      <c r="U112" s="391"/>
      <c r="V112" s="391"/>
      <c r="W112" s="391"/>
      <c r="X112" s="391"/>
      <c r="Y112" s="391"/>
      <c r="Z112" s="391"/>
      <c r="AA112" s="392"/>
    </row>
    <row r="113" spans="1:27" ht="19.5" customHeight="1">
      <c r="A113" s="393"/>
      <c r="B113" s="387"/>
      <c r="C113" s="388" t="s">
        <v>598</v>
      </c>
      <c r="D113" s="388"/>
      <c r="E113" s="388"/>
      <c r="F113" s="388"/>
      <c r="G113" s="388"/>
      <c r="H113" s="388"/>
      <c r="I113" s="388"/>
      <c r="J113" s="389"/>
      <c r="K113" s="390">
        <v>1</v>
      </c>
      <c r="L113" s="391"/>
      <c r="M113" s="391"/>
      <c r="N113" s="391"/>
      <c r="O113" s="391"/>
      <c r="P113" s="391"/>
      <c r="Q113" s="391"/>
      <c r="R113" s="391">
        <v>2</v>
      </c>
      <c r="S113" s="391"/>
      <c r="T113" s="391">
        <v>1</v>
      </c>
      <c r="U113" s="391"/>
      <c r="V113" s="391"/>
      <c r="W113" s="391"/>
      <c r="X113" s="391"/>
      <c r="Y113" s="391"/>
      <c r="Z113" s="391"/>
      <c r="AA113" s="392"/>
    </row>
    <row r="114" spans="1:27" ht="19.5" customHeight="1">
      <c r="A114" s="393"/>
      <c r="B114" s="387"/>
      <c r="C114" s="388" t="s">
        <v>599</v>
      </c>
      <c r="D114" s="388"/>
      <c r="E114" s="388"/>
      <c r="F114" s="388"/>
      <c r="G114" s="388"/>
      <c r="H114" s="388"/>
      <c r="I114" s="388"/>
      <c r="J114" s="389"/>
      <c r="K114" s="390"/>
      <c r="L114" s="391"/>
      <c r="M114" s="391"/>
      <c r="N114" s="391"/>
      <c r="O114" s="391"/>
      <c r="P114" s="391"/>
      <c r="Q114" s="391"/>
      <c r="R114" s="391">
        <v>1</v>
      </c>
      <c r="S114" s="391"/>
      <c r="T114" s="391"/>
      <c r="U114" s="391"/>
      <c r="V114" s="391"/>
      <c r="W114" s="391"/>
      <c r="X114" s="391"/>
      <c r="Y114" s="391"/>
      <c r="Z114" s="391"/>
      <c r="AA114" s="392"/>
    </row>
    <row r="115" spans="1:27" ht="19.5" customHeight="1">
      <c r="A115" s="393"/>
      <c r="B115" s="387"/>
      <c r="C115" s="388" t="s">
        <v>443</v>
      </c>
      <c r="D115" s="388"/>
      <c r="E115" s="388"/>
      <c r="F115" s="388"/>
      <c r="G115" s="388"/>
      <c r="H115" s="388"/>
      <c r="I115" s="388"/>
      <c r="J115" s="389"/>
      <c r="K115" s="390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2"/>
    </row>
    <row r="116" spans="1:27" ht="19.5" customHeight="1">
      <c r="A116" s="393"/>
      <c r="B116" s="387"/>
      <c r="C116" s="388" t="s">
        <v>438</v>
      </c>
      <c r="D116" s="388" t="s">
        <v>601</v>
      </c>
      <c r="E116" s="388"/>
      <c r="F116" s="388"/>
      <c r="G116" s="388"/>
      <c r="H116" s="388"/>
      <c r="I116" s="388"/>
      <c r="J116" s="389"/>
      <c r="K116" s="390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>
        <v>1</v>
      </c>
      <c r="AA116" s="392">
        <v>1</v>
      </c>
    </row>
    <row r="117" spans="1:27" ht="19.5" customHeight="1">
      <c r="A117" s="393"/>
      <c r="B117" s="387"/>
      <c r="C117" s="388" t="s">
        <v>438</v>
      </c>
      <c r="D117" s="388" t="s">
        <v>601</v>
      </c>
      <c r="E117" s="388"/>
      <c r="F117" s="388"/>
      <c r="G117" s="388"/>
      <c r="H117" s="388" t="s">
        <v>488</v>
      </c>
      <c r="I117" s="388"/>
      <c r="J117" s="389"/>
      <c r="K117" s="390"/>
      <c r="L117" s="391">
        <v>1</v>
      </c>
      <c r="M117" s="391">
        <v>1</v>
      </c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>
        <v>1</v>
      </c>
      <c r="Z117" s="391"/>
      <c r="AA117" s="392"/>
    </row>
    <row r="118" spans="1:27" ht="19.5" customHeight="1">
      <c r="A118" s="393"/>
      <c r="B118" s="387"/>
      <c r="C118" s="388" t="s">
        <v>438</v>
      </c>
      <c r="D118" s="388" t="s">
        <v>601</v>
      </c>
      <c r="E118" s="388"/>
      <c r="F118" s="388"/>
      <c r="G118" s="388"/>
      <c r="H118" s="388" t="s">
        <v>687</v>
      </c>
      <c r="I118" s="388"/>
      <c r="J118" s="389"/>
      <c r="K118" s="390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2"/>
    </row>
    <row r="119" spans="1:27" ht="19.5" customHeight="1">
      <c r="A119" s="393"/>
      <c r="B119" s="387"/>
      <c r="C119" s="388" t="s">
        <v>438</v>
      </c>
      <c r="D119" s="388" t="s">
        <v>601</v>
      </c>
      <c r="E119" s="388"/>
      <c r="F119" s="388"/>
      <c r="G119" s="388"/>
      <c r="H119" s="388" t="s">
        <v>608</v>
      </c>
      <c r="I119" s="388"/>
      <c r="J119" s="389"/>
      <c r="K119" s="390">
        <v>14</v>
      </c>
      <c r="L119" s="391">
        <v>48</v>
      </c>
      <c r="M119" s="391">
        <v>19</v>
      </c>
      <c r="N119" s="391">
        <v>1</v>
      </c>
      <c r="O119" s="391">
        <v>2</v>
      </c>
      <c r="P119" s="391">
        <v>67</v>
      </c>
      <c r="Q119" s="391"/>
      <c r="R119" s="391"/>
      <c r="S119" s="391"/>
      <c r="T119" s="391">
        <v>22</v>
      </c>
      <c r="U119" s="391">
        <v>18</v>
      </c>
      <c r="V119" s="391"/>
      <c r="W119" s="391"/>
      <c r="X119" s="391">
        <v>27</v>
      </c>
      <c r="Y119" s="391">
        <v>66</v>
      </c>
      <c r="Z119" s="391"/>
      <c r="AA119" s="392"/>
    </row>
    <row r="120" spans="1:27" ht="19.5" customHeight="1">
      <c r="A120" s="393"/>
      <c r="B120" s="387"/>
      <c r="C120" s="388" t="s">
        <v>438</v>
      </c>
      <c r="D120" s="388" t="s">
        <v>601</v>
      </c>
      <c r="E120" s="388"/>
      <c r="F120" s="388"/>
      <c r="G120" s="388"/>
      <c r="H120" s="388" t="s">
        <v>615</v>
      </c>
      <c r="I120" s="388"/>
      <c r="J120" s="389"/>
      <c r="K120" s="390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AA120" s="392"/>
    </row>
    <row r="121" spans="1:27" ht="19.5" customHeight="1">
      <c r="A121" s="393"/>
      <c r="B121" s="387"/>
      <c r="C121" s="388" t="s">
        <v>438</v>
      </c>
      <c r="D121" s="388" t="s">
        <v>601</v>
      </c>
      <c r="E121" s="388"/>
      <c r="F121" s="388"/>
      <c r="G121" s="388"/>
      <c r="H121" s="388" t="s">
        <v>688</v>
      </c>
      <c r="I121" s="388"/>
      <c r="J121" s="389"/>
      <c r="K121" s="390"/>
      <c r="L121" s="391"/>
      <c r="M121" s="391"/>
      <c r="N121" s="391"/>
      <c r="O121" s="391">
        <v>4</v>
      </c>
      <c r="P121" s="391"/>
      <c r="Q121" s="391"/>
      <c r="R121" s="391"/>
      <c r="S121" s="391"/>
      <c r="T121" s="391">
        <v>1</v>
      </c>
      <c r="U121" s="391"/>
      <c r="V121" s="391"/>
      <c r="W121" s="391"/>
      <c r="X121" s="391"/>
      <c r="Y121" s="391"/>
      <c r="Z121" s="391"/>
      <c r="AA121" s="392"/>
    </row>
    <row r="122" spans="1:27" ht="19.5" customHeight="1">
      <c r="A122" s="393"/>
      <c r="B122" s="387"/>
      <c r="C122" s="388" t="s">
        <v>438</v>
      </c>
      <c r="D122" s="388" t="s">
        <v>601</v>
      </c>
      <c r="E122" s="388"/>
      <c r="F122" s="388"/>
      <c r="G122" s="388"/>
      <c r="H122" s="388" t="s">
        <v>602</v>
      </c>
      <c r="I122" s="388"/>
      <c r="J122" s="389"/>
      <c r="K122" s="390">
        <v>7</v>
      </c>
      <c r="L122" s="391">
        <v>1</v>
      </c>
      <c r="M122" s="391">
        <v>5</v>
      </c>
      <c r="N122" s="391"/>
      <c r="O122" s="391">
        <v>2</v>
      </c>
      <c r="P122" s="391">
        <v>3</v>
      </c>
      <c r="Q122" s="391">
        <v>2</v>
      </c>
      <c r="R122" s="391">
        <v>2</v>
      </c>
      <c r="S122" s="391">
        <v>1</v>
      </c>
      <c r="T122" s="391"/>
      <c r="U122" s="391">
        <v>4</v>
      </c>
      <c r="V122" s="391"/>
      <c r="W122" s="391"/>
      <c r="X122" s="391"/>
      <c r="Y122" s="391"/>
      <c r="Z122" s="391"/>
      <c r="AA122" s="392"/>
    </row>
    <row r="123" spans="1:27" ht="19.5" customHeight="1">
      <c r="A123" s="393"/>
      <c r="B123" s="387"/>
      <c r="C123" s="388" t="s">
        <v>438</v>
      </c>
      <c r="D123" s="388" t="s">
        <v>601</v>
      </c>
      <c r="E123" s="388"/>
      <c r="F123" s="388"/>
      <c r="G123" s="388"/>
      <c r="H123" s="388" t="s">
        <v>602</v>
      </c>
      <c r="I123" s="388"/>
      <c r="J123" s="389" t="s">
        <v>689</v>
      </c>
      <c r="K123" s="390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1"/>
      <c r="Y123" s="391"/>
      <c r="Z123" s="391"/>
      <c r="AA123" s="392"/>
    </row>
    <row r="124" spans="1:27" ht="19.5" customHeight="1">
      <c r="A124" s="393"/>
      <c r="B124" s="387"/>
      <c r="C124" s="388" t="s">
        <v>438</v>
      </c>
      <c r="D124" s="388" t="s">
        <v>601</v>
      </c>
      <c r="E124" s="388"/>
      <c r="F124" s="388"/>
      <c r="G124" s="388"/>
      <c r="H124" s="388" t="s">
        <v>605</v>
      </c>
      <c r="I124" s="388"/>
      <c r="J124" s="389"/>
      <c r="K124" s="390"/>
      <c r="L124" s="391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1"/>
      <c r="X124" s="391"/>
      <c r="Y124" s="391"/>
      <c r="Z124" s="391"/>
      <c r="AA124" s="392"/>
    </row>
    <row r="125" spans="1:27" ht="19.5" customHeight="1">
      <c r="A125" s="393"/>
      <c r="B125" s="387"/>
      <c r="C125" s="388" t="s">
        <v>438</v>
      </c>
      <c r="D125" s="388" t="s">
        <v>601</v>
      </c>
      <c r="E125" s="388"/>
      <c r="F125" s="388"/>
      <c r="G125" s="388"/>
      <c r="H125" s="388" t="s">
        <v>690</v>
      </c>
      <c r="I125" s="388"/>
      <c r="J125" s="389"/>
      <c r="K125" s="390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  <c r="X125" s="391"/>
      <c r="Y125" s="391"/>
      <c r="Z125" s="391"/>
      <c r="AA125" s="392"/>
    </row>
    <row r="126" spans="1:27" ht="19.5" customHeight="1">
      <c r="A126" s="393"/>
      <c r="B126" s="387"/>
      <c r="C126" s="388" t="s">
        <v>438</v>
      </c>
      <c r="D126" s="388" t="s">
        <v>601</v>
      </c>
      <c r="E126" s="388"/>
      <c r="F126" s="388"/>
      <c r="G126" s="388"/>
      <c r="H126" s="388" t="s">
        <v>606</v>
      </c>
      <c r="I126" s="388"/>
      <c r="J126" s="389"/>
      <c r="K126" s="390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W126" s="391"/>
      <c r="X126" s="391"/>
      <c r="Y126" s="391"/>
      <c r="Z126" s="391"/>
      <c r="AA126" s="392"/>
    </row>
    <row r="127" spans="1:27" ht="19.5" customHeight="1">
      <c r="A127" s="393"/>
      <c r="B127" s="387"/>
      <c r="C127" s="388" t="s">
        <v>438</v>
      </c>
      <c r="D127" s="388" t="s">
        <v>601</v>
      </c>
      <c r="E127" s="388"/>
      <c r="F127" s="388"/>
      <c r="G127" s="388"/>
      <c r="H127" s="388" t="s">
        <v>607</v>
      </c>
      <c r="I127" s="388"/>
      <c r="J127" s="389"/>
      <c r="K127" s="390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W127" s="391"/>
      <c r="X127" s="391"/>
      <c r="Y127" s="391"/>
      <c r="Z127" s="391"/>
      <c r="AA127" s="392"/>
    </row>
    <row r="128" spans="1:27" ht="19.5" customHeight="1">
      <c r="A128" s="393"/>
      <c r="B128" s="387"/>
      <c r="C128" s="388" t="s">
        <v>438</v>
      </c>
      <c r="D128" s="388" t="s">
        <v>601</v>
      </c>
      <c r="E128" s="388"/>
      <c r="F128" s="388"/>
      <c r="G128" s="388"/>
      <c r="H128" s="388" t="s">
        <v>610</v>
      </c>
      <c r="I128" s="388"/>
      <c r="J128" s="389"/>
      <c r="K128" s="390"/>
      <c r="L128" s="391"/>
      <c r="M128" s="391">
        <v>1</v>
      </c>
      <c r="N128" s="391"/>
      <c r="O128" s="391"/>
      <c r="P128" s="391"/>
      <c r="Q128" s="391"/>
      <c r="R128" s="391"/>
      <c r="S128" s="391"/>
      <c r="T128" s="391">
        <v>2</v>
      </c>
      <c r="U128" s="391"/>
      <c r="V128" s="391"/>
      <c r="W128" s="391"/>
      <c r="X128" s="391"/>
      <c r="Y128" s="391"/>
      <c r="Z128" s="391"/>
      <c r="AA128" s="392"/>
    </row>
    <row r="129" spans="1:27" ht="19.5" customHeight="1">
      <c r="A129" s="393"/>
      <c r="B129" s="387"/>
      <c r="C129" s="388" t="s">
        <v>438</v>
      </c>
      <c r="D129" s="388" t="s">
        <v>601</v>
      </c>
      <c r="E129" s="388"/>
      <c r="F129" s="388"/>
      <c r="G129" s="388"/>
      <c r="H129" s="388" t="s">
        <v>611</v>
      </c>
      <c r="I129" s="388"/>
      <c r="J129" s="389"/>
      <c r="K129" s="390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W129" s="391"/>
      <c r="X129" s="391"/>
      <c r="Y129" s="391"/>
      <c r="Z129" s="391"/>
      <c r="AA129" s="392"/>
    </row>
    <row r="130" spans="1:27" ht="19.5" customHeight="1">
      <c r="A130" s="393"/>
      <c r="B130" s="387"/>
      <c r="C130" s="388" t="s">
        <v>438</v>
      </c>
      <c r="D130" s="388" t="s">
        <v>601</v>
      </c>
      <c r="E130" s="388"/>
      <c r="F130" s="388"/>
      <c r="G130" s="388"/>
      <c r="H130" s="388" t="s">
        <v>614</v>
      </c>
      <c r="I130" s="388"/>
      <c r="J130" s="389"/>
      <c r="K130" s="390"/>
      <c r="L130" s="391">
        <v>2</v>
      </c>
      <c r="M130" s="391"/>
      <c r="N130" s="391"/>
      <c r="O130" s="391"/>
      <c r="P130" s="391"/>
      <c r="Q130" s="391"/>
      <c r="R130" s="391"/>
      <c r="S130" s="391"/>
      <c r="T130" s="391"/>
      <c r="U130" s="391"/>
      <c r="V130" s="391"/>
      <c r="W130" s="391"/>
      <c r="X130" s="391"/>
      <c r="Y130" s="391"/>
      <c r="Z130" s="391"/>
      <c r="AA130" s="392"/>
    </row>
    <row r="131" spans="1:27" ht="19.5" customHeight="1">
      <c r="A131" s="393"/>
      <c r="B131" s="387"/>
      <c r="C131" s="388" t="s">
        <v>438</v>
      </c>
      <c r="D131" s="388" t="s">
        <v>601</v>
      </c>
      <c r="E131" s="388"/>
      <c r="F131" s="388"/>
      <c r="G131" s="388"/>
      <c r="H131" s="388" t="s">
        <v>691</v>
      </c>
      <c r="I131" s="388"/>
      <c r="J131" s="389"/>
      <c r="K131" s="390"/>
      <c r="L131" s="391">
        <v>1</v>
      </c>
      <c r="M131" s="391"/>
      <c r="N131" s="391"/>
      <c r="O131" s="391"/>
      <c r="P131" s="391"/>
      <c r="Q131" s="391"/>
      <c r="R131" s="391"/>
      <c r="S131" s="391"/>
      <c r="T131" s="391"/>
      <c r="U131" s="391"/>
      <c r="V131" s="391"/>
      <c r="W131" s="391"/>
      <c r="X131" s="391"/>
      <c r="Y131" s="391"/>
      <c r="Z131" s="391"/>
      <c r="AA131" s="392"/>
    </row>
    <row r="132" spans="1:27" ht="19.5" customHeight="1">
      <c r="A132" s="393"/>
      <c r="B132" s="387"/>
      <c r="C132" s="388" t="s">
        <v>438</v>
      </c>
      <c r="D132" s="388" t="s">
        <v>601</v>
      </c>
      <c r="E132" s="388"/>
      <c r="F132" s="388"/>
      <c r="G132" s="388"/>
      <c r="H132" s="388" t="s">
        <v>616</v>
      </c>
      <c r="I132" s="388"/>
      <c r="J132" s="389"/>
      <c r="K132" s="390"/>
      <c r="L132" s="391"/>
      <c r="M132" s="391">
        <v>1</v>
      </c>
      <c r="N132" s="391"/>
      <c r="O132" s="391"/>
      <c r="P132" s="391">
        <v>1</v>
      </c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2"/>
    </row>
    <row r="133" spans="1:27" ht="19.5" customHeight="1">
      <c r="A133" s="393"/>
      <c r="B133" s="387"/>
      <c r="C133" s="388" t="s">
        <v>438</v>
      </c>
      <c r="D133" s="388" t="s">
        <v>601</v>
      </c>
      <c r="E133" s="388"/>
      <c r="F133" s="388"/>
      <c r="G133" s="388"/>
      <c r="H133" s="388" t="s">
        <v>617</v>
      </c>
      <c r="I133" s="388"/>
      <c r="J133" s="389"/>
      <c r="K133" s="390"/>
      <c r="L133" s="391"/>
      <c r="M133" s="391"/>
      <c r="N133" s="391"/>
      <c r="O133" s="391"/>
      <c r="P133" s="391"/>
      <c r="Q133" s="391"/>
      <c r="R133" s="391"/>
      <c r="S133" s="391"/>
      <c r="T133" s="391"/>
      <c r="U133" s="391"/>
      <c r="V133" s="391"/>
      <c r="W133" s="391"/>
      <c r="X133" s="391"/>
      <c r="Y133" s="391"/>
      <c r="Z133" s="391"/>
      <c r="AA133" s="392"/>
    </row>
    <row r="134" spans="1:27" ht="19.5" customHeight="1">
      <c r="A134" s="393"/>
      <c r="B134" s="387"/>
      <c r="C134" s="388" t="s">
        <v>438</v>
      </c>
      <c r="D134" s="388" t="s">
        <v>601</v>
      </c>
      <c r="E134" s="388"/>
      <c r="F134" s="388"/>
      <c r="G134" s="388"/>
      <c r="H134" s="388" t="s">
        <v>618</v>
      </c>
      <c r="I134" s="388"/>
      <c r="J134" s="389"/>
      <c r="K134" s="390"/>
      <c r="L134" s="391"/>
      <c r="M134" s="391">
        <v>1</v>
      </c>
      <c r="N134" s="391"/>
      <c r="O134" s="391"/>
      <c r="P134" s="391"/>
      <c r="Q134" s="391"/>
      <c r="R134" s="391"/>
      <c r="S134" s="391"/>
      <c r="T134" s="391"/>
      <c r="U134" s="391"/>
      <c r="V134" s="391"/>
      <c r="W134" s="391"/>
      <c r="X134" s="391"/>
      <c r="Y134" s="391"/>
      <c r="Z134" s="391"/>
      <c r="AA134" s="392"/>
    </row>
    <row r="135" spans="1:27" ht="19.5" customHeight="1">
      <c r="A135" s="393"/>
      <c r="B135" s="387"/>
      <c r="C135" s="388" t="s">
        <v>438</v>
      </c>
      <c r="D135" s="388" t="s">
        <v>601</v>
      </c>
      <c r="E135" s="388"/>
      <c r="F135" s="388"/>
      <c r="G135" s="388"/>
      <c r="H135" s="388" t="s">
        <v>619</v>
      </c>
      <c r="I135" s="388"/>
      <c r="J135" s="389"/>
      <c r="K135" s="390">
        <v>4</v>
      </c>
      <c r="L135" s="391">
        <v>3</v>
      </c>
      <c r="M135" s="391">
        <v>14</v>
      </c>
      <c r="N135" s="391"/>
      <c r="O135" s="391"/>
      <c r="P135" s="391"/>
      <c r="Q135" s="391"/>
      <c r="R135" s="391"/>
      <c r="S135" s="391"/>
      <c r="T135" s="391">
        <v>1</v>
      </c>
      <c r="U135" s="391"/>
      <c r="V135" s="391"/>
      <c r="W135" s="391"/>
      <c r="X135" s="391"/>
      <c r="Y135" s="391"/>
      <c r="Z135" s="391"/>
      <c r="AA135" s="392"/>
    </row>
    <row r="136" spans="1:27" ht="19.5" customHeight="1">
      <c r="A136" s="393"/>
      <c r="B136" s="387"/>
      <c r="C136" s="388" t="s">
        <v>438</v>
      </c>
      <c r="D136" s="388" t="s">
        <v>601</v>
      </c>
      <c r="E136" s="388"/>
      <c r="F136" s="388"/>
      <c r="G136" s="388"/>
      <c r="H136" s="388"/>
      <c r="I136" s="388" t="s">
        <v>692</v>
      </c>
      <c r="J136" s="389"/>
      <c r="K136" s="390"/>
      <c r="L136" s="391"/>
      <c r="M136" s="391"/>
      <c r="N136" s="391"/>
      <c r="O136" s="391"/>
      <c r="P136" s="391"/>
      <c r="Q136" s="391"/>
      <c r="R136" s="391">
        <v>34</v>
      </c>
      <c r="S136" s="391"/>
      <c r="T136" s="391"/>
      <c r="U136" s="391"/>
      <c r="V136" s="391"/>
      <c r="W136" s="391"/>
      <c r="X136" s="391"/>
      <c r="Y136" s="391"/>
      <c r="Z136" s="391"/>
      <c r="AA136" s="392"/>
    </row>
    <row r="137" spans="1:27" ht="19.5" customHeight="1">
      <c r="A137" s="393"/>
      <c r="B137" s="387"/>
      <c r="C137" s="388" t="s">
        <v>438</v>
      </c>
      <c r="D137" s="388" t="s">
        <v>601</v>
      </c>
      <c r="E137" s="388"/>
      <c r="F137" s="388"/>
      <c r="G137" s="388"/>
      <c r="H137" s="388" t="s">
        <v>612</v>
      </c>
      <c r="I137" s="388"/>
      <c r="J137" s="389"/>
      <c r="K137" s="390">
        <v>8</v>
      </c>
      <c r="L137" s="391"/>
      <c r="M137" s="391"/>
      <c r="N137" s="391">
        <v>1</v>
      </c>
      <c r="O137" s="391">
        <v>2</v>
      </c>
      <c r="P137" s="391">
        <v>1</v>
      </c>
      <c r="Q137" s="391"/>
      <c r="R137" s="391">
        <v>5</v>
      </c>
      <c r="S137" s="391"/>
      <c r="T137" s="391">
        <v>6</v>
      </c>
      <c r="U137" s="391">
        <v>2</v>
      </c>
      <c r="V137" s="391"/>
      <c r="W137" s="391"/>
      <c r="X137" s="391">
        <v>1</v>
      </c>
      <c r="Y137" s="391"/>
      <c r="Z137" s="391"/>
      <c r="AA137" s="392"/>
    </row>
    <row r="138" spans="1:27" ht="19.5" customHeight="1">
      <c r="A138" s="393"/>
      <c r="B138" s="387"/>
      <c r="C138" s="388" t="s">
        <v>438</v>
      </c>
      <c r="D138" s="388" t="s">
        <v>601</v>
      </c>
      <c r="E138" s="388"/>
      <c r="F138" s="388"/>
      <c r="G138" s="388"/>
      <c r="H138" s="388"/>
      <c r="I138" s="388" t="s">
        <v>693</v>
      </c>
      <c r="J138" s="389"/>
      <c r="K138" s="390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2"/>
    </row>
    <row r="139" spans="1:27" ht="19.5" customHeight="1">
      <c r="A139" s="393"/>
      <c r="B139" s="387"/>
      <c r="C139" s="388" t="s">
        <v>438</v>
      </c>
      <c r="D139" s="388" t="s">
        <v>601</v>
      </c>
      <c r="E139" s="388"/>
      <c r="F139" s="388"/>
      <c r="G139" s="388"/>
      <c r="H139" s="388" t="s">
        <v>488</v>
      </c>
      <c r="I139" s="388"/>
      <c r="J139" s="389"/>
      <c r="K139" s="390"/>
      <c r="L139" s="391"/>
      <c r="M139" s="391"/>
      <c r="N139" s="391"/>
      <c r="O139" s="391"/>
      <c r="P139" s="391"/>
      <c r="Q139" s="391"/>
      <c r="R139" s="391"/>
      <c r="S139" s="391"/>
      <c r="T139" s="391"/>
      <c r="U139" s="391"/>
      <c r="V139" s="391"/>
      <c r="W139" s="391"/>
      <c r="X139" s="391"/>
      <c r="Y139" s="391"/>
      <c r="Z139" s="391"/>
      <c r="AA139" s="392"/>
    </row>
    <row r="140" spans="1:27" ht="19.5" customHeight="1">
      <c r="A140" s="393"/>
      <c r="B140" s="387"/>
      <c r="C140" s="388" t="s">
        <v>438</v>
      </c>
      <c r="D140" s="388" t="s">
        <v>601</v>
      </c>
      <c r="E140" s="388"/>
      <c r="F140" s="388"/>
      <c r="G140" s="388"/>
      <c r="H140" s="388" t="s">
        <v>694</v>
      </c>
      <c r="I140" s="388"/>
      <c r="J140" s="389"/>
      <c r="K140" s="390"/>
      <c r="L140" s="391"/>
      <c r="M140" s="391"/>
      <c r="N140" s="391"/>
      <c r="O140" s="391"/>
      <c r="P140" s="391"/>
      <c r="Q140" s="391"/>
      <c r="R140" s="391"/>
      <c r="S140" s="391"/>
      <c r="T140" s="391"/>
      <c r="U140" s="391"/>
      <c r="V140" s="391"/>
      <c r="W140" s="391"/>
      <c r="X140" s="391"/>
      <c r="Y140" s="391"/>
      <c r="Z140" s="391"/>
      <c r="AA140" s="392"/>
    </row>
    <row r="141" spans="1:27" ht="19.5" customHeight="1">
      <c r="A141" s="393"/>
      <c r="B141" s="387"/>
      <c r="C141" s="388" t="s">
        <v>438</v>
      </c>
      <c r="D141" s="388" t="s">
        <v>601</v>
      </c>
      <c r="E141" s="388"/>
      <c r="F141" s="388"/>
      <c r="G141" s="388"/>
      <c r="H141" s="388" t="s">
        <v>695</v>
      </c>
      <c r="I141" s="388"/>
      <c r="J141" s="389"/>
      <c r="K141" s="390"/>
      <c r="L141" s="391"/>
      <c r="M141" s="391"/>
      <c r="N141" s="391"/>
      <c r="O141" s="391">
        <v>1</v>
      </c>
      <c r="P141" s="391"/>
      <c r="Q141" s="391"/>
      <c r="R141" s="391"/>
      <c r="S141" s="391"/>
      <c r="T141" s="391"/>
      <c r="U141" s="391"/>
      <c r="V141" s="391"/>
      <c r="W141" s="391"/>
      <c r="X141" s="391"/>
      <c r="Y141" s="391"/>
      <c r="Z141" s="391"/>
      <c r="AA141" s="392"/>
    </row>
    <row r="142" spans="1:27" ht="19.5" customHeight="1">
      <c r="A142" s="393"/>
      <c r="B142" s="387"/>
      <c r="C142" s="388" t="s">
        <v>438</v>
      </c>
      <c r="D142" s="388" t="s">
        <v>601</v>
      </c>
      <c r="E142" s="388"/>
      <c r="F142" s="388"/>
      <c r="G142" s="388"/>
      <c r="H142" s="388" t="s">
        <v>609</v>
      </c>
      <c r="I142" s="388"/>
      <c r="J142" s="389"/>
      <c r="K142" s="390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2"/>
    </row>
    <row r="143" spans="1:27" ht="19.5" customHeight="1">
      <c r="A143" s="393"/>
      <c r="B143" s="387"/>
      <c r="C143" s="388" t="s">
        <v>438</v>
      </c>
      <c r="D143" s="388" t="s">
        <v>601</v>
      </c>
      <c r="E143" s="388"/>
      <c r="F143" s="388"/>
      <c r="G143" s="388"/>
      <c r="H143" s="388" t="s">
        <v>603</v>
      </c>
      <c r="I143" s="388"/>
      <c r="J143" s="389"/>
      <c r="K143" s="390"/>
      <c r="L143" s="391">
        <v>1</v>
      </c>
      <c r="M143" s="391"/>
      <c r="N143" s="391"/>
      <c r="O143" s="391"/>
      <c r="P143" s="391"/>
      <c r="Q143" s="391"/>
      <c r="R143" s="391"/>
      <c r="S143" s="391"/>
      <c r="T143" s="391">
        <v>1</v>
      </c>
      <c r="U143" s="391"/>
      <c r="V143" s="391"/>
      <c r="W143" s="391"/>
      <c r="X143" s="391"/>
      <c r="Y143" s="391"/>
      <c r="Z143" s="391"/>
      <c r="AA143" s="392"/>
    </row>
    <row r="144" spans="1:27" ht="19.5" customHeight="1">
      <c r="A144" s="393"/>
      <c r="B144" s="387"/>
      <c r="C144" s="388" t="s">
        <v>438</v>
      </c>
      <c r="D144" s="388" t="s">
        <v>601</v>
      </c>
      <c r="E144" s="388"/>
      <c r="F144" s="388"/>
      <c r="G144" s="388"/>
      <c r="H144" s="388"/>
      <c r="I144" s="388"/>
      <c r="J144" s="389" t="s">
        <v>62</v>
      </c>
      <c r="K144" s="390"/>
      <c r="L144" s="391"/>
      <c r="M144" s="391"/>
      <c r="N144" s="391"/>
      <c r="O144" s="391"/>
      <c r="P144" s="391"/>
      <c r="Q144" s="391"/>
      <c r="R144" s="391"/>
      <c r="S144" s="391"/>
      <c r="T144" s="391"/>
      <c r="U144" s="391"/>
      <c r="V144" s="391"/>
      <c r="W144" s="391"/>
      <c r="X144" s="391"/>
      <c r="Y144" s="391"/>
      <c r="Z144" s="391"/>
      <c r="AA144" s="392"/>
    </row>
    <row r="145" spans="1:27" ht="19.5" customHeight="1">
      <c r="A145" s="393"/>
      <c r="B145" s="387"/>
      <c r="C145" s="388" t="s">
        <v>441</v>
      </c>
      <c r="D145" s="388" t="s">
        <v>696</v>
      </c>
      <c r="E145" s="388"/>
      <c r="F145" s="388"/>
      <c r="G145" s="388"/>
      <c r="H145" s="388"/>
      <c r="I145" s="388"/>
      <c r="J145" s="389" t="s">
        <v>697</v>
      </c>
      <c r="K145" s="390"/>
      <c r="L145" s="391"/>
      <c r="M145" s="391"/>
      <c r="N145" s="391"/>
      <c r="O145" s="391"/>
      <c r="P145" s="391"/>
      <c r="Q145" s="391"/>
      <c r="R145" s="391"/>
      <c r="S145" s="391"/>
      <c r="T145" s="391"/>
      <c r="U145" s="391"/>
      <c r="V145" s="391"/>
      <c r="W145" s="391"/>
      <c r="X145" s="391"/>
      <c r="Y145" s="391"/>
      <c r="Z145" s="391"/>
      <c r="AA145" s="392"/>
    </row>
    <row r="146" spans="1:27" ht="19.5" customHeight="1">
      <c r="A146" s="393"/>
      <c r="B146" s="387"/>
      <c r="C146" s="388" t="s">
        <v>441</v>
      </c>
      <c r="D146" s="388" t="s">
        <v>696</v>
      </c>
      <c r="E146" s="388"/>
      <c r="F146" s="388"/>
      <c r="G146" s="388"/>
      <c r="H146" s="388"/>
      <c r="I146" s="388"/>
      <c r="J146" s="389" t="s">
        <v>698</v>
      </c>
      <c r="K146" s="390"/>
      <c r="L146" s="391"/>
      <c r="M146" s="391"/>
      <c r="N146" s="391"/>
      <c r="O146" s="391"/>
      <c r="P146" s="391"/>
      <c r="Q146" s="391"/>
      <c r="R146" s="391"/>
      <c r="S146" s="391"/>
      <c r="T146" s="391"/>
      <c r="U146" s="391"/>
      <c r="V146" s="391"/>
      <c r="W146" s="391"/>
      <c r="X146" s="391"/>
      <c r="Y146" s="391"/>
      <c r="Z146" s="391"/>
      <c r="AA146" s="392"/>
    </row>
    <row r="147" spans="1:27" ht="19.5" customHeight="1">
      <c r="A147" s="393"/>
      <c r="B147" s="387"/>
      <c r="C147" s="388" t="s">
        <v>441</v>
      </c>
      <c r="D147" s="388" t="s">
        <v>696</v>
      </c>
      <c r="E147" s="388"/>
      <c r="F147" s="388"/>
      <c r="G147" s="388"/>
      <c r="H147" s="388" t="s">
        <v>699</v>
      </c>
      <c r="I147" s="388"/>
      <c r="J147" s="389"/>
      <c r="K147" s="390"/>
      <c r="L147" s="391"/>
      <c r="M147" s="391"/>
      <c r="N147" s="391"/>
      <c r="O147" s="391"/>
      <c r="P147" s="391"/>
      <c r="Q147" s="391"/>
      <c r="R147" s="391">
        <v>3</v>
      </c>
      <c r="S147" s="391"/>
      <c r="T147" s="391"/>
      <c r="U147" s="391"/>
      <c r="V147" s="391">
        <v>1</v>
      </c>
      <c r="W147" s="391">
        <v>1</v>
      </c>
      <c r="X147" s="391"/>
      <c r="Y147" s="391"/>
      <c r="Z147" s="391"/>
      <c r="AA147" s="392"/>
    </row>
    <row r="148" spans="1:27" ht="19.5" customHeight="1">
      <c r="A148" s="393"/>
      <c r="B148" s="387"/>
      <c r="C148" s="388" t="s">
        <v>441</v>
      </c>
      <c r="D148" s="388" t="s">
        <v>696</v>
      </c>
      <c r="E148" s="388"/>
      <c r="F148" s="388"/>
      <c r="G148" s="388"/>
      <c r="H148" s="388"/>
      <c r="I148" s="388"/>
      <c r="J148" s="389" t="s">
        <v>699</v>
      </c>
      <c r="K148" s="390"/>
      <c r="L148" s="391"/>
      <c r="M148" s="391"/>
      <c r="N148" s="391"/>
      <c r="O148" s="391"/>
      <c r="P148" s="391"/>
      <c r="Q148" s="391">
        <v>1</v>
      </c>
      <c r="R148" s="391"/>
      <c r="S148" s="391"/>
      <c r="T148" s="391"/>
      <c r="U148" s="391"/>
      <c r="V148" s="391"/>
      <c r="W148" s="391"/>
      <c r="X148" s="391"/>
      <c r="Y148" s="391"/>
      <c r="Z148" s="391"/>
      <c r="AA148" s="392"/>
    </row>
    <row r="149" spans="1:27" ht="19.5" customHeight="1">
      <c r="A149" s="393"/>
      <c r="B149" s="387"/>
      <c r="C149" s="388" t="s">
        <v>441</v>
      </c>
      <c r="D149" s="388" t="s">
        <v>696</v>
      </c>
      <c r="E149" s="388"/>
      <c r="F149" s="388"/>
      <c r="G149" s="388"/>
      <c r="H149" s="388"/>
      <c r="I149" s="388"/>
      <c r="J149" s="389" t="s">
        <v>700</v>
      </c>
      <c r="K149" s="390"/>
      <c r="L149" s="391"/>
      <c r="M149" s="391"/>
      <c r="N149" s="391"/>
      <c r="O149" s="391"/>
      <c r="P149" s="391"/>
      <c r="Q149" s="391"/>
      <c r="R149" s="391"/>
      <c r="S149" s="391"/>
      <c r="T149" s="391"/>
      <c r="U149" s="391"/>
      <c r="V149" s="391"/>
      <c r="W149" s="391"/>
      <c r="X149" s="391"/>
      <c r="Y149" s="391"/>
      <c r="Z149" s="391"/>
      <c r="AA149" s="392"/>
    </row>
    <row r="150" spans="1:27" ht="19.5" customHeight="1">
      <c r="A150" s="393"/>
      <c r="B150" s="387"/>
      <c r="C150" s="388" t="s">
        <v>441</v>
      </c>
      <c r="D150" s="388"/>
      <c r="E150" s="388"/>
      <c r="F150" s="388"/>
      <c r="G150" s="388"/>
      <c r="H150" s="388"/>
      <c r="I150" s="388"/>
      <c r="J150" s="389" t="s">
        <v>701</v>
      </c>
      <c r="K150" s="390"/>
      <c r="L150" s="391"/>
      <c r="M150" s="391"/>
      <c r="N150" s="391"/>
      <c r="O150" s="391"/>
      <c r="P150" s="391"/>
      <c r="Q150" s="391"/>
      <c r="R150" s="391"/>
      <c r="S150" s="391"/>
      <c r="T150" s="391"/>
      <c r="U150" s="391"/>
      <c r="V150" s="391"/>
      <c r="W150" s="391"/>
      <c r="X150" s="391"/>
      <c r="Y150" s="391"/>
      <c r="Z150" s="391"/>
      <c r="AA150" s="392"/>
    </row>
    <row r="151" spans="1:27" ht="19.5" customHeight="1">
      <c r="A151" s="393"/>
      <c r="B151" s="387"/>
      <c r="C151" s="388" t="s">
        <v>441</v>
      </c>
      <c r="D151" s="388"/>
      <c r="E151" s="388"/>
      <c r="F151" s="388"/>
      <c r="G151" s="388"/>
      <c r="H151" s="388" t="s">
        <v>702</v>
      </c>
      <c r="I151" s="388"/>
      <c r="J151" s="389"/>
      <c r="K151" s="390"/>
      <c r="L151" s="391"/>
      <c r="M151" s="391"/>
      <c r="N151" s="391"/>
      <c r="O151" s="391"/>
      <c r="P151" s="391"/>
      <c r="Q151" s="391"/>
      <c r="R151" s="391"/>
      <c r="S151" s="391"/>
      <c r="T151" s="391"/>
      <c r="U151" s="391"/>
      <c r="V151" s="391"/>
      <c r="W151" s="391"/>
      <c r="X151" s="391"/>
      <c r="Y151" s="391"/>
      <c r="Z151" s="391"/>
      <c r="AA151" s="392"/>
    </row>
    <row r="152" spans="1:27" ht="19.5" customHeight="1">
      <c r="A152" s="393"/>
      <c r="B152" s="387"/>
      <c r="C152" s="388" t="s">
        <v>441</v>
      </c>
      <c r="D152" s="388"/>
      <c r="E152" s="388"/>
      <c r="F152" s="388"/>
      <c r="G152" s="388"/>
      <c r="H152" s="388"/>
      <c r="I152" s="388"/>
      <c r="J152" s="389" t="s">
        <v>627</v>
      </c>
      <c r="K152" s="390"/>
      <c r="L152" s="391"/>
      <c r="M152" s="391"/>
      <c r="N152" s="391"/>
      <c r="O152" s="391"/>
      <c r="P152" s="391"/>
      <c r="Q152" s="391"/>
      <c r="R152" s="391"/>
      <c r="S152" s="391"/>
      <c r="T152" s="391"/>
      <c r="U152" s="391"/>
      <c r="V152" s="391"/>
      <c r="W152" s="391"/>
      <c r="X152" s="391"/>
      <c r="Y152" s="391"/>
      <c r="Z152" s="391"/>
      <c r="AA152" s="392"/>
    </row>
    <row r="153" spans="1:27" ht="19.5" customHeight="1">
      <c r="A153" s="393"/>
      <c r="B153" s="387"/>
      <c r="C153" s="388" t="s">
        <v>441</v>
      </c>
      <c r="D153" s="388"/>
      <c r="E153" s="388"/>
      <c r="F153" s="388"/>
      <c r="G153" s="388"/>
      <c r="H153" s="388"/>
      <c r="I153" s="388"/>
      <c r="J153" s="389" t="s">
        <v>703</v>
      </c>
      <c r="K153" s="390"/>
      <c r="L153" s="391"/>
      <c r="M153" s="391"/>
      <c r="N153" s="391"/>
      <c r="O153" s="391"/>
      <c r="P153" s="391"/>
      <c r="Q153" s="391"/>
      <c r="R153" s="391"/>
      <c r="S153" s="391"/>
      <c r="T153" s="391"/>
      <c r="U153" s="391"/>
      <c r="V153" s="391"/>
      <c r="W153" s="391"/>
      <c r="X153" s="391"/>
      <c r="Y153" s="391"/>
      <c r="Z153" s="391"/>
      <c r="AA153" s="392"/>
    </row>
    <row r="154" spans="1:27" ht="19.5" customHeight="1">
      <c r="A154" s="393"/>
      <c r="B154" s="387"/>
      <c r="C154" s="388" t="s">
        <v>441</v>
      </c>
      <c r="D154" s="388"/>
      <c r="E154" s="388"/>
      <c r="F154" s="388"/>
      <c r="G154" s="388"/>
      <c r="H154" s="388" t="s">
        <v>704</v>
      </c>
      <c r="I154" s="388"/>
      <c r="J154" s="389"/>
      <c r="K154" s="390"/>
      <c r="L154" s="391"/>
      <c r="M154" s="391"/>
      <c r="N154" s="391"/>
      <c r="O154" s="391"/>
      <c r="P154" s="391"/>
      <c r="Q154" s="391"/>
      <c r="R154" s="391"/>
      <c r="S154" s="391"/>
      <c r="T154" s="391"/>
      <c r="U154" s="391"/>
      <c r="V154" s="391"/>
      <c r="W154" s="391"/>
      <c r="X154" s="391"/>
      <c r="Y154" s="391"/>
      <c r="Z154" s="391"/>
      <c r="AA154" s="392"/>
    </row>
    <row r="155" spans="1:27" ht="19.5" customHeight="1">
      <c r="A155" s="393"/>
      <c r="B155" s="387"/>
      <c r="C155" s="388" t="s">
        <v>441</v>
      </c>
      <c r="D155" s="388"/>
      <c r="E155" s="388"/>
      <c r="F155" s="388"/>
      <c r="G155" s="388"/>
      <c r="H155" s="388"/>
      <c r="I155" s="388"/>
      <c r="J155" s="389" t="s">
        <v>705</v>
      </c>
      <c r="K155" s="390"/>
      <c r="L155" s="391"/>
      <c r="M155" s="391"/>
      <c r="N155" s="391"/>
      <c r="O155" s="391"/>
      <c r="P155" s="391"/>
      <c r="Q155" s="391"/>
      <c r="R155" s="391"/>
      <c r="S155" s="391"/>
      <c r="T155" s="391"/>
      <c r="U155" s="391"/>
      <c r="V155" s="391"/>
      <c r="W155" s="391"/>
      <c r="X155" s="391"/>
      <c r="Y155" s="391"/>
      <c r="Z155" s="391"/>
      <c r="AA155" s="392"/>
    </row>
    <row r="156" spans="1:27" ht="19.5" customHeight="1">
      <c r="A156" s="393"/>
      <c r="B156" s="387"/>
      <c r="C156" s="388" t="s">
        <v>441</v>
      </c>
      <c r="D156" s="388"/>
      <c r="E156" s="388"/>
      <c r="F156" s="388"/>
      <c r="G156" s="388"/>
      <c r="H156" s="388"/>
      <c r="I156" s="388"/>
      <c r="J156" s="389" t="s">
        <v>706</v>
      </c>
      <c r="K156" s="390"/>
      <c r="L156" s="391"/>
      <c r="M156" s="391"/>
      <c r="N156" s="391"/>
      <c r="O156" s="391"/>
      <c r="P156" s="391"/>
      <c r="Q156" s="391"/>
      <c r="R156" s="391"/>
      <c r="S156" s="391"/>
      <c r="T156" s="391"/>
      <c r="U156" s="391"/>
      <c r="V156" s="391"/>
      <c r="W156" s="391"/>
      <c r="X156" s="391"/>
      <c r="Y156" s="391"/>
      <c r="Z156" s="391"/>
      <c r="AA156" s="392"/>
    </row>
    <row r="157" spans="1:27" ht="19.5" customHeight="1">
      <c r="A157" s="393"/>
      <c r="B157" s="387"/>
      <c r="C157" s="388" t="s">
        <v>441</v>
      </c>
      <c r="D157" s="388"/>
      <c r="E157" s="388"/>
      <c r="F157" s="388"/>
      <c r="G157" s="388"/>
      <c r="H157" s="388"/>
      <c r="I157" s="388"/>
      <c r="J157" s="389" t="s">
        <v>707</v>
      </c>
      <c r="K157" s="390"/>
      <c r="L157" s="391"/>
      <c r="M157" s="391"/>
      <c r="N157" s="391"/>
      <c r="O157" s="391"/>
      <c r="P157" s="391"/>
      <c r="Q157" s="391"/>
      <c r="R157" s="391"/>
      <c r="S157" s="391"/>
      <c r="T157" s="391"/>
      <c r="U157" s="391"/>
      <c r="V157" s="391"/>
      <c r="W157" s="391"/>
      <c r="X157" s="391"/>
      <c r="Y157" s="391"/>
      <c r="Z157" s="391"/>
      <c r="AA157" s="392"/>
    </row>
    <row r="158" spans="1:27" ht="19.5" customHeight="1">
      <c r="A158" s="393"/>
      <c r="B158" s="387"/>
      <c r="C158" s="388" t="s">
        <v>441</v>
      </c>
      <c r="D158" s="388"/>
      <c r="E158" s="388"/>
      <c r="F158" s="388"/>
      <c r="G158" s="388"/>
      <c r="H158" s="388"/>
      <c r="I158" s="388"/>
      <c r="J158" s="389" t="s">
        <v>708</v>
      </c>
      <c r="K158" s="390"/>
      <c r="L158" s="391"/>
      <c r="M158" s="391"/>
      <c r="N158" s="391"/>
      <c r="O158" s="391"/>
      <c r="P158" s="391"/>
      <c r="Q158" s="391"/>
      <c r="R158" s="391"/>
      <c r="S158" s="391"/>
      <c r="T158" s="391"/>
      <c r="U158" s="391"/>
      <c r="V158" s="391"/>
      <c r="W158" s="391"/>
      <c r="X158" s="391"/>
      <c r="Y158" s="391"/>
      <c r="Z158" s="391"/>
      <c r="AA158" s="392"/>
    </row>
    <row r="159" spans="1:27" ht="19.5" customHeight="1">
      <c r="A159" s="393"/>
      <c r="B159" s="387"/>
      <c r="C159" s="388" t="s">
        <v>441</v>
      </c>
      <c r="D159" s="388" t="s">
        <v>709</v>
      </c>
      <c r="E159" s="388"/>
      <c r="F159" s="388"/>
      <c r="G159" s="388"/>
      <c r="H159" s="388"/>
      <c r="I159" s="388"/>
      <c r="J159" s="389" t="s">
        <v>710</v>
      </c>
      <c r="K159" s="390"/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1"/>
      <c r="X159" s="391"/>
      <c r="Y159" s="391"/>
      <c r="Z159" s="391"/>
      <c r="AA159" s="392"/>
    </row>
    <row r="160" spans="1:27" ht="19.5" customHeight="1">
      <c r="A160" s="393"/>
      <c r="B160" s="387"/>
      <c r="C160" s="388" t="s">
        <v>441</v>
      </c>
      <c r="D160" s="388" t="s">
        <v>709</v>
      </c>
      <c r="E160" s="388"/>
      <c r="F160" s="388"/>
      <c r="G160" s="388"/>
      <c r="H160" s="388" t="s">
        <v>711</v>
      </c>
      <c r="I160" s="388"/>
      <c r="J160" s="389" t="s">
        <v>712</v>
      </c>
      <c r="K160" s="390">
        <v>1</v>
      </c>
      <c r="L160" s="391"/>
      <c r="M160" s="391"/>
      <c r="N160" s="391"/>
      <c r="O160" s="391"/>
      <c r="P160" s="391"/>
      <c r="Q160" s="391"/>
      <c r="R160" s="391">
        <v>1</v>
      </c>
      <c r="S160" s="391"/>
      <c r="T160" s="391"/>
      <c r="U160" s="391"/>
      <c r="V160" s="391"/>
      <c r="W160" s="391"/>
      <c r="X160" s="391"/>
      <c r="Y160" s="391"/>
      <c r="Z160" s="391">
        <v>2</v>
      </c>
      <c r="AA160" s="392"/>
    </row>
    <row r="161" spans="1:27" ht="19.5" customHeight="1">
      <c r="A161" s="393"/>
      <c r="B161" s="387"/>
      <c r="C161" s="388" t="s">
        <v>441</v>
      </c>
      <c r="D161" s="388" t="s">
        <v>709</v>
      </c>
      <c r="E161" s="388"/>
      <c r="F161" s="388"/>
      <c r="G161" s="388"/>
      <c r="H161" s="388"/>
      <c r="I161" s="388"/>
      <c r="J161" s="389" t="s">
        <v>713</v>
      </c>
      <c r="K161" s="390"/>
      <c r="L161" s="391"/>
      <c r="M161" s="391"/>
      <c r="N161" s="391"/>
      <c r="O161" s="391"/>
      <c r="P161" s="391"/>
      <c r="Q161" s="391"/>
      <c r="R161" s="391"/>
      <c r="S161" s="391"/>
      <c r="T161" s="391"/>
      <c r="U161" s="391"/>
      <c r="V161" s="391"/>
      <c r="W161" s="391"/>
      <c r="X161" s="391"/>
      <c r="Y161" s="391"/>
      <c r="Z161" s="391"/>
      <c r="AA161" s="392"/>
    </row>
    <row r="162" spans="1:27" ht="19.5" customHeight="1">
      <c r="A162" s="393"/>
      <c r="B162" s="387"/>
      <c r="C162" s="388" t="s">
        <v>441</v>
      </c>
      <c r="D162" s="388" t="s">
        <v>709</v>
      </c>
      <c r="E162" s="388"/>
      <c r="F162" s="388"/>
      <c r="G162" s="388"/>
      <c r="H162" s="388"/>
      <c r="I162" s="388"/>
      <c r="J162" s="389" t="s">
        <v>714</v>
      </c>
      <c r="K162" s="390"/>
      <c r="L162" s="391"/>
      <c r="M162" s="391"/>
      <c r="N162" s="391"/>
      <c r="O162" s="391">
        <v>2</v>
      </c>
      <c r="P162" s="391">
        <v>1</v>
      </c>
      <c r="Q162" s="391"/>
      <c r="R162" s="391">
        <v>5</v>
      </c>
      <c r="S162" s="391"/>
      <c r="T162" s="391">
        <v>4</v>
      </c>
      <c r="U162" s="391"/>
      <c r="V162" s="391"/>
      <c r="W162" s="391"/>
      <c r="X162" s="391"/>
      <c r="Y162" s="391"/>
      <c r="Z162" s="391"/>
      <c r="AA162" s="392"/>
    </row>
    <row r="163" spans="1:27" ht="19.5" customHeight="1">
      <c r="A163" s="393"/>
      <c r="B163" s="387"/>
      <c r="C163" s="388" t="s">
        <v>441</v>
      </c>
      <c r="D163" s="388" t="s">
        <v>709</v>
      </c>
      <c r="E163" s="388"/>
      <c r="F163" s="388"/>
      <c r="G163" s="388"/>
      <c r="H163" s="388"/>
      <c r="I163" s="388"/>
      <c r="J163" s="389" t="s">
        <v>715</v>
      </c>
      <c r="K163" s="390"/>
      <c r="L163" s="391"/>
      <c r="M163" s="391"/>
      <c r="N163" s="391"/>
      <c r="O163" s="391"/>
      <c r="P163" s="391"/>
      <c r="Q163" s="391"/>
      <c r="R163" s="391">
        <v>18</v>
      </c>
      <c r="S163" s="391"/>
      <c r="T163" s="391"/>
      <c r="U163" s="391"/>
      <c r="V163" s="391"/>
      <c r="W163" s="391"/>
      <c r="X163" s="391"/>
      <c r="Y163" s="391"/>
      <c r="Z163" s="391"/>
      <c r="AA163" s="392"/>
    </row>
    <row r="164" spans="1:27" ht="19.5" customHeight="1">
      <c r="A164" s="393"/>
      <c r="B164" s="387"/>
      <c r="C164" s="388" t="s">
        <v>441</v>
      </c>
      <c r="D164" s="388" t="s">
        <v>709</v>
      </c>
      <c r="E164" s="388"/>
      <c r="F164" s="388"/>
      <c r="G164" s="388"/>
      <c r="H164" s="388"/>
      <c r="I164" s="388"/>
      <c r="J164" s="389" t="s">
        <v>716</v>
      </c>
      <c r="K164" s="390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1"/>
      <c r="X164" s="391"/>
      <c r="Y164" s="391"/>
      <c r="Z164" s="391"/>
      <c r="AA164" s="392"/>
    </row>
    <row r="165" spans="1:27" ht="19.5" customHeight="1">
      <c r="A165" s="393"/>
      <c r="B165" s="387"/>
      <c r="C165" s="388" t="s">
        <v>441</v>
      </c>
      <c r="D165" s="388" t="s">
        <v>709</v>
      </c>
      <c r="E165" s="388"/>
      <c r="F165" s="388"/>
      <c r="G165" s="388"/>
      <c r="H165" s="388"/>
      <c r="I165" s="388"/>
      <c r="J165" s="389" t="s">
        <v>717</v>
      </c>
      <c r="K165" s="390"/>
      <c r="L165" s="391"/>
      <c r="M165" s="391"/>
      <c r="N165" s="391"/>
      <c r="O165" s="391"/>
      <c r="P165" s="391"/>
      <c r="Q165" s="391"/>
      <c r="R165" s="391"/>
      <c r="S165" s="391"/>
      <c r="T165" s="391"/>
      <c r="U165" s="391"/>
      <c r="V165" s="391"/>
      <c r="W165" s="391"/>
      <c r="X165" s="391"/>
      <c r="Y165" s="391"/>
      <c r="Z165" s="391">
        <v>33</v>
      </c>
      <c r="AA165" s="392">
        <v>7</v>
      </c>
    </row>
    <row r="166" spans="1:27" ht="19.5" customHeight="1">
      <c r="A166" s="393"/>
      <c r="B166" s="387"/>
      <c r="C166" s="388" t="s">
        <v>441</v>
      </c>
      <c r="D166" s="388" t="s">
        <v>709</v>
      </c>
      <c r="E166" s="388"/>
      <c r="F166" s="388"/>
      <c r="G166" s="388"/>
      <c r="H166" s="388"/>
      <c r="I166" s="388"/>
      <c r="J166" s="389" t="s">
        <v>718</v>
      </c>
      <c r="K166" s="390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W166" s="391"/>
      <c r="X166" s="391"/>
      <c r="Y166" s="391"/>
      <c r="Z166" s="391"/>
      <c r="AA166" s="392"/>
    </row>
    <row r="167" spans="1:27" ht="19.5" customHeight="1">
      <c r="A167" s="393"/>
      <c r="B167" s="387"/>
      <c r="C167" s="388" t="s">
        <v>441</v>
      </c>
      <c r="D167" s="388" t="s">
        <v>709</v>
      </c>
      <c r="E167" s="388"/>
      <c r="F167" s="388"/>
      <c r="G167" s="388"/>
      <c r="H167" s="388"/>
      <c r="I167" s="388"/>
      <c r="J167" s="389" t="s">
        <v>623</v>
      </c>
      <c r="K167" s="390"/>
      <c r="L167" s="391"/>
      <c r="M167" s="391"/>
      <c r="N167" s="391"/>
      <c r="O167" s="391"/>
      <c r="P167" s="391"/>
      <c r="Q167" s="391"/>
      <c r="R167" s="391"/>
      <c r="S167" s="391"/>
      <c r="T167" s="391"/>
      <c r="U167" s="391"/>
      <c r="V167" s="391"/>
      <c r="W167" s="391"/>
      <c r="X167" s="391"/>
      <c r="Y167" s="391"/>
      <c r="Z167" s="391"/>
      <c r="AA167" s="392"/>
    </row>
    <row r="168" spans="1:27" ht="19.5" customHeight="1">
      <c r="A168" s="393"/>
      <c r="B168" s="387"/>
      <c r="C168" s="388" t="s">
        <v>441</v>
      </c>
      <c r="D168" s="388" t="s">
        <v>709</v>
      </c>
      <c r="E168" s="388"/>
      <c r="F168" s="388"/>
      <c r="G168" s="388"/>
      <c r="H168" s="388"/>
      <c r="I168" s="388"/>
      <c r="J168" s="389" t="s">
        <v>719</v>
      </c>
      <c r="K168" s="390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W168" s="391"/>
      <c r="X168" s="391"/>
      <c r="Y168" s="391"/>
      <c r="Z168" s="391">
        <v>3</v>
      </c>
      <c r="AA168" s="392">
        <v>3</v>
      </c>
    </row>
    <row r="169" spans="1:27" ht="19.5" customHeight="1">
      <c r="A169" s="393"/>
      <c r="B169" s="387"/>
      <c r="C169" s="388" t="s">
        <v>441</v>
      </c>
      <c r="D169" s="388" t="s">
        <v>709</v>
      </c>
      <c r="E169" s="388"/>
      <c r="F169" s="388"/>
      <c r="G169" s="388"/>
      <c r="H169" s="388"/>
      <c r="I169" s="388"/>
      <c r="J169" s="389" t="s">
        <v>555</v>
      </c>
      <c r="K169" s="390"/>
      <c r="L169" s="391"/>
      <c r="M169" s="391"/>
      <c r="N169" s="391"/>
      <c r="O169" s="391"/>
      <c r="P169" s="391"/>
      <c r="Q169" s="391"/>
      <c r="R169" s="391"/>
      <c r="S169" s="391"/>
      <c r="T169" s="391"/>
      <c r="U169" s="391"/>
      <c r="V169" s="391"/>
      <c r="W169" s="391"/>
      <c r="X169" s="391"/>
      <c r="Y169" s="391"/>
      <c r="Z169" s="391">
        <v>1</v>
      </c>
      <c r="AA169" s="392"/>
    </row>
    <row r="170" spans="1:27" ht="19.5" customHeight="1">
      <c r="A170" s="393"/>
      <c r="B170" s="387"/>
      <c r="C170" s="388" t="s">
        <v>441</v>
      </c>
      <c r="D170" s="388" t="s">
        <v>709</v>
      </c>
      <c r="E170" s="388"/>
      <c r="F170" s="388"/>
      <c r="G170" s="388"/>
      <c r="H170" s="388" t="s">
        <v>624</v>
      </c>
      <c r="I170" s="388" t="s">
        <v>720</v>
      </c>
      <c r="J170" s="389"/>
      <c r="K170" s="390">
        <v>1</v>
      </c>
      <c r="L170" s="391"/>
      <c r="M170" s="391"/>
      <c r="N170" s="391"/>
      <c r="O170" s="391"/>
      <c r="P170" s="391"/>
      <c r="Q170" s="391"/>
      <c r="R170" s="391">
        <v>1</v>
      </c>
      <c r="S170" s="391"/>
      <c r="T170" s="391"/>
      <c r="U170" s="391"/>
      <c r="V170" s="391"/>
      <c r="W170" s="391"/>
      <c r="X170" s="391"/>
      <c r="Y170" s="391"/>
      <c r="Z170" s="391"/>
      <c r="AA170" s="392"/>
    </row>
    <row r="171" spans="1:27" ht="19.5" customHeight="1">
      <c r="A171" s="393"/>
      <c r="B171" s="387"/>
      <c r="C171" s="388" t="s">
        <v>441</v>
      </c>
      <c r="D171" s="388" t="s">
        <v>709</v>
      </c>
      <c r="E171" s="388"/>
      <c r="F171" s="388"/>
      <c r="G171" s="388"/>
      <c r="H171" s="388" t="s">
        <v>721</v>
      </c>
      <c r="I171" s="388"/>
      <c r="J171" s="389" t="s">
        <v>722</v>
      </c>
      <c r="K171" s="390"/>
      <c r="L171" s="391"/>
      <c r="M171" s="391"/>
      <c r="N171" s="391"/>
      <c r="O171" s="391"/>
      <c r="P171" s="391"/>
      <c r="Q171" s="391"/>
      <c r="R171" s="391"/>
      <c r="S171" s="391"/>
      <c r="T171" s="391"/>
      <c r="U171" s="391"/>
      <c r="V171" s="391">
        <v>2</v>
      </c>
      <c r="W171" s="391"/>
      <c r="X171" s="391"/>
      <c r="Y171" s="391"/>
      <c r="Z171" s="391"/>
      <c r="AA171" s="392"/>
    </row>
    <row r="172" spans="1:27" ht="19.5" customHeight="1">
      <c r="A172" s="393"/>
      <c r="B172" s="387"/>
      <c r="C172" s="388" t="s">
        <v>441</v>
      </c>
      <c r="D172" s="388" t="s">
        <v>709</v>
      </c>
      <c r="E172" s="388"/>
      <c r="F172" s="388"/>
      <c r="G172" s="388"/>
      <c r="H172" s="388" t="s">
        <v>723</v>
      </c>
      <c r="I172" s="388"/>
      <c r="J172" s="389" t="s">
        <v>558</v>
      </c>
      <c r="K172" s="390"/>
      <c r="L172" s="391">
        <v>3</v>
      </c>
      <c r="M172" s="391"/>
      <c r="N172" s="391"/>
      <c r="O172" s="391"/>
      <c r="P172" s="391"/>
      <c r="Q172" s="391"/>
      <c r="R172" s="391"/>
      <c r="S172" s="391"/>
      <c r="T172" s="391"/>
      <c r="U172" s="391"/>
      <c r="V172" s="391"/>
      <c r="W172" s="391"/>
      <c r="X172" s="391"/>
      <c r="Y172" s="391">
        <v>1</v>
      </c>
      <c r="Z172" s="391"/>
      <c r="AA172" s="392"/>
    </row>
    <row r="173" spans="1:27" ht="19.5" customHeight="1">
      <c r="A173" s="393"/>
      <c r="B173" s="387"/>
      <c r="C173" s="388" t="s">
        <v>441</v>
      </c>
      <c r="D173" s="388" t="s">
        <v>709</v>
      </c>
      <c r="E173" s="388"/>
      <c r="F173" s="388"/>
      <c r="G173" s="388"/>
      <c r="H173" s="388" t="s">
        <v>724</v>
      </c>
      <c r="I173" s="388" t="s">
        <v>725</v>
      </c>
      <c r="J173" s="389"/>
      <c r="K173" s="390"/>
      <c r="L173" s="391"/>
      <c r="M173" s="391"/>
      <c r="N173" s="391"/>
      <c r="O173" s="391"/>
      <c r="P173" s="391"/>
      <c r="Q173" s="391"/>
      <c r="R173" s="391">
        <v>1</v>
      </c>
      <c r="S173" s="391"/>
      <c r="T173" s="391"/>
      <c r="U173" s="391"/>
      <c r="V173" s="391"/>
      <c r="W173" s="391"/>
      <c r="X173" s="391"/>
      <c r="Y173" s="391"/>
      <c r="Z173" s="391"/>
      <c r="AA173" s="392"/>
    </row>
    <row r="174" spans="1:27" ht="19.5" customHeight="1">
      <c r="A174" s="393"/>
      <c r="B174" s="387"/>
      <c r="C174" s="388" t="s">
        <v>441</v>
      </c>
      <c r="D174" s="388" t="s">
        <v>709</v>
      </c>
      <c r="E174" s="388"/>
      <c r="F174" s="388"/>
      <c r="G174" s="388"/>
      <c r="H174" s="388"/>
      <c r="I174" s="388"/>
      <c r="J174" s="389" t="s">
        <v>718</v>
      </c>
      <c r="K174" s="390"/>
      <c r="L174" s="391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1"/>
      <c r="X174" s="391"/>
      <c r="Y174" s="391"/>
      <c r="Z174" s="391"/>
      <c r="AA174" s="392"/>
    </row>
    <row r="175" spans="1:27" ht="19.5" customHeight="1">
      <c r="A175" s="393"/>
      <c r="B175" s="387"/>
      <c r="C175" s="388" t="s">
        <v>441</v>
      </c>
      <c r="D175" s="388" t="s">
        <v>709</v>
      </c>
      <c r="E175" s="388"/>
      <c r="F175" s="388"/>
      <c r="G175" s="388"/>
      <c r="H175" s="388"/>
      <c r="I175" s="388"/>
      <c r="J175" s="389" t="s">
        <v>626</v>
      </c>
      <c r="K175" s="390"/>
      <c r="L175" s="391"/>
      <c r="M175" s="391"/>
      <c r="N175" s="391"/>
      <c r="O175" s="391"/>
      <c r="P175" s="391"/>
      <c r="Q175" s="391"/>
      <c r="R175" s="391"/>
      <c r="S175" s="391"/>
      <c r="T175" s="391"/>
      <c r="U175" s="391"/>
      <c r="V175" s="391"/>
      <c r="W175" s="391"/>
      <c r="X175" s="391"/>
      <c r="Y175" s="391"/>
      <c r="Z175" s="391"/>
      <c r="AA175" s="392"/>
    </row>
    <row r="176" spans="1:27" ht="19.5" customHeight="1">
      <c r="A176" s="393"/>
      <c r="B176" s="387"/>
      <c r="C176" s="388" t="s">
        <v>442</v>
      </c>
      <c r="D176" s="388" t="s">
        <v>628</v>
      </c>
      <c r="E176" s="388"/>
      <c r="F176" s="388"/>
      <c r="G176" s="388"/>
      <c r="H176" s="388"/>
      <c r="I176" s="388"/>
      <c r="J176" s="389" t="s">
        <v>726</v>
      </c>
      <c r="K176" s="390"/>
      <c r="L176" s="391"/>
      <c r="M176" s="391"/>
      <c r="N176" s="391"/>
      <c r="O176" s="391"/>
      <c r="P176" s="391"/>
      <c r="Q176" s="391"/>
      <c r="R176" s="391"/>
      <c r="S176" s="391"/>
      <c r="T176" s="391"/>
      <c r="U176" s="391"/>
      <c r="V176" s="391"/>
      <c r="W176" s="391"/>
      <c r="X176" s="391"/>
      <c r="Y176" s="391"/>
      <c r="Z176" s="391"/>
      <c r="AA176" s="392"/>
    </row>
    <row r="177" spans="1:27" ht="19.5" customHeight="1">
      <c r="A177" s="393"/>
      <c r="B177" s="387"/>
      <c r="C177" s="388" t="s">
        <v>442</v>
      </c>
      <c r="D177" s="388" t="s">
        <v>628</v>
      </c>
      <c r="E177" s="388"/>
      <c r="F177" s="388"/>
      <c r="G177" s="388"/>
      <c r="H177" s="388"/>
      <c r="I177" s="388"/>
      <c r="J177" s="389" t="s">
        <v>727</v>
      </c>
      <c r="K177" s="390"/>
      <c r="L177" s="391"/>
      <c r="M177" s="391"/>
      <c r="N177" s="391"/>
      <c r="O177" s="391"/>
      <c r="P177" s="391"/>
      <c r="Q177" s="391"/>
      <c r="R177" s="391"/>
      <c r="S177" s="391"/>
      <c r="T177" s="391"/>
      <c r="U177" s="391"/>
      <c r="V177" s="391"/>
      <c r="W177" s="391"/>
      <c r="X177" s="391"/>
      <c r="Y177" s="391"/>
      <c r="Z177" s="391"/>
      <c r="AA177" s="392"/>
    </row>
    <row r="178" spans="1:27" ht="19.5" customHeight="1">
      <c r="A178" s="393"/>
      <c r="B178" s="387"/>
      <c r="C178" s="388" t="s">
        <v>442</v>
      </c>
      <c r="D178" s="388" t="s">
        <v>628</v>
      </c>
      <c r="E178" s="388"/>
      <c r="F178" s="388"/>
      <c r="G178" s="388"/>
      <c r="H178" s="388"/>
      <c r="I178" s="388"/>
      <c r="J178" s="389" t="s">
        <v>728</v>
      </c>
      <c r="K178" s="390"/>
      <c r="L178" s="391"/>
      <c r="M178" s="391"/>
      <c r="N178" s="391"/>
      <c r="O178" s="391"/>
      <c r="P178" s="391"/>
      <c r="Q178" s="391"/>
      <c r="R178" s="391"/>
      <c r="S178" s="391"/>
      <c r="T178" s="391"/>
      <c r="U178" s="391"/>
      <c r="V178" s="391"/>
      <c r="W178" s="391"/>
      <c r="X178" s="391"/>
      <c r="Y178" s="391"/>
      <c r="Z178" s="391"/>
      <c r="AA178" s="392"/>
    </row>
    <row r="179" spans="1:27" ht="19.5" customHeight="1">
      <c r="A179" s="393"/>
      <c r="B179" s="387"/>
      <c r="C179" s="388" t="s">
        <v>442</v>
      </c>
      <c r="D179" s="388" t="s">
        <v>628</v>
      </c>
      <c r="E179" s="388"/>
      <c r="F179" s="388"/>
      <c r="G179" s="388"/>
      <c r="H179" s="388"/>
      <c r="I179" s="388"/>
      <c r="J179" s="389" t="s">
        <v>729</v>
      </c>
      <c r="K179" s="390"/>
      <c r="L179" s="391"/>
      <c r="M179" s="391"/>
      <c r="N179" s="391"/>
      <c r="O179" s="391"/>
      <c r="P179" s="391"/>
      <c r="Q179" s="391"/>
      <c r="R179" s="391"/>
      <c r="S179" s="391"/>
      <c r="T179" s="391"/>
      <c r="U179" s="391"/>
      <c r="V179" s="391"/>
      <c r="W179" s="391"/>
      <c r="X179" s="391"/>
      <c r="Y179" s="391"/>
      <c r="Z179" s="391"/>
      <c r="AA179" s="392"/>
    </row>
    <row r="180" spans="1:27" ht="19.5" customHeight="1">
      <c r="A180" s="393"/>
      <c r="B180" s="387"/>
      <c r="C180" s="388" t="s">
        <v>442</v>
      </c>
      <c r="D180" s="388" t="s">
        <v>628</v>
      </c>
      <c r="E180" s="388" t="s">
        <v>730</v>
      </c>
      <c r="F180" s="388"/>
      <c r="G180" s="388"/>
      <c r="H180" s="388"/>
      <c r="I180" s="388"/>
      <c r="J180" s="389"/>
      <c r="K180" s="390">
        <v>4</v>
      </c>
      <c r="L180" s="391"/>
      <c r="M180" s="391"/>
      <c r="N180" s="391"/>
      <c r="O180" s="391"/>
      <c r="P180" s="391"/>
      <c r="Q180" s="391"/>
      <c r="R180" s="391"/>
      <c r="S180" s="391"/>
      <c r="T180" s="391"/>
      <c r="U180" s="391"/>
      <c r="V180" s="391"/>
      <c r="W180" s="391"/>
      <c r="X180" s="391"/>
      <c r="Y180" s="391"/>
      <c r="Z180" s="391"/>
      <c r="AA180" s="392"/>
    </row>
    <row r="181" spans="1:27" ht="19.5" customHeight="1">
      <c r="A181" s="393"/>
      <c r="B181" s="387"/>
      <c r="C181" s="388" t="s">
        <v>442</v>
      </c>
      <c r="D181" s="388" t="s">
        <v>628</v>
      </c>
      <c r="E181" s="388"/>
      <c r="F181" s="388"/>
      <c r="G181" s="388"/>
      <c r="H181" s="388" t="s">
        <v>728</v>
      </c>
      <c r="I181" s="388"/>
      <c r="J181" s="389"/>
      <c r="K181" s="390"/>
      <c r="L181" s="391"/>
      <c r="M181" s="391"/>
      <c r="N181" s="391"/>
      <c r="O181" s="391">
        <v>1</v>
      </c>
      <c r="P181" s="391"/>
      <c r="Q181" s="391"/>
      <c r="R181" s="391"/>
      <c r="S181" s="391"/>
      <c r="T181" s="391"/>
      <c r="U181" s="391"/>
      <c r="V181" s="391"/>
      <c r="W181" s="391"/>
      <c r="X181" s="391"/>
      <c r="Y181" s="391"/>
      <c r="Z181" s="391"/>
      <c r="AA181" s="392"/>
    </row>
    <row r="182" spans="1:27" ht="19.5" customHeight="1">
      <c r="A182" s="393"/>
      <c r="B182" s="387"/>
      <c r="C182" s="388" t="s">
        <v>442</v>
      </c>
      <c r="D182" s="388" t="s">
        <v>628</v>
      </c>
      <c r="E182" s="388" t="s">
        <v>731</v>
      </c>
      <c r="F182" s="388"/>
      <c r="G182" s="388" t="s">
        <v>732</v>
      </c>
      <c r="H182" s="388" t="s">
        <v>733</v>
      </c>
      <c r="I182" s="388"/>
      <c r="J182" s="389"/>
      <c r="K182" s="390"/>
      <c r="L182" s="391"/>
      <c r="M182" s="391"/>
      <c r="N182" s="391"/>
      <c r="O182" s="391"/>
      <c r="P182" s="391"/>
      <c r="Q182" s="391"/>
      <c r="R182" s="391">
        <v>1</v>
      </c>
      <c r="S182" s="391"/>
      <c r="T182" s="391"/>
      <c r="U182" s="391"/>
      <c r="V182" s="391"/>
      <c r="W182" s="391"/>
      <c r="X182" s="391"/>
      <c r="Y182" s="391"/>
      <c r="Z182" s="391"/>
      <c r="AA182" s="392"/>
    </row>
    <row r="183" spans="1:27" ht="19.5" customHeight="1">
      <c r="A183" s="393"/>
      <c r="B183" s="387"/>
      <c r="C183" s="388" t="s">
        <v>442</v>
      </c>
      <c r="D183" s="388" t="s">
        <v>628</v>
      </c>
      <c r="E183" s="388" t="s">
        <v>731</v>
      </c>
      <c r="F183" s="388"/>
      <c r="G183" s="388" t="s">
        <v>732</v>
      </c>
      <c r="H183" s="388"/>
      <c r="I183" s="388"/>
      <c r="J183" s="389" t="s">
        <v>734</v>
      </c>
      <c r="K183" s="390">
        <v>1</v>
      </c>
      <c r="L183" s="391"/>
      <c r="M183" s="391">
        <v>3</v>
      </c>
      <c r="N183" s="391">
        <v>2</v>
      </c>
      <c r="O183" s="391">
        <v>1</v>
      </c>
      <c r="P183" s="391"/>
      <c r="Q183" s="391">
        <v>1</v>
      </c>
      <c r="R183" s="391">
        <v>24</v>
      </c>
      <c r="S183" s="391"/>
      <c r="T183" s="391"/>
      <c r="U183" s="391"/>
      <c r="V183" s="391"/>
      <c r="W183" s="391"/>
      <c r="X183" s="391"/>
      <c r="Y183" s="391"/>
      <c r="Z183" s="391"/>
      <c r="AA183" s="392"/>
    </row>
    <row r="184" spans="1:27" ht="19.5" customHeight="1">
      <c r="A184" s="393"/>
      <c r="B184" s="387"/>
      <c r="C184" s="388" t="s">
        <v>442</v>
      </c>
      <c r="D184" s="388" t="s">
        <v>628</v>
      </c>
      <c r="E184" s="388" t="s">
        <v>731</v>
      </c>
      <c r="F184" s="388"/>
      <c r="G184" s="388" t="s">
        <v>732</v>
      </c>
      <c r="H184" s="388"/>
      <c r="I184" s="388"/>
      <c r="J184" s="389" t="s">
        <v>735</v>
      </c>
      <c r="K184" s="390">
        <v>1</v>
      </c>
      <c r="L184" s="391"/>
      <c r="M184" s="391"/>
      <c r="N184" s="391"/>
      <c r="O184" s="391"/>
      <c r="P184" s="391"/>
      <c r="Q184" s="391"/>
      <c r="R184" s="391"/>
      <c r="S184" s="391"/>
      <c r="T184" s="391"/>
      <c r="U184" s="391"/>
      <c r="V184" s="391"/>
      <c r="W184" s="391"/>
      <c r="X184" s="391"/>
      <c r="Y184" s="391"/>
      <c r="Z184" s="391"/>
      <c r="AA184" s="392"/>
    </row>
    <row r="185" spans="1:27" ht="19.5" customHeight="1">
      <c r="A185" s="393"/>
      <c r="B185" s="387"/>
      <c r="C185" s="388" t="s">
        <v>442</v>
      </c>
      <c r="D185" s="388" t="s">
        <v>628</v>
      </c>
      <c r="E185" s="388" t="s">
        <v>731</v>
      </c>
      <c r="F185" s="388"/>
      <c r="G185" s="388" t="s">
        <v>732</v>
      </c>
      <c r="H185" s="388"/>
      <c r="I185" s="388"/>
      <c r="J185" s="389" t="s">
        <v>629</v>
      </c>
      <c r="K185" s="390"/>
      <c r="L185" s="391"/>
      <c r="M185" s="391"/>
      <c r="N185" s="391"/>
      <c r="O185" s="391"/>
      <c r="P185" s="391"/>
      <c r="Q185" s="391"/>
      <c r="R185" s="391">
        <v>1</v>
      </c>
      <c r="S185" s="391"/>
      <c r="T185" s="391">
        <v>1</v>
      </c>
      <c r="U185" s="391"/>
      <c r="V185" s="391"/>
      <c r="W185" s="391"/>
      <c r="X185" s="391"/>
      <c r="Y185" s="391"/>
      <c r="Z185" s="391"/>
      <c r="AA185" s="392"/>
    </row>
    <row r="186" spans="1:27" ht="19.5" customHeight="1">
      <c r="A186" s="393"/>
      <c r="B186" s="387"/>
      <c r="C186" s="388" t="s">
        <v>442</v>
      </c>
      <c r="D186" s="388" t="s">
        <v>628</v>
      </c>
      <c r="E186" s="388"/>
      <c r="F186" s="388"/>
      <c r="G186" s="388"/>
      <c r="H186" s="388" t="s">
        <v>736</v>
      </c>
      <c r="I186" s="388"/>
      <c r="J186" s="389"/>
      <c r="K186" s="390"/>
      <c r="L186" s="391"/>
      <c r="M186" s="391"/>
      <c r="N186" s="391"/>
      <c r="O186" s="391"/>
      <c r="P186" s="391"/>
      <c r="Q186" s="391"/>
      <c r="R186" s="391"/>
      <c r="S186" s="391"/>
      <c r="T186" s="391"/>
      <c r="U186" s="391"/>
      <c r="V186" s="391"/>
      <c r="W186" s="391"/>
      <c r="X186" s="391"/>
      <c r="Y186" s="391"/>
      <c r="Z186" s="391"/>
      <c r="AA186" s="392"/>
    </row>
    <row r="187" spans="1:27" ht="19.5" customHeight="1">
      <c r="A187" s="393"/>
      <c r="B187" s="387"/>
      <c r="C187" s="388" t="s">
        <v>442</v>
      </c>
      <c r="D187" s="388" t="s">
        <v>628</v>
      </c>
      <c r="E187" s="388"/>
      <c r="F187" s="388"/>
      <c r="G187" s="388"/>
      <c r="H187" s="388"/>
      <c r="I187" s="388"/>
      <c r="J187" s="389" t="s">
        <v>630</v>
      </c>
      <c r="K187" s="390"/>
      <c r="L187" s="391"/>
      <c r="M187" s="391"/>
      <c r="N187" s="391"/>
      <c r="O187" s="391"/>
      <c r="P187" s="391"/>
      <c r="Q187" s="391"/>
      <c r="R187" s="391"/>
      <c r="S187" s="391"/>
      <c r="T187" s="391"/>
      <c r="U187" s="391"/>
      <c r="V187" s="391"/>
      <c r="W187" s="391"/>
      <c r="X187" s="391"/>
      <c r="Y187" s="391"/>
      <c r="Z187" s="391"/>
      <c r="AA187" s="392"/>
    </row>
    <row r="188" spans="1:27" ht="19.5" customHeight="1">
      <c r="A188" s="393"/>
      <c r="B188" s="387"/>
      <c r="C188" s="388" t="s">
        <v>442</v>
      </c>
      <c r="D188" s="388" t="s">
        <v>628</v>
      </c>
      <c r="E188" s="388"/>
      <c r="F188" s="388"/>
      <c r="G188" s="388"/>
      <c r="H188" s="388"/>
      <c r="I188" s="388"/>
      <c r="J188" s="389" t="s">
        <v>737</v>
      </c>
      <c r="K188" s="390"/>
      <c r="L188" s="391"/>
      <c r="M188" s="391"/>
      <c r="N188" s="391"/>
      <c r="O188" s="391"/>
      <c r="P188" s="391"/>
      <c r="Q188" s="391"/>
      <c r="R188" s="391"/>
      <c r="S188" s="391"/>
      <c r="T188" s="391"/>
      <c r="U188" s="391"/>
      <c r="V188" s="391"/>
      <c r="W188" s="391"/>
      <c r="X188" s="391"/>
      <c r="Y188" s="391"/>
      <c r="Z188" s="391">
        <v>1</v>
      </c>
      <c r="AA188" s="392"/>
    </row>
    <row r="189" spans="1:27" ht="19.5" customHeight="1">
      <c r="A189" s="393"/>
      <c r="B189" s="387"/>
      <c r="C189" s="388" t="s">
        <v>442</v>
      </c>
      <c r="D189" s="388" t="s">
        <v>628</v>
      </c>
      <c r="E189" s="388"/>
      <c r="F189" s="388"/>
      <c r="G189" s="388"/>
      <c r="H189" s="388"/>
      <c r="I189" s="388"/>
      <c r="J189" s="389" t="s">
        <v>738</v>
      </c>
      <c r="K189" s="390"/>
      <c r="L189" s="391"/>
      <c r="M189" s="391"/>
      <c r="N189" s="391"/>
      <c r="O189" s="391"/>
      <c r="P189" s="391"/>
      <c r="Q189" s="391"/>
      <c r="R189" s="391"/>
      <c r="S189" s="391"/>
      <c r="T189" s="391"/>
      <c r="U189" s="391"/>
      <c r="V189" s="391"/>
      <c r="W189" s="391"/>
      <c r="X189" s="391"/>
      <c r="Y189" s="391"/>
      <c r="Z189" s="391"/>
      <c r="AA189" s="392"/>
    </row>
    <row r="190" spans="1:27" ht="19.5" customHeight="1">
      <c r="A190" s="393"/>
      <c r="B190" s="387"/>
      <c r="C190" s="388" t="s">
        <v>442</v>
      </c>
      <c r="D190" s="388" t="s">
        <v>628</v>
      </c>
      <c r="E190" s="388"/>
      <c r="F190" s="388"/>
      <c r="G190" s="388"/>
      <c r="H190" s="388" t="s">
        <v>739</v>
      </c>
      <c r="I190" s="388"/>
      <c r="J190" s="389"/>
      <c r="K190" s="390">
        <v>1</v>
      </c>
      <c r="L190" s="391">
        <v>1</v>
      </c>
      <c r="M190" s="391"/>
      <c r="N190" s="391"/>
      <c r="O190" s="391"/>
      <c r="P190" s="391"/>
      <c r="Q190" s="391"/>
      <c r="R190" s="391"/>
      <c r="S190" s="391"/>
      <c r="T190" s="391"/>
      <c r="U190" s="391"/>
      <c r="V190" s="391"/>
      <c r="W190" s="391"/>
      <c r="X190" s="391"/>
      <c r="Y190" s="391"/>
      <c r="Z190" s="391"/>
      <c r="AA190" s="392"/>
    </row>
    <row r="191" spans="1:27" ht="19.5" customHeight="1">
      <c r="A191" s="393"/>
      <c r="B191" s="387"/>
      <c r="C191" s="388" t="s">
        <v>442</v>
      </c>
      <c r="D191" s="388" t="s">
        <v>628</v>
      </c>
      <c r="E191" s="388"/>
      <c r="F191" s="388"/>
      <c r="G191" s="388"/>
      <c r="H191" s="388" t="s">
        <v>740</v>
      </c>
      <c r="I191" s="388"/>
      <c r="J191" s="389"/>
      <c r="K191" s="390"/>
      <c r="L191" s="391"/>
      <c r="M191" s="391"/>
      <c r="N191" s="391"/>
      <c r="O191" s="391"/>
      <c r="P191" s="391"/>
      <c r="Q191" s="391"/>
      <c r="R191" s="391"/>
      <c r="S191" s="391"/>
      <c r="T191" s="391"/>
      <c r="U191" s="391"/>
      <c r="V191" s="391"/>
      <c r="W191" s="391"/>
      <c r="X191" s="391"/>
      <c r="Y191" s="391"/>
      <c r="Z191" s="391"/>
      <c r="AA191" s="392"/>
    </row>
    <row r="192" spans="1:27" ht="19.5" customHeight="1">
      <c r="A192" s="393"/>
      <c r="B192" s="387"/>
      <c r="C192" s="388" t="s">
        <v>442</v>
      </c>
      <c r="D192" s="388" t="s">
        <v>628</v>
      </c>
      <c r="E192" s="388"/>
      <c r="F192" s="388"/>
      <c r="G192" s="388"/>
      <c r="H192" s="388"/>
      <c r="I192" s="388"/>
      <c r="J192" s="389" t="s">
        <v>741</v>
      </c>
      <c r="K192" s="390"/>
      <c r="L192" s="391"/>
      <c r="M192" s="391"/>
      <c r="N192" s="391"/>
      <c r="O192" s="391"/>
      <c r="P192" s="391"/>
      <c r="Q192" s="391"/>
      <c r="R192" s="391"/>
      <c r="S192" s="391"/>
      <c r="T192" s="391"/>
      <c r="U192" s="391"/>
      <c r="V192" s="391"/>
      <c r="W192" s="391"/>
      <c r="X192" s="391"/>
      <c r="Y192" s="391"/>
      <c r="Z192" s="391"/>
      <c r="AA192" s="392"/>
    </row>
    <row r="193" spans="1:27" ht="19.5" customHeight="1">
      <c r="A193" s="393"/>
      <c r="B193" s="387"/>
      <c r="C193" s="388" t="s">
        <v>442</v>
      </c>
      <c r="D193" s="388" t="s">
        <v>628</v>
      </c>
      <c r="E193" s="388"/>
      <c r="F193" s="388"/>
      <c r="G193" s="388"/>
      <c r="H193" s="388"/>
      <c r="I193" s="388"/>
      <c r="J193" s="389" t="s">
        <v>742</v>
      </c>
      <c r="K193" s="390"/>
      <c r="L193" s="391"/>
      <c r="M193" s="391"/>
      <c r="N193" s="391"/>
      <c r="O193" s="391"/>
      <c r="P193" s="391"/>
      <c r="Q193" s="391"/>
      <c r="R193" s="391"/>
      <c r="S193" s="391"/>
      <c r="T193" s="391"/>
      <c r="U193" s="391"/>
      <c r="V193" s="391"/>
      <c r="W193" s="391"/>
      <c r="X193" s="391"/>
      <c r="Y193" s="391"/>
      <c r="Z193" s="391"/>
      <c r="AA193" s="392"/>
    </row>
    <row r="194" spans="1:27" ht="19.5" customHeight="1">
      <c r="A194" s="393"/>
      <c r="B194" s="387"/>
      <c r="C194" s="388" t="s">
        <v>442</v>
      </c>
      <c r="D194" s="388" t="s">
        <v>628</v>
      </c>
      <c r="E194" s="388"/>
      <c r="F194" s="388"/>
      <c r="G194" s="388"/>
      <c r="H194" s="388"/>
      <c r="I194" s="388"/>
      <c r="J194" s="389" t="s">
        <v>743</v>
      </c>
      <c r="K194" s="390"/>
      <c r="L194" s="391"/>
      <c r="M194" s="391"/>
      <c r="N194" s="391"/>
      <c r="O194" s="391"/>
      <c r="P194" s="391"/>
      <c r="Q194" s="391"/>
      <c r="R194" s="391"/>
      <c r="S194" s="391"/>
      <c r="T194" s="391"/>
      <c r="U194" s="391"/>
      <c r="V194" s="391"/>
      <c r="W194" s="391"/>
      <c r="X194" s="391"/>
      <c r="Y194" s="391"/>
      <c r="Z194" s="391"/>
      <c r="AA194" s="392"/>
    </row>
    <row r="195" spans="1:27" ht="19.5" customHeight="1">
      <c r="A195" s="393"/>
      <c r="B195" s="387"/>
      <c r="C195" s="388" t="s">
        <v>442</v>
      </c>
      <c r="D195" s="388" t="s">
        <v>628</v>
      </c>
      <c r="E195" s="388" t="s">
        <v>744</v>
      </c>
      <c r="F195" s="388" t="s">
        <v>745</v>
      </c>
      <c r="G195" s="388"/>
      <c r="H195" s="388" t="s">
        <v>746</v>
      </c>
      <c r="I195" s="388"/>
      <c r="J195" s="389"/>
      <c r="K195" s="390"/>
      <c r="L195" s="391"/>
      <c r="M195" s="391"/>
      <c r="N195" s="391"/>
      <c r="O195" s="391"/>
      <c r="P195" s="391"/>
      <c r="Q195" s="391"/>
      <c r="R195" s="391">
        <v>2</v>
      </c>
      <c r="S195" s="391"/>
      <c r="T195" s="391"/>
      <c r="U195" s="391"/>
      <c r="V195" s="391"/>
      <c r="W195" s="391"/>
      <c r="X195" s="391"/>
      <c r="Y195" s="391"/>
      <c r="Z195" s="391"/>
      <c r="AA195" s="392"/>
    </row>
    <row r="196" spans="1:27" ht="19.5" customHeight="1">
      <c r="A196" s="393"/>
      <c r="B196" s="387"/>
      <c r="C196" s="388" t="s">
        <v>442</v>
      </c>
      <c r="D196" s="388" t="s">
        <v>628</v>
      </c>
      <c r="E196" s="388"/>
      <c r="F196" s="388"/>
      <c r="G196" s="388"/>
      <c r="H196" s="388"/>
      <c r="I196" s="388"/>
      <c r="J196" s="389" t="s">
        <v>62</v>
      </c>
      <c r="K196" s="390"/>
      <c r="L196" s="391"/>
      <c r="M196" s="391"/>
      <c r="N196" s="391"/>
      <c r="O196" s="391"/>
      <c r="P196" s="391"/>
      <c r="Q196" s="391"/>
      <c r="R196" s="391"/>
      <c r="S196" s="391"/>
      <c r="T196" s="391"/>
      <c r="U196" s="391"/>
      <c r="V196" s="391"/>
      <c r="W196" s="391"/>
      <c r="X196" s="391"/>
      <c r="Y196" s="391"/>
      <c r="Z196" s="391"/>
      <c r="AA196" s="392"/>
    </row>
    <row r="197" spans="1:27" ht="19.5" customHeight="1">
      <c r="A197" s="393"/>
      <c r="B197" s="387"/>
      <c r="C197" s="388" t="s">
        <v>62</v>
      </c>
      <c r="D197" s="388"/>
      <c r="E197" s="388"/>
      <c r="F197" s="388"/>
      <c r="G197" s="388"/>
      <c r="H197" s="388" t="s">
        <v>747</v>
      </c>
      <c r="I197" s="388"/>
      <c r="J197" s="389"/>
      <c r="K197" s="390"/>
      <c r="L197" s="391"/>
      <c r="M197" s="391"/>
      <c r="N197" s="391"/>
      <c r="O197" s="391"/>
      <c r="P197" s="391"/>
      <c r="Q197" s="391"/>
      <c r="R197" s="391"/>
      <c r="S197" s="391"/>
      <c r="T197" s="391"/>
      <c r="U197" s="391"/>
      <c r="V197" s="391"/>
      <c r="W197" s="391"/>
      <c r="X197" s="391"/>
      <c r="Y197" s="391"/>
      <c r="Z197" s="391"/>
      <c r="AA197" s="392"/>
    </row>
    <row r="198" spans="1:27" ht="19.5" customHeight="1">
      <c r="A198" s="393"/>
      <c r="B198" s="387"/>
      <c r="C198" s="388" t="s">
        <v>62</v>
      </c>
      <c r="D198" s="388"/>
      <c r="E198" s="388"/>
      <c r="F198" s="388"/>
      <c r="G198" s="388"/>
      <c r="H198" s="388"/>
      <c r="I198" s="388"/>
      <c r="J198" s="389"/>
      <c r="K198" s="390"/>
      <c r="L198" s="391"/>
      <c r="M198" s="391"/>
      <c r="N198" s="391"/>
      <c r="O198" s="391"/>
      <c r="P198" s="391"/>
      <c r="Q198" s="391"/>
      <c r="R198" s="391"/>
      <c r="S198" s="391"/>
      <c r="T198" s="391"/>
      <c r="U198" s="391"/>
      <c r="V198" s="391"/>
      <c r="W198" s="391"/>
      <c r="X198" s="391"/>
      <c r="Y198" s="391"/>
      <c r="Z198" s="391"/>
      <c r="AA198" s="392"/>
    </row>
    <row r="199" spans="1:27" ht="19.5" customHeight="1" thickBot="1">
      <c r="A199" s="393"/>
      <c r="B199" s="394"/>
      <c r="C199" s="395"/>
      <c r="D199" s="395"/>
      <c r="E199" s="395"/>
      <c r="F199" s="395"/>
      <c r="G199" s="395"/>
      <c r="H199" s="395"/>
      <c r="I199" s="395"/>
      <c r="J199" s="396"/>
      <c r="K199" s="397"/>
      <c r="L199" s="398"/>
      <c r="M199" s="398"/>
      <c r="N199" s="398"/>
      <c r="O199" s="398"/>
      <c r="P199" s="398"/>
      <c r="Q199" s="398"/>
      <c r="R199" s="398"/>
      <c r="S199" s="398"/>
      <c r="T199" s="398"/>
      <c r="U199" s="398"/>
      <c r="V199" s="398"/>
      <c r="W199" s="398"/>
      <c r="X199" s="398"/>
      <c r="Y199" s="398"/>
      <c r="Z199" s="398"/>
      <c r="AA199" s="399"/>
    </row>
    <row r="200" spans="1:27" ht="19.5" customHeight="1" thickTop="1">
      <c r="A200" s="393"/>
      <c r="B200" s="400" t="s">
        <v>748</v>
      </c>
      <c r="C200" s="401"/>
      <c r="D200" s="401"/>
      <c r="E200" s="401"/>
      <c r="F200" s="401"/>
      <c r="G200" s="401"/>
      <c r="H200" s="401"/>
      <c r="I200" s="401"/>
      <c r="J200" s="402"/>
      <c r="K200" s="403">
        <v>43</v>
      </c>
      <c r="L200" s="404">
        <v>61</v>
      </c>
      <c r="M200" s="404">
        <v>45</v>
      </c>
      <c r="N200" s="404">
        <v>4</v>
      </c>
      <c r="O200" s="404">
        <v>15</v>
      </c>
      <c r="P200" s="404">
        <v>73</v>
      </c>
      <c r="Q200" s="404">
        <v>4</v>
      </c>
      <c r="R200" s="404">
        <v>101</v>
      </c>
      <c r="S200" s="404">
        <v>1</v>
      </c>
      <c r="T200" s="404">
        <v>40</v>
      </c>
      <c r="U200" s="404">
        <v>24</v>
      </c>
      <c r="V200" s="404">
        <v>3</v>
      </c>
      <c r="W200" s="404">
        <v>1</v>
      </c>
      <c r="X200" s="404">
        <v>28</v>
      </c>
      <c r="Y200" s="404">
        <v>68</v>
      </c>
      <c r="Z200" s="404">
        <v>41</v>
      </c>
      <c r="AA200" s="405">
        <v>11</v>
      </c>
    </row>
    <row r="201" spans="1:27" ht="19.5" customHeight="1">
      <c r="A201" s="393"/>
      <c r="B201" s="406" t="s">
        <v>66</v>
      </c>
      <c r="C201" s="367"/>
      <c r="D201" s="367"/>
      <c r="E201" s="367"/>
      <c r="F201" s="367"/>
      <c r="G201" s="367"/>
      <c r="H201" s="367"/>
      <c r="I201" s="367"/>
      <c r="J201" s="368"/>
      <c r="K201" s="407">
        <v>11</v>
      </c>
      <c r="L201" s="408">
        <v>9</v>
      </c>
      <c r="M201" s="408">
        <v>8</v>
      </c>
      <c r="N201" s="408">
        <v>3</v>
      </c>
      <c r="O201" s="408">
        <v>8</v>
      </c>
      <c r="P201" s="408">
        <v>5</v>
      </c>
      <c r="Q201" s="408">
        <v>3</v>
      </c>
      <c r="R201" s="408">
        <v>15</v>
      </c>
      <c r="S201" s="408">
        <v>1</v>
      </c>
      <c r="T201" s="408">
        <v>10</v>
      </c>
      <c r="U201" s="408">
        <v>3</v>
      </c>
      <c r="V201" s="408">
        <v>2</v>
      </c>
      <c r="W201" s="408">
        <v>1</v>
      </c>
      <c r="X201" s="408">
        <v>2</v>
      </c>
      <c r="Y201" s="408">
        <v>3</v>
      </c>
      <c r="Z201" s="408">
        <v>6</v>
      </c>
      <c r="AA201" s="409">
        <v>3</v>
      </c>
    </row>
    <row r="202" spans="1:27" ht="19.5" customHeight="1" thickBot="1">
      <c r="A202" s="410"/>
      <c r="B202" s="411" t="s">
        <v>67</v>
      </c>
      <c r="C202" s="412"/>
      <c r="D202" s="412"/>
      <c r="E202" s="412"/>
      <c r="F202" s="412"/>
      <c r="G202" s="412"/>
      <c r="H202" s="412"/>
      <c r="I202" s="412"/>
      <c r="J202" s="413"/>
      <c r="K202" s="414">
        <v>0.075</v>
      </c>
      <c r="L202" s="415">
        <v>0.075</v>
      </c>
      <c r="M202" s="415">
        <v>0.075</v>
      </c>
      <c r="N202" s="415">
        <v>0.075</v>
      </c>
      <c r="O202" s="415">
        <v>0.075</v>
      </c>
      <c r="P202" s="415">
        <v>0.075</v>
      </c>
      <c r="Q202" s="415">
        <v>0.075</v>
      </c>
      <c r="R202" s="433"/>
      <c r="S202" s="433"/>
      <c r="T202" s="433"/>
      <c r="U202" s="433"/>
      <c r="V202" s="433"/>
      <c r="W202" s="433"/>
      <c r="X202" s="433"/>
      <c r="Y202" s="433"/>
      <c r="Z202" s="415">
        <v>0.075</v>
      </c>
      <c r="AA202" s="416">
        <v>0.075</v>
      </c>
    </row>
    <row r="203" spans="1:27" ht="49.5" customHeight="1" thickBot="1">
      <c r="A203" s="417" t="s">
        <v>10</v>
      </c>
      <c r="B203" s="418"/>
      <c r="C203" s="418"/>
      <c r="D203" s="418"/>
      <c r="E203" s="418"/>
      <c r="F203" s="418"/>
      <c r="G203" s="418"/>
      <c r="H203" s="418"/>
      <c r="I203" s="418"/>
      <c r="J203" s="419"/>
      <c r="K203" s="420"/>
      <c r="L203" s="421"/>
      <c r="M203" s="421"/>
      <c r="N203" s="421"/>
      <c r="O203" s="421"/>
      <c r="P203" s="421"/>
      <c r="Q203" s="421"/>
      <c r="R203" s="421"/>
      <c r="S203" s="421"/>
      <c r="T203" s="421"/>
      <c r="U203" s="421"/>
      <c r="V203" s="421"/>
      <c r="W203" s="421"/>
      <c r="X203" s="421"/>
      <c r="Y203" s="421"/>
      <c r="Z203" s="421"/>
      <c r="AA203" s="422"/>
    </row>
    <row r="204" spans="1:27" ht="49.5" customHeight="1" thickBot="1">
      <c r="A204" s="417" t="s">
        <v>69</v>
      </c>
      <c r="B204" s="418"/>
      <c r="C204" s="418"/>
      <c r="D204" s="423"/>
      <c r="E204" s="424"/>
      <c r="F204" s="425"/>
      <c r="G204" s="425"/>
      <c r="H204" s="425"/>
      <c r="I204" s="425"/>
      <c r="J204" s="425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  <c r="U204" s="426"/>
      <c r="V204" s="426"/>
      <c r="W204" s="426"/>
      <c r="X204" s="426"/>
      <c r="Y204" s="426"/>
      <c r="Z204" s="426"/>
      <c r="AA204" s="427"/>
    </row>
    <row r="205" spans="24:28" s="332" customFormat="1" ht="12">
      <c r="X205" s="434"/>
      <c r="AA205" s="128" t="e">
        <f ca="1">"【海域ごとの調査票："&amp;MID(CELL("filename",$A$1),FIND("]",CELL("filename",$A$1))+1,31)&amp;"】"</f>
        <v>#VALUE!</v>
      </c>
      <c r="AB205" s="333"/>
    </row>
    <row r="206" spans="1:27" ht="12.75" thickBot="1">
      <c r="A206" s="1" t="s">
        <v>70</v>
      </c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</row>
    <row r="207" spans="1:28" s="344" customFormat="1" ht="19.5" customHeight="1">
      <c r="A207" s="337" t="s">
        <v>1</v>
      </c>
      <c r="B207" s="338"/>
      <c r="C207" s="338"/>
      <c r="D207" s="338"/>
      <c r="E207" s="338"/>
      <c r="F207" s="338"/>
      <c r="G207" s="338"/>
      <c r="H207" s="338"/>
      <c r="I207" s="338"/>
      <c r="J207" s="339"/>
      <c r="K207" s="340" t="s">
        <v>750</v>
      </c>
      <c r="L207" s="341" t="s">
        <v>750</v>
      </c>
      <c r="M207" s="341" t="s">
        <v>750</v>
      </c>
      <c r="N207" s="341" t="s">
        <v>750</v>
      </c>
      <c r="O207" s="341" t="s">
        <v>750</v>
      </c>
      <c r="P207" s="341" t="s">
        <v>750</v>
      </c>
      <c r="Q207" s="341" t="s">
        <v>758</v>
      </c>
      <c r="R207" s="341" t="s">
        <v>758</v>
      </c>
      <c r="S207" s="341" t="s">
        <v>758</v>
      </c>
      <c r="T207" s="341" t="s">
        <v>758</v>
      </c>
      <c r="U207" s="341" t="s">
        <v>758</v>
      </c>
      <c r="V207" s="341" t="s">
        <v>758</v>
      </c>
      <c r="W207" s="341" t="s">
        <v>758</v>
      </c>
      <c r="X207" s="341" t="s">
        <v>758</v>
      </c>
      <c r="Y207" s="341" t="s">
        <v>759</v>
      </c>
      <c r="Z207" s="341" t="s">
        <v>759</v>
      </c>
      <c r="AA207" s="342" t="s">
        <v>759</v>
      </c>
      <c r="AB207" s="343"/>
    </row>
    <row r="208" spans="1:28" s="344" customFormat="1" ht="19.5" customHeight="1">
      <c r="A208" s="345" t="s">
        <v>11</v>
      </c>
      <c r="B208" s="346"/>
      <c r="C208" s="346"/>
      <c r="D208" s="346"/>
      <c r="E208" s="346"/>
      <c r="F208" s="346"/>
      <c r="G208" s="346"/>
      <c r="H208" s="346"/>
      <c r="I208" s="346"/>
      <c r="J208" s="347"/>
      <c r="K208" s="348" t="s">
        <v>752</v>
      </c>
      <c r="L208" s="349" t="s">
        <v>753</v>
      </c>
      <c r="M208" s="349" t="s">
        <v>680</v>
      </c>
      <c r="N208" s="349" t="s">
        <v>751</v>
      </c>
      <c r="O208" s="349" t="s">
        <v>752</v>
      </c>
      <c r="P208" s="349" t="s">
        <v>753</v>
      </c>
      <c r="Q208" s="349" t="s">
        <v>680</v>
      </c>
      <c r="R208" s="349" t="s">
        <v>751</v>
      </c>
      <c r="S208" s="349" t="s">
        <v>752</v>
      </c>
      <c r="T208" s="349" t="s">
        <v>753</v>
      </c>
      <c r="U208" s="349" t="s">
        <v>680</v>
      </c>
      <c r="V208" s="349" t="s">
        <v>751</v>
      </c>
      <c r="W208" s="349" t="s">
        <v>752</v>
      </c>
      <c r="X208" s="349" t="s">
        <v>753</v>
      </c>
      <c r="Y208" s="349" t="s">
        <v>680</v>
      </c>
      <c r="Z208" s="349" t="s">
        <v>751</v>
      </c>
      <c r="AA208" s="350" t="s">
        <v>752</v>
      </c>
      <c r="AB208" s="343"/>
    </row>
    <row r="209" spans="1:28" s="344" customFormat="1" ht="19.5" customHeight="1">
      <c r="A209" s="351" t="s">
        <v>13</v>
      </c>
      <c r="B209" s="352" t="s">
        <v>14</v>
      </c>
      <c r="C209" s="353"/>
      <c r="D209" s="353"/>
      <c r="E209" s="353"/>
      <c r="F209" s="353"/>
      <c r="G209" s="353"/>
      <c r="H209" s="353"/>
      <c r="I209" s="353"/>
      <c r="J209" s="354"/>
      <c r="K209" s="355">
        <v>37022</v>
      </c>
      <c r="L209" s="356">
        <v>37022</v>
      </c>
      <c r="M209" s="356">
        <v>37177</v>
      </c>
      <c r="N209" s="356">
        <v>37177</v>
      </c>
      <c r="O209" s="356">
        <v>37177</v>
      </c>
      <c r="P209" s="356">
        <v>37177</v>
      </c>
      <c r="Q209" s="356">
        <v>37403</v>
      </c>
      <c r="R209" s="356">
        <v>37403</v>
      </c>
      <c r="S209" s="356">
        <v>37403</v>
      </c>
      <c r="T209" s="356">
        <v>37403</v>
      </c>
      <c r="U209" s="356">
        <v>37536</v>
      </c>
      <c r="V209" s="356">
        <v>37536</v>
      </c>
      <c r="W209" s="356">
        <v>37536</v>
      </c>
      <c r="X209" s="356">
        <v>37536</v>
      </c>
      <c r="Y209" s="356">
        <v>37755</v>
      </c>
      <c r="Z209" s="356">
        <v>37755</v>
      </c>
      <c r="AA209" s="357">
        <v>37755</v>
      </c>
      <c r="AB209" s="343"/>
    </row>
    <row r="210" spans="1:28" s="344" customFormat="1" ht="19.5" customHeight="1">
      <c r="A210" s="358"/>
      <c r="B210" s="359" t="s">
        <v>15</v>
      </c>
      <c r="C210" s="360"/>
      <c r="D210" s="360"/>
      <c r="E210" s="360"/>
      <c r="F210" s="360"/>
      <c r="G210" s="360"/>
      <c r="H210" s="360"/>
      <c r="I210" s="360"/>
      <c r="J210" s="361"/>
      <c r="K210" s="428">
        <v>0.02</v>
      </c>
      <c r="L210" s="429">
        <v>0.02</v>
      </c>
      <c r="M210" s="429">
        <v>0.02</v>
      </c>
      <c r="N210" s="429">
        <v>0.02</v>
      </c>
      <c r="O210" s="429">
        <v>0.02</v>
      </c>
      <c r="P210" s="429">
        <v>0.02</v>
      </c>
      <c r="Q210" s="429">
        <v>0.02</v>
      </c>
      <c r="R210" s="429">
        <v>0.02</v>
      </c>
      <c r="S210" s="429">
        <v>0.02</v>
      </c>
      <c r="T210" s="429">
        <v>0.02</v>
      </c>
      <c r="U210" s="429">
        <v>0.02</v>
      </c>
      <c r="V210" s="429">
        <v>0.02</v>
      </c>
      <c r="W210" s="429">
        <v>0.02</v>
      </c>
      <c r="X210" s="429">
        <v>0.02</v>
      </c>
      <c r="Y210" s="429">
        <v>0.02</v>
      </c>
      <c r="Z210" s="429">
        <v>0.02</v>
      </c>
      <c r="AA210" s="364">
        <v>0.02</v>
      </c>
      <c r="AB210" s="343"/>
    </row>
    <row r="211" spans="1:28" s="344" customFormat="1" ht="19.5" customHeight="1">
      <c r="A211" s="365"/>
      <c r="B211" s="366" t="s">
        <v>17</v>
      </c>
      <c r="C211" s="367"/>
      <c r="D211" s="367"/>
      <c r="E211" s="367"/>
      <c r="F211" s="367"/>
      <c r="G211" s="367"/>
      <c r="H211" s="367"/>
      <c r="I211" s="367"/>
      <c r="J211" s="368"/>
      <c r="K211" s="430" t="s">
        <v>754</v>
      </c>
      <c r="L211" s="431" t="s">
        <v>754</v>
      </c>
      <c r="M211" s="431" t="s">
        <v>683</v>
      </c>
      <c r="N211" s="431" t="s">
        <v>754</v>
      </c>
      <c r="O211" s="431" t="s">
        <v>754</v>
      </c>
      <c r="P211" s="431" t="s">
        <v>754</v>
      </c>
      <c r="Q211" s="431" t="s">
        <v>683</v>
      </c>
      <c r="R211" s="431" t="s">
        <v>754</v>
      </c>
      <c r="S211" s="431" t="s">
        <v>754</v>
      </c>
      <c r="T211" s="431" t="s">
        <v>754</v>
      </c>
      <c r="U211" s="431" t="s">
        <v>683</v>
      </c>
      <c r="V211" s="431" t="s">
        <v>754</v>
      </c>
      <c r="W211" s="431" t="s">
        <v>754</v>
      </c>
      <c r="X211" s="431" t="s">
        <v>754</v>
      </c>
      <c r="Y211" s="431" t="s">
        <v>683</v>
      </c>
      <c r="Z211" s="431" t="s">
        <v>754</v>
      </c>
      <c r="AA211" s="371" t="s">
        <v>754</v>
      </c>
      <c r="AB211" s="343"/>
    </row>
    <row r="212" spans="1:27" ht="12" customHeight="1">
      <c r="A212" s="372"/>
      <c r="B212" s="373" t="s">
        <v>19</v>
      </c>
      <c r="C212" s="374" t="s">
        <v>20</v>
      </c>
      <c r="D212" s="374" t="s">
        <v>21</v>
      </c>
      <c r="E212" s="374" t="s">
        <v>22</v>
      </c>
      <c r="F212" s="375" t="s">
        <v>684</v>
      </c>
      <c r="G212" s="375" t="s">
        <v>685</v>
      </c>
      <c r="H212" s="374" t="s">
        <v>23</v>
      </c>
      <c r="I212" s="374" t="s">
        <v>24</v>
      </c>
      <c r="J212" s="376" t="s">
        <v>25</v>
      </c>
      <c r="K212" s="377" t="s">
        <v>755</v>
      </c>
      <c r="L212" s="378" t="s">
        <v>755</v>
      </c>
      <c r="M212" s="378" t="s">
        <v>26</v>
      </c>
      <c r="N212" s="378" t="s">
        <v>755</v>
      </c>
      <c r="O212" s="378" t="s">
        <v>755</v>
      </c>
      <c r="P212" s="378" t="s">
        <v>755</v>
      </c>
      <c r="Q212" s="378" t="s">
        <v>26</v>
      </c>
      <c r="R212" s="378" t="s">
        <v>755</v>
      </c>
      <c r="S212" s="378" t="s">
        <v>755</v>
      </c>
      <c r="T212" s="378" t="s">
        <v>755</v>
      </c>
      <c r="U212" s="378" t="s">
        <v>26</v>
      </c>
      <c r="V212" s="378" t="s">
        <v>755</v>
      </c>
      <c r="W212" s="378" t="s">
        <v>755</v>
      </c>
      <c r="X212" s="378" t="s">
        <v>755</v>
      </c>
      <c r="Y212" s="378" t="s">
        <v>26</v>
      </c>
      <c r="Z212" s="378" t="s">
        <v>755</v>
      </c>
      <c r="AA212" s="379" t="s">
        <v>755</v>
      </c>
    </row>
    <row r="213" spans="1:27" ht="12">
      <c r="A213" s="380"/>
      <c r="B213" s="381"/>
      <c r="C213" s="382"/>
      <c r="D213" s="382"/>
      <c r="E213" s="382"/>
      <c r="F213" s="374"/>
      <c r="G213" s="374"/>
      <c r="H213" s="382"/>
      <c r="I213" s="382"/>
      <c r="J213" s="383"/>
      <c r="K213" s="384" t="s">
        <v>756</v>
      </c>
      <c r="L213" s="384" t="s">
        <v>756</v>
      </c>
      <c r="M213" s="384" t="s">
        <v>686</v>
      </c>
      <c r="N213" s="384" t="s">
        <v>756</v>
      </c>
      <c r="O213" s="384" t="s">
        <v>756</v>
      </c>
      <c r="P213" s="384" t="s">
        <v>756</v>
      </c>
      <c r="Q213" s="384" t="s">
        <v>760</v>
      </c>
      <c r="R213" s="384" t="s">
        <v>761</v>
      </c>
      <c r="S213" s="384" t="s">
        <v>761</v>
      </c>
      <c r="T213" s="384" t="s">
        <v>761</v>
      </c>
      <c r="U213" s="384" t="s">
        <v>761</v>
      </c>
      <c r="V213" s="384" t="s">
        <v>761</v>
      </c>
      <c r="W213" s="384" t="s">
        <v>761</v>
      </c>
      <c r="X213" s="384" t="s">
        <v>761</v>
      </c>
      <c r="Y213" s="384" t="s">
        <v>760</v>
      </c>
      <c r="Z213" s="384" t="s">
        <v>761</v>
      </c>
      <c r="AA213" s="385" t="s">
        <v>761</v>
      </c>
    </row>
    <row r="214" spans="1:27" ht="19.5" customHeight="1">
      <c r="A214" s="386" t="s">
        <v>33</v>
      </c>
      <c r="B214" s="387"/>
      <c r="C214" s="388" t="s">
        <v>597</v>
      </c>
      <c r="D214" s="388"/>
      <c r="E214" s="388"/>
      <c r="F214" s="388"/>
      <c r="G214" s="388"/>
      <c r="H214" s="388"/>
      <c r="I214" s="388"/>
      <c r="J214" s="389"/>
      <c r="K214" s="390"/>
      <c r="L214" s="391"/>
      <c r="M214" s="391"/>
      <c r="N214" s="391"/>
      <c r="O214" s="391"/>
      <c r="P214" s="391"/>
      <c r="Q214" s="391"/>
      <c r="R214" s="391"/>
      <c r="S214" s="391"/>
      <c r="T214" s="391"/>
      <c r="U214" s="391"/>
      <c r="V214" s="391"/>
      <c r="W214" s="391"/>
      <c r="X214" s="391"/>
      <c r="Y214" s="391"/>
      <c r="Z214" s="391"/>
      <c r="AA214" s="392"/>
    </row>
    <row r="215" spans="1:27" ht="19.5" customHeight="1">
      <c r="A215" s="393"/>
      <c r="B215" s="387"/>
      <c r="C215" s="388" t="s">
        <v>598</v>
      </c>
      <c r="D215" s="388"/>
      <c r="E215" s="388"/>
      <c r="F215" s="388"/>
      <c r="G215" s="388"/>
      <c r="H215" s="388"/>
      <c r="I215" s="388"/>
      <c r="J215" s="389"/>
      <c r="K215" s="390">
        <v>3</v>
      </c>
      <c r="L215" s="391"/>
      <c r="M215" s="391"/>
      <c r="N215" s="391"/>
      <c r="O215" s="391"/>
      <c r="P215" s="391"/>
      <c r="Q215" s="391"/>
      <c r="R215" s="391"/>
      <c r="S215" s="391"/>
      <c r="T215" s="391"/>
      <c r="U215" s="391">
        <v>2</v>
      </c>
      <c r="V215" s="391"/>
      <c r="W215" s="391"/>
      <c r="X215" s="391"/>
      <c r="Y215" s="391">
        <v>4</v>
      </c>
      <c r="Z215" s="391"/>
      <c r="AA215" s="392">
        <v>3</v>
      </c>
    </row>
    <row r="216" spans="1:27" ht="19.5" customHeight="1">
      <c r="A216" s="393"/>
      <c r="B216" s="387"/>
      <c r="C216" s="388" t="s">
        <v>599</v>
      </c>
      <c r="D216" s="388"/>
      <c r="E216" s="388"/>
      <c r="F216" s="388"/>
      <c r="G216" s="388"/>
      <c r="H216" s="388"/>
      <c r="I216" s="388"/>
      <c r="J216" s="389"/>
      <c r="K216" s="390"/>
      <c r="L216" s="391"/>
      <c r="M216" s="391"/>
      <c r="N216" s="391"/>
      <c r="O216" s="391"/>
      <c r="P216" s="391"/>
      <c r="Q216" s="391"/>
      <c r="R216" s="391">
        <v>1</v>
      </c>
      <c r="S216" s="391"/>
      <c r="T216" s="391"/>
      <c r="U216" s="391"/>
      <c r="V216" s="391"/>
      <c r="W216" s="391"/>
      <c r="X216" s="391"/>
      <c r="Y216" s="391"/>
      <c r="Z216" s="391"/>
      <c r="AA216" s="392"/>
    </row>
    <row r="217" spans="1:27" ht="19.5" customHeight="1">
      <c r="A217" s="393"/>
      <c r="B217" s="387"/>
      <c r="C217" s="388" t="s">
        <v>443</v>
      </c>
      <c r="D217" s="388"/>
      <c r="E217" s="388"/>
      <c r="F217" s="388"/>
      <c r="G217" s="388"/>
      <c r="H217" s="388"/>
      <c r="I217" s="388"/>
      <c r="J217" s="389"/>
      <c r="K217" s="390"/>
      <c r="L217" s="391"/>
      <c r="M217" s="391"/>
      <c r="N217" s="391"/>
      <c r="O217" s="391"/>
      <c r="P217" s="391"/>
      <c r="Q217" s="391"/>
      <c r="R217" s="391"/>
      <c r="S217" s="391"/>
      <c r="T217" s="391"/>
      <c r="U217" s="391"/>
      <c r="V217" s="391"/>
      <c r="W217" s="391"/>
      <c r="X217" s="391"/>
      <c r="Y217" s="391"/>
      <c r="Z217" s="391"/>
      <c r="AA217" s="392"/>
    </row>
    <row r="218" spans="1:27" ht="19.5" customHeight="1">
      <c r="A218" s="393"/>
      <c r="B218" s="387"/>
      <c r="C218" s="388" t="s">
        <v>438</v>
      </c>
      <c r="D218" s="388" t="s">
        <v>601</v>
      </c>
      <c r="E218" s="388"/>
      <c r="F218" s="388"/>
      <c r="G218" s="388"/>
      <c r="H218" s="388"/>
      <c r="I218" s="388"/>
      <c r="J218" s="389"/>
      <c r="K218" s="390">
        <v>37</v>
      </c>
      <c r="L218" s="391">
        <v>18</v>
      </c>
      <c r="M218" s="391"/>
      <c r="N218" s="391"/>
      <c r="O218" s="391"/>
      <c r="P218" s="391"/>
      <c r="Q218" s="391"/>
      <c r="R218" s="391"/>
      <c r="S218" s="391"/>
      <c r="T218" s="391"/>
      <c r="U218" s="391"/>
      <c r="V218" s="391"/>
      <c r="W218" s="391"/>
      <c r="X218" s="391"/>
      <c r="Y218" s="391"/>
      <c r="Z218" s="391"/>
      <c r="AA218" s="392"/>
    </row>
    <row r="219" spans="1:27" ht="19.5" customHeight="1">
      <c r="A219" s="393"/>
      <c r="B219" s="387"/>
      <c r="C219" s="388" t="s">
        <v>438</v>
      </c>
      <c r="D219" s="388" t="s">
        <v>601</v>
      </c>
      <c r="E219" s="388"/>
      <c r="F219" s="388"/>
      <c r="G219" s="388"/>
      <c r="H219" s="388" t="s">
        <v>488</v>
      </c>
      <c r="I219" s="388"/>
      <c r="J219" s="389"/>
      <c r="K219" s="390"/>
      <c r="L219" s="391"/>
      <c r="M219" s="391"/>
      <c r="N219" s="391"/>
      <c r="O219" s="391"/>
      <c r="P219" s="391"/>
      <c r="Q219" s="391"/>
      <c r="R219" s="391"/>
      <c r="S219" s="391"/>
      <c r="T219" s="391"/>
      <c r="U219" s="391"/>
      <c r="V219" s="391"/>
      <c r="W219" s="391"/>
      <c r="X219" s="391"/>
      <c r="Y219" s="391"/>
      <c r="Z219" s="391"/>
      <c r="AA219" s="392"/>
    </row>
    <row r="220" spans="1:27" ht="19.5" customHeight="1">
      <c r="A220" s="393"/>
      <c r="B220" s="387"/>
      <c r="C220" s="388" t="s">
        <v>438</v>
      </c>
      <c r="D220" s="388" t="s">
        <v>601</v>
      </c>
      <c r="E220" s="388"/>
      <c r="F220" s="388"/>
      <c r="G220" s="388"/>
      <c r="H220" s="388" t="s">
        <v>687</v>
      </c>
      <c r="I220" s="388"/>
      <c r="J220" s="389"/>
      <c r="K220" s="390"/>
      <c r="L220" s="391"/>
      <c r="M220" s="391"/>
      <c r="N220" s="391"/>
      <c r="O220" s="391"/>
      <c r="P220" s="391"/>
      <c r="Q220" s="391"/>
      <c r="R220" s="391"/>
      <c r="S220" s="391"/>
      <c r="T220" s="391"/>
      <c r="U220" s="391"/>
      <c r="V220" s="391"/>
      <c r="W220" s="391"/>
      <c r="X220" s="391"/>
      <c r="Y220" s="391"/>
      <c r="Z220" s="391"/>
      <c r="AA220" s="392"/>
    </row>
    <row r="221" spans="1:27" ht="19.5" customHeight="1">
      <c r="A221" s="393"/>
      <c r="B221" s="387"/>
      <c r="C221" s="388" t="s">
        <v>438</v>
      </c>
      <c r="D221" s="388" t="s">
        <v>601</v>
      </c>
      <c r="E221" s="388"/>
      <c r="F221" s="388"/>
      <c r="G221" s="388"/>
      <c r="H221" s="388" t="s">
        <v>608</v>
      </c>
      <c r="I221" s="388"/>
      <c r="J221" s="389"/>
      <c r="K221" s="390"/>
      <c r="L221" s="391"/>
      <c r="M221" s="391"/>
      <c r="N221" s="391"/>
      <c r="O221" s="391"/>
      <c r="P221" s="391"/>
      <c r="Q221" s="391"/>
      <c r="R221" s="391">
        <v>15</v>
      </c>
      <c r="S221" s="391">
        <v>30</v>
      </c>
      <c r="T221" s="391">
        <v>37</v>
      </c>
      <c r="U221" s="391">
        <v>56</v>
      </c>
      <c r="V221" s="391">
        <v>32</v>
      </c>
      <c r="W221" s="391">
        <v>35</v>
      </c>
      <c r="X221" s="391">
        <v>52</v>
      </c>
      <c r="Y221" s="391">
        <v>13</v>
      </c>
      <c r="Z221" s="391">
        <v>23</v>
      </c>
      <c r="AA221" s="392"/>
    </row>
    <row r="222" spans="1:27" ht="19.5" customHeight="1">
      <c r="A222" s="393"/>
      <c r="B222" s="387"/>
      <c r="C222" s="388" t="s">
        <v>438</v>
      </c>
      <c r="D222" s="388" t="s">
        <v>601</v>
      </c>
      <c r="E222" s="388"/>
      <c r="F222" s="388"/>
      <c r="G222" s="388"/>
      <c r="H222" s="388" t="s">
        <v>615</v>
      </c>
      <c r="I222" s="388"/>
      <c r="J222" s="389"/>
      <c r="K222" s="390"/>
      <c r="L222" s="391"/>
      <c r="M222" s="391"/>
      <c r="N222" s="391"/>
      <c r="O222" s="391"/>
      <c r="P222" s="391"/>
      <c r="Q222" s="391"/>
      <c r="R222" s="391"/>
      <c r="S222" s="391"/>
      <c r="T222" s="391"/>
      <c r="U222" s="391"/>
      <c r="V222" s="391"/>
      <c r="W222" s="391"/>
      <c r="X222" s="391"/>
      <c r="Y222" s="391"/>
      <c r="Z222" s="391"/>
      <c r="AA222" s="392"/>
    </row>
    <row r="223" spans="1:27" ht="19.5" customHeight="1">
      <c r="A223" s="393"/>
      <c r="B223" s="387"/>
      <c r="C223" s="388" t="s">
        <v>438</v>
      </c>
      <c r="D223" s="388" t="s">
        <v>601</v>
      </c>
      <c r="E223" s="388"/>
      <c r="F223" s="388"/>
      <c r="G223" s="388"/>
      <c r="H223" s="388" t="s">
        <v>688</v>
      </c>
      <c r="I223" s="388"/>
      <c r="J223" s="389"/>
      <c r="K223" s="390"/>
      <c r="L223" s="391"/>
      <c r="M223" s="391"/>
      <c r="N223" s="391"/>
      <c r="O223" s="391"/>
      <c r="P223" s="391"/>
      <c r="Q223" s="391"/>
      <c r="R223" s="391">
        <v>1</v>
      </c>
      <c r="S223" s="391"/>
      <c r="T223" s="391"/>
      <c r="U223" s="391"/>
      <c r="V223" s="391">
        <v>1</v>
      </c>
      <c r="W223" s="391"/>
      <c r="X223" s="391"/>
      <c r="Y223" s="391"/>
      <c r="Z223" s="391"/>
      <c r="AA223" s="392"/>
    </row>
    <row r="224" spans="1:27" ht="19.5" customHeight="1">
      <c r="A224" s="393"/>
      <c r="B224" s="387"/>
      <c r="C224" s="388" t="s">
        <v>438</v>
      </c>
      <c r="D224" s="388" t="s">
        <v>601</v>
      </c>
      <c r="E224" s="388"/>
      <c r="F224" s="388"/>
      <c r="G224" s="388"/>
      <c r="H224" s="388" t="s">
        <v>602</v>
      </c>
      <c r="I224" s="388"/>
      <c r="J224" s="389"/>
      <c r="K224" s="390"/>
      <c r="L224" s="391"/>
      <c r="M224" s="391"/>
      <c r="N224" s="391"/>
      <c r="O224" s="391"/>
      <c r="P224" s="391"/>
      <c r="Q224" s="391"/>
      <c r="R224" s="391"/>
      <c r="S224" s="391"/>
      <c r="T224" s="391">
        <v>2</v>
      </c>
      <c r="U224" s="391">
        <v>7</v>
      </c>
      <c r="V224" s="391"/>
      <c r="W224" s="391">
        <v>6</v>
      </c>
      <c r="X224" s="391"/>
      <c r="Y224" s="391">
        <v>90</v>
      </c>
      <c r="Z224" s="391">
        <v>24</v>
      </c>
      <c r="AA224" s="392">
        <v>123</v>
      </c>
    </row>
    <row r="225" spans="1:27" ht="19.5" customHeight="1">
      <c r="A225" s="393"/>
      <c r="B225" s="387"/>
      <c r="C225" s="388" t="s">
        <v>438</v>
      </c>
      <c r="D225" s="388" t="s">
        <v>601</v>
      </c>
      <c r="E225" s="388"/>
      <c r="F225" s="388"/>
      <c r="G225" s="388"/>
      <c r="H225" s="388" t="s">
        <v>602</v>
      </c>
      <c r="I225" s="388"/>
      <c r="J225" s="389" t="s">
        <v>689</v>
      </c>
      <c r="K225" s="390"/>
      <c r="L225" s="391"/>
      <c r="M225" s="391"/>
      <c r="N225" s="391"/>
      <c r="O225" s="391"/>
      <c r="P225" s="391"/>
      <c r="Q225" s="391"/>
      <c r="R225" s="391"/>
      <c r="S225" s="391"/>
      <c r="T225" s="391"/>
      <c r="U225" s="391"/>
      <c r="V225" s="391"/>
      <c r="W225" s="391"/>
      <c r="X225" s="391"/>
      <c r="Y225" s="391"/>
      <c r="Z225" s="391"/>
      <c r="AA225" s="392"/>
    </row>
    <row r="226" spans="1:27" ht="19.5" customHeight="1">
      <c r="A226" s="393"/>
      <c r="B226" s="387"/>
      <c r="C226" s="388" t="s">
        <v>438</v>
      </c>
      <c r="D226" s="388" t="s">
        <v>601</v>
      </c>
      <c r="E226" s="388"/>
      <c r="F226" s="388"/>
      <c r="G226" s="388"/>
      <c r="H226" s="388" t="s">
        <v>605</v>
      </c>
      <c r="I226" s="388"/>
      <c r="J226" s="389"/>
      <c r="K226" s="390"/>
      <c r="L226" s="391"/>
      <c r="M226" s="391"/>
      <c r="N226" s="391"/>
      <c r="O226" s="391"/>
      <c r="P226" s="391"/>
      <c r="Q226" s="391"/>
      <c r="R226" s="391"/>
      <c r="S226" s="391"/>
      <c r="T226" s="391"/>
      <c r="U226" s="391"/>
      <c r="V226" s="391"/>
      <c r="W226" s="391"/>
      <c r="X226" s="391"/>
      <c r="Y226" s="391"/>
      <c r="Z226" s="391">
        <v>5</v>
      </c>
      <c r="AA226" s="392"/>
    </row>
    <row r="227" spans="1:27" ht="19.5" customHeight="1">
      <c r="A227" s="393"/>
      <c r="B227" s="387"/>
      <c r="C227" s="388" t="s">
        <v>438</v>
      </c>
      <c r="D227" s="388" t="s">
        <v>601</v>
      </c>
      <c r="E227" s="388"/>
      <c r="F227" s="388"/>
      <c r="G227" s="388"/>
      <c r="H227" s="388" t="s">
        <v>690</v>
      </c>
      <c r="I227" s="388"/>
      <c r="J227" s="389"/>
      <c r="K227" s="390"/>
      <c r="L227" s="391"/>
      <c r="M227" s="391"/>
      <c r="N227" s="391"/>
      <c r="O227" s="391"/>
      <c r="P227" s="391"/>
      <c r="Q227" s="391"/>
      <c r="R227" s="391"/>
      <c r="S227" s="391"/>
      <c r="T227" s="391"/>
      <c r="U227" s="391"/>
      <c r="V227" s="391"/>
      <c r="W227" s="391"/>
      <c r="X227" s="391"/>
      <c r="Y227" s="391"/>
      <c r="Z227" s="391"/>
      <c r="AA227" s="392">
        <v>3</v>
      </c>
    </row>
    <row r="228" spans="1:27" ht="19.5" customHeight="1">
      <c r="A228" s="393"/>
      <c r="B228" s="387"/>
      <c r="C228" s="388" t="s">
        <v>438</v>
      </c>
      <c r="D228" s="388" t="s">
        <v>601</v>
      </c>
      <c r="E228" s="388"/>
      <c r="F228" s="388"/>
      <c r="G228" s="388"/>
      <c r="H228" s="388" t="s">
        <v>606</v>
      </c>
      <c r="I228" s="388"/>
      <c r="J228" s="389"/>
      <c r="K228" s="390"/>
      <c r="L228" s="391"/>
      <c r="M228" s="391"/>
      <c r="N228" s="391"/>
      <c r="O228" s="391"/>
      <c r="P228" s="391"/>
      <c r="Q228" s="391"/>
      <c r="R228" s="391"/>
      <c r="S228" s="391"/>
      <c r="T228" s="391"/>
      <c r="U228" s="391"/>
      <c r="V228" s="391"/>
      <c r="W228" s="391">
        <v>1</v>
      </c>
      <c r="X228" s="391"/>
      <c r="Y228" s="391"/>
      <c r="Z228" s="391"/>
      <c r="AA228" s="392"/>
    </row>
    <row r="229" spans="1:27" ht="19.5" customHeight="1">
      <c r="A229" s="393"/>
      <c r="B229" s="387"/>
      <c r="C229" s="388" t="s">
        <v>438</v>
      </c>
      <c r="D229" s="388" t="s">
        <v>601</v>
      </c>
      <c r="E229" s="388"/>
      <c r="F229" s="388"/>
      <c r="G229" s="388"/>
      <c r="H229" s="388" t="s">
        <v>607</v>
      </c>
      <c r="I229" s="388"/>
      <c r="J229" s="389"/>
      <c r="K229" s="390"/>
      <c r="L229" s="391"/>
      <c r="M229" s="391"/>
      <c r="N229" s="391"/>
      <c r="O229" s="391"/>
      <c r="P229" s="391"/>
      <c r="Q229" s="391"/>
      <c r="R229" s="391"/>
      <c r="S229" s="391"/>
      <c r="T229" s="391"/>
      <c r="U229" s="391"/>
      <c r="V229" s="391"/>
      <c r="W229" s="391"/>
      <c r="X229" s="391"/>
      <c r="Y229" s="391"/>
      <c r="Z229" s="391"/>
      <c r="AA229" s="392"/>
    </row>
    <row r="230" spans="1:27" ht="19.5" customHeight="1">
      <c r="A230" s="393"/>
      <c r="B230" s="387"/>
      <c r="C230" s="388" t="s">
        <v>438</v>
      </c>
      <c r="D230" s="388" t="s">
        <v>601</v>
      </c>
      <c r="E230" s="388"/>
      <c r="F230" s="388"/>
      <c r="G230" s="388"/>
      <c r="H230" s="388" t="s">
        <v>610</v>
      </c>
      <c r="I230" s="388"/>
      <c r="J230" s="389"/>
      <c r="K230" s="390"/>
      <c r="L230" s="391"/>
      <c r="M230" s="391"/>
      <c r="N230" s="391"/>
      <c r="O230" s="391"/>
      <c r="P230" s="391"/>
      <c r="Q230" s="391"/>
      <c r="R230" s="391"/>
      <c r="S230" s="391"/>
      <c r="T230" s="391">
        <v>1</v>
      </c>
      <c r="U230" s="391">
        <v>2</v>
      </c>
      <c r="V230" s="391"/>
      <c r="W230" s="391">
        <v>1</v>
      </c>
      <c r="X230" s="391"/>
      <c r="Y230" s="391">
        <v>1</v>
      </c>
      <c r="Z230" s="391"/>
      <c r="AA230" s="392">
        <v>2</v>
      </c>
    </row>
    <row r="231" spans="1:27" ht="19.5" customHeight="1">
      <c r="A231" s="393"/>
      <c r="B231" s="387"/>
      <c r="C231" s="388" t="s">
        <v>438</v>
      </c>
      <c r="D231" s="388" t="s">
        <v>601</v>
      </c>
      <c r="E231" s="388"/>
      <c r="F231" s="388"/>
      <c r="G231" s="388"/>
      <c r="H231" s="388" t="s">
        <v>611</v>
      </c>
      <c r="I231" s="388"/>
      <c r="J231" s="389"/>
      <c r="K231" s="390"/>
      <c r="L231" s="391"/>
      <c r="M231" s="391"/>
      <c r="N231" s="391"/>
      <c r="O231" s="391"/>
      <c r="P231" s="391"/>
      <c r="Q231" s="391"/>
      <c r="R231" s="391"/>
      <c r="S231" s="391">
        <v>1</v>
      </c>
      <c r="T231" s="391"/>
      <c r="U231" s="391"/>
      <c r="V231" s="391"/>
      <c r="W231" s="391"/>
      <c r="X231" s="391"/>
      <c r="Y231" s="391"/>
      <c r="Z231" s="391">
        <v>6</v>
      </c>
      <c r="AA231" s="392">
        <v>3</v>
      </c>
    </row>
    <row r="232" spans="1:27" ht="19.5" customHeight="1">
      <c r="A232" s="393"/>
      <c r="B232" s="387"/>
      <c r="C232" s="388" t="s">
        <v>438</v>
      </c>
      <c r="D232" s="388" t="s">
        <v>601</v>
      </c>
      <c r="E232" s="388"/>
      <c r="F232" s="388"/>
      <c r="G232" s="388"/>
      <c r="H232" s="388" t="s">
        <v>614</v>
      </c>
      <c r="I232" s="388"/>
      <c r="J232" s="389"/>
      <c r="K232" s="390"/>
      <c r="L232" s="391"/>
      <c r="M232" s="391"/>
      <c r="N232" s="391"/>
      <c r="O232" s="391"/>
      <c r="P232" s="391"/>
      <c r="Q232" s="391"/>
      <c r="R232" s="391"/>
      <c r="S232" s="391">
        <v>1</v>
      </c>
      <c r="T232" s="391">
        <v>2</v>
      </c>
      <c r="U232" s="391"/>
      <c r="V232" s="391"/>
      <c r="W232" s="391">
        <v>9</v>
      </c>
      <c r="X232" s="391"/>
      <c r="Y232" s="391"/>
      <c r="Z232" s="391"/>
      <c r="AA232" s="392"/>
    </row>
    <row r="233" spans="1:27" ht="19.5" customHeight="1">
      <c r="A233" s="393"/>
      <c r="B233" s="387"/>
      <c r="C233" s="388" t="s">
        <v>438</v>
      </c>
      <c r="D233" s="388" t="s">
        <v>601</v>
      </c>
      <c r="E233" s="388"/>
      <c r="F233" s="388"/>
      <c r="G233" s="388"/>
      <c r="H233" s="388" t="s">
        <v>691</v>
      </c>
      <c r="I233" s="388"/>
      <c r="J233" s="389"/>
      <c r="K233" s="390"/>
      <c r="L233" s="391"/>
      <c r="M233" s="391"/>
      <c r="N233" s="391"/>
      <c r="O233" s="391"/>
      <c r="P233" s="391"/>
      <c r="Q233" s="391"/>
      <c r="R233" s="391"/>
      <c r="S233" s="391"/>
      <c r="T233" s="391"/>
      <c r="U233" s="391"/>
      <c r="V233" s="391"/>
      <c r="W233" s="391"/>
      <c r="X233" s="391"/>
      <c r="Y233" s="391"/>
      <c r="Z233" s="391"/>
      <c r="AA233" s="392"/>
    </row>
    <row r="234" spans="1:27" ht="19.5" customHeight="1">
      <c r="A234" s="393"/>
      <c r="B234" s="387"/>
      <c r="C234" s="388" t="s">
        <v>438</v>
      </c>
      <c r="D234" s="388" t="s">
        <v>601</v>
      </c>
      <c r="E234" s="388"/>
      <c r="F234" s="388"/>
      <c r="G234" s="388"/>
      <c r="H234" s="388" t="s">
        <v>616</v>
      </c>
      <c r="I234" s="388"/>
      <c r="J234" s="389"/>
      <c r="K234" s="390"/>
      <c r="L234" s="391"/>
      <c r="M234" s="391"/>
      <c r="N234" s="391"/>
      <c r="O234" s="391"/>
      <c r="P234" s="391"/>
      <c r="Q234" s="391"/>
      <c r="R234" s="391"/>
      <c r="S234" s="391">
        <v>1</v>
      </c>
      <c r="T234" s="391"/>
      <c r="U234" s="391"/>
      <c r="V234" s="391"/>
      <c r="W234" s="391"/>
      <c r="X234" s="391">
        <v>4</v>
      </c>
      <c r="Y234" s="391"/>
      <c r="Z234" s="391"/>
      <c r="AA234" s="392"/>
    </row>
    <row r="235" spans="1:27" ht="19.5" customHeight="1">
      <c r="A235" s="393"/>
      <c r="B235" s="387"/>
      <c r="C235" s="388" t="s">
        <v>438</v>
      </c>
      <c r="D235" s="388" t="s">
        <v>601</v>
      </c>
      <c r="E235" s="388"/>
      <c r="F235" s="388"/>
      <c r="G235" s="388"/>
      <c r="H235" s="388" t="s">
        <v>617</v>
      </c>
      <c r="I235" s="388"/>
      <c r="J235" s="389"/>
      <c r="K235" s="390"/>
      <c r="L235" s="391"/>
      <c r="M235" s="391"/>
      <c r="N235" s="391"/>
      <c r="O235" s="391"/>
      <c r="P235" s="391"/>
      <c r="Q235" s="391"/>
      <c r="R235" s="391"/>
      <c r="S235" s="391"/>
      <c r="T235" s="391">
        <v>1</v>
      </c>
      <c r="U235" s="391"/>
      <c r="V235" s="391"/>
      <c r="W235" s="391">
        <v>2</v>
      </c>
      <c r="X235" s="391"/>
      <c r="Y235" s="391"/>
      <c r="Z235" s="391"/>
      <c r="AA235" s="392"/>
    </row>
    <row r="236" spans="1:27" ht="19.5" customHeight="1">
      <c r="A236" s="393"/>
      <c r="B236" s="387"/>
      <c r="C236" s="388" t="s">
        <v>438</v>
      </c>
      <c r="D236" s="388" t="s">
        <v>601</v>
      </c>
      <c r="E236" s="388"/>
      <c r="F236" s="388"/>
      <c r="G236" s="388"/>
      <c r="H236" s="388" t="s">
        <v>618</v>
      </c>
      <c r="I236" s="388"/>
      <c r="J236" s="389"/>
      <c r="K236" s="390"/>
      <c r="L236" s="391"/>
      <c r="M236" s="391"/>
      <c r="N236" s="391"/>
      <c r="O236" s="391"/>
      <c r="P236" s="391"/>
      <c r="Q236" s="391"/>
      <c r="R236" s="391">
        <v>13</v>
      </c>
      <c r="S236" s="391">
        <v>25</v>
      </c>
      <c r="T236" s="391">
        <v>13</v>
      </c>
      <c r="U236" s="391">
        <v>5</v>
      </c>
      <c r="V236" s="391">
        <v>1</v>
      </c>
      <c r="W236" s="391">
        <v>2</v>
      </c>
      <c r="X236" s="391">
        <v>5</v>
      </c>
      <c r="Y236" s="391">
        <v>5</v>
      </c>
      <c r="Z236" s="391">
        <v>36</v>
      </c>
      <c r="AA236" s="392">
        <v>25</v>
      </c>
    </row>
    <row r="237" spans="1:27" ht="19.5" customHeight="1">
      <c r="A237" s="393"/>
      <c r="B237" s="387"/>
      <c r="C237" s="388" t="s">
        <v>438</v>
      </c>
      <c r="D237" s="388" t="s">
        <v>601</v>
      </c>
      <c r="E237" s="388"/>
      <c r="F237" s="388"/>
      <c r="G237" s="388"/>
      <c r="H237" s="388" t="s">
        <v>619</v>
      </c>
      <c r="I237" s="388"/>
      <c r="J237" s="389"/>
      <c r="K237" s="390"/>
      <c r="L237" s="391"/>
      <c r="M237" s="391"/>
      <c r="N237" s="391"/>
      <c r="O237" s="391"/>
      <c r="P237" s="391"/>
      <c r="Q237" s="391"/>
      <c r="R237" s="391"/>
      <c r="S237" s="391">
        <v>3</v>
      </c>
      <c r="T237" s="391">
        <v>10</v>
      </c>
      <c r="U237" s="391">
        <v>1</v>
      </c>
      <c r="V237" s="391"/>
      <c r="W237" s="391">
        <v>21</v>
      </c>
      <c r="X237" s="391">
        <v>19</v>
      </c>
      <c r="Y237" s="391"/>
      <c r="Z237" s="391"/>
      <c r="AA237" s="392"/>
    </row>
    <row r="238" spans="1:27" ht="19.5" customHeight="1">
      <c r="A238" s="393"/>
      <c r="B238" s="387"/>
      <c r="C238" s="388" t="s">
        <v>438</v>
      </c>
      <c r="D238" s="388" t="s">
        <v>601</v>
      </c>
      <c r="E238" s="388"/>
      <c r="F238" s="388"/>
      <c r="G238" s="388"/>
      <c r="H238" s="388"/>
      <c r="I238" s="388" t="s">
        <v>692</v>
      </c>
      <c r="J238" s="389"/>
      <c r="K238" s="390"/>
      <c r="L238" s="391"/>
      <c r="M238" s="391"/>
      <c r="N238" s="391"/>
      <c r="O238" s="391"/>
      <c r="P238" s="391"/>
      <c r="Q238" s="391"/>
      <c r="R238" s="391"/>
      <c r="S238" s="391"/>
      <c r="T238" s="391"/>
      <c r="U238" s="391"/>
      <c r="V238" s="391"/>
      <c r="W238" s="391"/>
      <c r="X238" s="391"/>
      <c r="Y238" s="391"/>
      <c r="Z238" s="391"/>
      <c r="AA238" s="392"/>
    </row>
    <row r="239" spans="1:27" ht="19.5" customHeight="1">
      <c r="A239" s="393"/>
      <c r="B239" s="387"/>
      <c r="C239" s="388" t="s">
        <v>438</v>
      </c>
      <c r="D239" s="388" t="s">
        <v>601</v>
      </c>
      <c r="E239" s="388"/>
      <c r="F239" s="388"/>
      <c r="G239" s="388"/>
      <c r="H239" s="388" t="s">
        <v>612</v>
      </c>
      <c r="I239" s="388"/>
      <c r="J239" s="389"/>
      <c r="K239" s="390"/>
      <c r="L239" s="391"/>
      <c r="M239" s="391"/>
      <c r="N239" s="391"/>
      <c r="O239" s="391"/>
      <c r="P239" s="391"/>
      <c r="Q239" s="391"/>
      <c r="R239" s="391">
        <v>11</v>
      </c>
      <c r="S239" s="391">
        <v>24</v>
      </c>
      <c r="T239" s="391">
        <v>1</v>
      </c>
      <c r="U239" s="391">
        <v>13</v>
      </c>
      <c r="V239" s="391">
        <v>13</v>
      </c>
      <c r="W239" s="391"/>
      <c r="X239" s="391">
        <v>1</v>
      </c>
      <c r="Y239" s="391">
        <v>50</v>
      </c>
      <c r="Z239" s="391">
        <v>109</v>
      </c>
      <c r="AA239" s="392">
        <v>160</v>
      </c>
    </row>
    <row r="240" spans="1:27" ht="19.5" customHeight="1">
      <c r="A240" s="393"/>
      <c r="B240" s="387"/>
      <c r="C240" s="388" t="s">
        <v>438</v>
      </c>
      <c r="D240" s="388" t="s">
        <v>601</v>
      </c>
      <c r="E240" s="388"/>
      <c r="F240" s="388"/>
      <c r="G240" s="388"/>
      <c r="H240" s="388"/>
      <c r="I240" s="388" t="s">
        <v>693</v>
      </c>
      <c r="J240" s="389"/>
      <c r="K240" s="390"/>
      <c r="L240" s="391"/>
      <c r="M240" s="391"/>
      <c r="N240" s="391"/>
      <c r="O240" s="391"/>
      <c r="P240" s="391"/>
      <c r="Q240" s="391"/>
      <c r="R240" s="391"/>
      <c r="S240" s="391"/>
      <c r="T240" s="391"/>
      <c r="U240" s="391"/>
      <c r="V240" s="391"/>
      <c r="W240" s="391"/>
      <c r="X240" s="391"/>
      <c r="Y240" s="391"/>
      <c r="Z240" s="391"/>
      <c r="AA240" s="392"/>
    </row>
    <row r="241" spans="1:27" ht="19.5" customHeight="1">
      <c r="A241" s="393"/>
      <c r="B241" s="387"/>
      <c r="C241" s="388" t="s">
        <v>438</v>
      </c>
      <c r="D241" s="388" t="s">
        <v>601</v>
      </c>
      <c r="E241" s="388"/>
      <c r="F241" s="388"/>
      <c r="G241" s="388"/>
      <c r="H241" s="388" t="s">
        <v>488</v>
      </c>
      <c r="I241" s="388"/>
      <c r="J241" s="389"/>
      <c r="K241" s="390"/>
      <c r="L241" s="391"/>
      <c r="M241" s="391"/>
      <c r="N241" s="391"/>
      <c r="O241" s="391"/>
      <c r="P241" s="391"/>
      <c r="Q241" s="391"/>
      <c r="R241" s="391"/>
      <c r="S241" s="391"/>
      <c r="T241" s="391"/>
      <c r="U241" s="391"/>
      <c r="V241" s="391"/>
      <c r="W241" s="391"/>
      <c r="X241" s="391"/>
      <c r="Y241" s="391"/>
      <c r="Z241" s="391">
        <v>1</v>
      </c>
      <c r="AA241" s="392"/>
    </row>
    <row r="242" spans="1:27" ht="19.5" customHeight="1">
      <c r="A242" s="393"/>
      <c r="B242" s="387"/>
      <c r="C242" s="388" t="s">
        <v>438</v>
      </c>
      <c r="D242" s="388" t="s">
        <v>601</v>
      </c>
      <c r="E242" s="388"/>
      <c r="F242" s="388"/>
      <c r="G242" s="388"/>
      <c r="H242" s="388" t="s">
        <v>694</v>
      </c>
      <c r="I242" s="388"/>
      <c r="J242" s="389"/>
      <c r="K242" s="390"/>
      <c r="L242" s="391"/>
      <c r="M242" s="391"/>
      <c r="N242" s="391"/>
      <c r="O242" s="391"/>
      <c r="P242" s="391"/>
      <c r="Q242" s="391"/>
      <c r="R242" s="391"/>
      <c r="S242" s="391"/>
      <c r="T242" s="391"/>
      <c r="U242" s="391"/>
      <c r="V242" s="391"/>
      <c r="W242" s="391"/>
      <c r="X242" s="391"/>
      <c r="Y242" s="391"/>
      <c r="Z242" s="391"/>
      <c r="AA242" s="392"/>
    </row>
    <row r="243" spans="1:27" ht="19.5" customHeight="1">
      <c r="A243" s="393"/>
      <c r="B243" s="387"/>
      <c r="C243" s="388" t="s">
        <v>438</v>
      </c>
      <c r="D243" s="388" t="s">
        <v>601</v>
      </c>
      <c r="E243" s="388"/>
      <c r="F243" s="388"/>
      <c r="G243" s="388"/>
      <c r="H243" s="388" t="s">
        <v>695</v>
      </c>
      <c r="I243" s="388"/>
      <c r="J243" s="389"/>
      <c r="K243" s="390"/>
      <c r="L243" s="391"/>
      <c r="M243" s="391"/>
      <c r="N243" s="391"/>
      <c r="O243" s="391"/>
      <c r="P243" s="391"/>
      <c r="Q243" s="391"/>
      <c r="R243" s="391"/>
      <c r="S243" s="391"/>
      <c r="T243" s="391"/>
      <c r="U243" s="391"/>
      <c r="V243" s="391"/>
      <c r="W243" s="391"/>
      <c r="X243" s="391"/>
      <c r="Y243" s="391"/>
      <c r="Z243" s="391"/>
      <c r="AA243" s="392"/>
    </row>
    <row r="244" spans="1:27" ht="19.5" customHeight="1">
      <c r="A244" s="393"/>
      <c r="B244" s="387"/>
      <c r="C244" s="388" t="s">
        <v>438</v>
      </c>
      <c r="D244" s="388" t="s">
        <v>601</v>
      </c>
      <c r="E244" s="388"/>
      <c r="F244" s="388"/>
      <c r="G244" s="388"/>
      <c r="H244" s="388" t="s">
        <v>609</v>
      </c>
      <c r="I244" s="388"/>
      <c r="J244" s="389"/>
      <c r="K244" s="390"/>
      <c r="L244" s="391"/>
      <c r="M244" s="391"/>
      <c r="N244" s="391"/>
      <c r="O244" s="391"/>
      <c r="P244" s="391"/>
      <c r="Q244" s="391"/>
      <c r="R244" s="391"/>
      <c r="S244" s="391">
        <v>1</v>
      </c>
      <c r="T244" s="391"/>
      <c r="U244" s="391"/>
      <c r="V244" s="391"/>
      <c r="W244" s="391"/>
      <c r="X244" s="391"/>
      <c r="Y244" s="391"/>
      <c r="Z244" s="391"/>
      <c r="AA244" s="392"/>
    </row>
    <row r="245" spans="1:27" ht="19.5" customHeight="1">
      <c r="A245" s="393"/>
      <c r="B245" s="387"/>
      <c r="C245" s="388" t="s">
        <v>438</v>
      </c>
      <c r="D245" s="388" t="s">
        <v>601</v>
      </c>
      <c r="E245" s="388"/>
      <c r="F245" s="388"/>
      <c r="G245" s="388"/>
      <c r="H245" s="388" t="s">
        <v>603</v>
      </c>
      <c r="I245" s="388"/>
      <c r="J245" s="389"/>
      <c r="K245" s="390"/>
      <c r="L245" s="391"/>
      <c r="M245" s="391"/>
      <c r="N245" s="391"/>
      <c r="O245" s="391"/>
      <c r="P245" s="391"/>
      <c r="Q245" s="391"/>
      <c r="R245" s="391"/>
      <c r="S245" s="391"/>
      <c r="T245" s="391"/>
      <c r="U245" s="391">
        <v>1</v>
      </c>
      <c r="V245" s="391"/>
      <c r="W245" s="391"/>
      <c r="X245" s="391"/>
      <c r="Y245" s="391"/>
      <c r="Z245" s="391"/>
      <c r="AA245" s="392"/>
    </row>
    <row r="246" spans="1:27" ht="19.5" customHeight="1">
      <c r="A246" s="393"/>
      <c r="B246" s="387"/>
      <c r="C246" s="388" t="s">
        <v>438</v>
      </c>
      <c r="D246" s="388" t="s">
        <v>601</v>
      </c>
      <c r="E246" s="388"/>
      <c r="F246" s="388"/>
      <c r="G246" s="388"/>
      <c r="H246" s="388"/>
      <c r="I246" s="388"/>
      <c r="J246" s="389" t="s">
        <v>62</v>
      </c>
      <c r="K246" s="390"/>
      <c r="L246" s="391"/>
      <c r="M246" s="391"/>
      <c r="N246" s="391"/>
      <c r="O246" s="391"/>
      <c r="P246" s="391"/>
      <c r="Q246" s="391"/>
      <c r="R246" s="391"/>
      <c r="S246" s="391">
        <v>4</v>
      </c>
      <c r="T246" s="391"/>
      <c r="U246" s="391"/>
      <c r="V246" s="391"/>
      <c r="W246" s="391">
        <v>6</v>
      </c>
      <c r="X246" s="391"/>
      <c r="Y246" s="391"/>
      <c r="Z246" s="391"/>
      <c r="AA246" s="392"/>
    </row>
    <row r="247" spans="1:27" ht="19.5" customHeight="1">
      <c r="A247" s="393"/>
      <c r="B247" s="387"/>
      <c r="C247" s="388" t="s">
        <v>441</v>
      </c>
      <c r="D247" s="388" t="s">
        <v>696</v>
      </c>
      <c r="E247" s="388"/>
      <c r="F247" s="388"/>
      <c r="G247" s="388"/>
      <c r="H247" s="388"/>
      <c r="I247" s="388"/>
      <c r="J247" s="389" t="s">
        <v>697</v>
      </c>
      <c r="K247" s="390"/>
      <c r="L247" s="391"/>
      <c r="M247" s="391"/>
      <c r="N247" s="391"/>
      <c r="O247" s="391"/>
      <c r="P247" s="391"/>
      <c r="Q247" s="391"/>
      <c r="R247" s="391"/>
      <c r="S247" s="391"/>
      <c r="T247" s="391"/>
      <c r="U247" s="391"/>
      <c r="V247" s="391"/>
      <c r="W247" s="391"/>
      <c r="X247" s="391"/>
      <c r="Y247" s="391"/>
      <c r="Z247" s="391"/>
      <c r="AA247" s="392"/>
    </row>
    <row r="248" spans="1:27" ht="19.5" customHeight="1">
      <c r="A248" s="393"/>
      <c r="B248" s="387"/>
      <c r="C248" s="388" t="s">
        <v>441</v>
      </c>
      <c r="D248" s="388" t="s">
        <v>696</v>
      </c>
      <c r="E248" s="388"/>
      <c r="F248" s="388"/>
      <c r="G248" s="388"/>
      <c r="H248" s="388"/>
      <c r="I248" s="388"/>
      <c r="J248" s="389" t="s">
        <v>698</v>
      </c>
      <c r="K248" s="390"/>
      <c r="L248" s="391"/>
      <c r="M248" s="391"/>
      <c r="N248" s="391"/>
      <c r="O248" s="391"/>
      <c r="P248" s="391"/>
      <c r="Q248" s="391"/>
      <c r="R248" s="391"/>
      <c r="S248" s="391"/>
      <c r="T248" s="391"/>
      <c r="U248" s="391"/>
      <c r="V248" s="391"/>
      <c r="W248" s="391"/>
      <c r="X248" s="391"/>
      <c r="Y248" s="391"/>
      <c r="Z248" s="391"/>
      <c r="AA248" s="392"/>
    </row>
    <row r="249" spans="1:27" ht="19.5" customHeight="1">
      <c r="A249" s="393"/>
      <c r="B249" s="387"/>
      <c r="C249" s="388" t="s">
        <v>441</v>
      </c>
      <c r="D249" s="388" t="s">
        <v>696</v>
      </c>
      <c r="E249" s="388"/>
      <c r="F249" s="388"/>
      <c r="G249" s="388"/>
      <c r="H249" s="388" t="s">
        <v>699</v>
      </c>
      <c r="I249" s="388"/>
      <c r="J249" s="389"/>
      <c r="K249" s="390"/>
      <c r="L249" s="391"/>
      <c r="M249" s="391"/>
      <c r="N249" s="391"/>
      <c r="O249" s="391"/>
      <c r="P249" s="391"/>
      <c r="Q249" s="391"/>
      <c r="R249" s="391"/>
      <c r="S249" s="391"/>
      <c r="T249" s="391"/>
      <c r="U249" s="391">
        <v>1</v>
      </c>
      <c r="V249" s="391"/>
      <c r="W249" s="391"/>
      <c r="X249" s="391">
        <v>1</v>
      </c>
      <c r="Y249" s="391"/>
      <c r="Z249" s="391"/>
      <c r="AA249" s="392"/>
    </row>
    <row r="250" spans="1:27" ht="19.5" customHeight="1">
      <c r="A250" s="393"/>
      <c r="B250" s="387"/>
      <c r="C250" s="388" t="s">
        <v>441</v>
      </c>
      <c r="D250" s="388" t="s">
        <v>696</v>
      </c>
      <c r="E250" s="388"/>
      <c r="F250" s="388"/>
      <c r="G250" s="388"/>
      <c r="H250" s="388"/>
      <c r="I250" s="388"/>
      <c r="J250" s="389" t="s">
        <v>699</v>
      </c>
      <c r="K250" s="390"/>
      <c r="L250" s="391"/>
      <c r="M250" s="391"/>
      <c r="N250" s="391"/>
      <c r="O250" s="391"/>
      <c r="P250" s="391"/>
      <c r="Q250" s="391"/>
      <c r="R250" s="391"/>
      <c r="S250" s="391"/>
      <c r="T250" s="391"/>
      <c r="U250" s="391"/>
      <c r="V250" s="391"/>
      <c r="W250" s="391"/>
      <c r="X250" s="391"/>
      <c r="Y250" s="391"/>
      <c r="Z250" s="391"/>
      <c r="AA250" s="392"/>
    </row>
    <row r="251" spans="1:27" ht="19.5" customHeight="1">
      <c r="A251" s="393"/>
      <c r="B251" s="387"/>
      <c r="C251" s="388" t="s">
        <v>441</v>
      </c>
      <c r="D251" s="388" t="s">
        <v>696</v>
      </c>
      <c r="E251" s="388"/>
      <c r="F251" s="388"/>
      <c r="G251" s="388"/>
      <c r="H251" s="388"/>
      <c r="I251" s="388"/>
      <c r="J251" s="389" t="s">
        <v>700</v>
      </c>
      <c r="K251" s="390"/>
      <c r="L251" s="391"/>
      <c r="M251" s="391"/>
      <c r="N251" s="391"/>
      <c r="O251" s="391"/>
      <c r="P251" s="391"/>
      <c r="Q251" s="391"/>
      <c r="R251" s="391"/>
      <c r="S251" s="391"/>
      <c r="T251" s="391"/>
      <c r="U251" s="391"/>
      <c r="V251" s="391"/>
      <c r="W251" s="391"/>
      <c r="X251" s="391"/>
      <c r="Y251" s="391">
        <v>1</v>
      </c>
      <c r="Z251" s="391">
        <v>2</v>
      </c>
      <c r="AA251" s="392">
        <v>6</v>
      </c>
    </row>
    <row r="252" spans="1:27" ht="19.5" customHeight="1">
      <c r="A252" s="393"/>
      <c r="B252" s="387"/>
      <c r="C252" s="388" t="s">
        <v>441</v>
      </c>
      <c r="D252" s="388"/>
      <c r="E252" s="388"/>
      <c r="F252" s="388"/>
      <c r="G252" s="388"/>
      <c r="H252" s="388"/>
      <c r="I252" s="388"/>
      <c r="J252" s="389" t="s">
        <v>701</v>
      </c>
      <c r="K252" s="390"/>
      <c r="L252" s="391"/>
      <c r="M252" s="391"/>
      <c r="N252" s="391"/>
      <c r="O252" s="391"/>
      <c r="P252" s="391"/>
      <c r="Q252" s="391"/>
      <c r="R252" s="391"/>
      <c r="S252" s="391"/>
      <c r="T252" s="391">
        <v>1</v>
      </c>
      <c r="U252" s="391"/>
      <c r="V252" s="391"/>
      <c r="W252" s="391"/>
      <c r="X252" s="391"/>
      <c r="Y252" s="391"/>
      <c r="Z252" s="391"/>
      <c r="AA252" s="392"/>
    </row>
    <row r="253" spans="1:27" ht="19.5" customHeight="1">
      <c r="A253" s="393"/>
      <c r="B253" s="387"/>
      <c r="C253" s="388" t="s">
        <v>441</v>
      </c>
      <c r="D253" s="388"/>
      <c r="E253" s="388"/>
      <c r="F253" s="388"/>
      <c r="G253" s="388"/>
      <c r="H253" s="388" t="s">
        <v>702</v>
      </c>
      <c r="I253" s="388"/>
      <c r="J253" s="389"/>
      <c r="K253" s="390"/>
      <c r="L253" s="391"/>
      <c r="M253" s="391"/>
      <c r="N253" s="391"/>
      <c r="O253" s="391"/>
      <c r="P253" s="391"/>
      <c r="Q253" s="391"/>
      <c r="R253" s="391"/>
      <c r="S253" s="391">
        <v>1</v>
      </c>
      <c r="T253" s="391"/>
      <c r="U253" s="391"/>
      <c r="V253" s="391"/>
      <c r="W253" s="391"/>
      <c r="X253" s="391"/>
      <c r="Y253" s="391"/>
      <c r="Z253" s="391"/>
      <c r="AA253" s="392"/>
    </row>
    <row r="254" spans="1:27" ht="19.5" customHeight="1">
      <c r="A254" s="393"/>
      <c r="B254" s="387"/>
      <c r="C254" s="388" t="s">
        <v>441</v>
      </c>
      <c r="D254" s="388"/>
      <c r="E254" s="388"/>
      <c r="F254" s="388"/>
      <c r="G254" s="388"/>
      <c r="H254" s="388"/>
      <c r="I254" s="388"/>
      <c r="J254" s="389" t="s">
        <v>627</v>
      </c>
      <c r="K254" s="390"/>
      <c r="L254" s="391"/>
      <c r="M254" s="391"/>
      <c r="N254" s="391"/>
      <c r="O254" s="391"/>
      <c r="P254" s="391"/>
      <c r="Q254" s="391"/>
      <c r="R254" s="391"/>
      <c r="S254" s="391"/>
      <c r="T254" s="391"/>
      <c r="U254" s="391"/>
      <c r="V254" s="391"/>
      <c r="W254" s="391"/>
      <c r="X254" s="391"/>
      <c r="Y254" s="391"/>
      <c r="Z254" s="391"/>
      <c r="AA254" s="392"/>
    </row>
    <row r="255" spans="1:27" ht="19.5" customHeight="1">
      <c r="A255" s="393"/>
      <c r="B255" s="387"/>
      <c r="C255" s="388" t="s">
        <v>441</v>
      </c>
      <c r="D255" s="388"/>
      <c r="E255" s="388"/>
      <c r="F255" s="388"/>
      <c r="G255" s="388"/>
      <c r="H255" s="388"/>
      <c r="I255" s="388"/>
      <c r="J255" s="389" t="s">
        <v>703</v>
      </c>
      <c r="K255" s="390"/>
      <c r="L255" s="391"/>
      <c r="M255" s="391"/>
      <c r="N255" s="391"/>
      <c r="O255" s="391"/>
      <c r="P255" s="391"/>
      <c r="Q255" s="391"/>
      <c r="R255" s="391"/>
      <c r="S255" s="391"/>
      <c r="T255" s="391"/>
      <c r="U255" s="391"/>
      <c r="V255" s="391"/>
      <c r="W255" s="391"/>
      <c r="X255" s="391"/>
      <c r="Y255" s="391"/>
      <c r="Z255" s="391"/>
      <c r="AA255" s="392"/>
    </row>
    <row r="256" spans="1:27" ht="19.5" customHeight="1">
      <c r="A256" s="393"/>
      <c r="B256" s="387"/>
      <c r="C256" s="388" t="s">
        <v>441</v>
      </c>
      <c r="D256" s="388"/>
      <c r="E256" s="388"/>
      <c r="F256" s="388"/>
      <c r="G256" s="388"/>
      <c r="H256" s="388" t="s">
        <v>704</v>
      </c>
      <c r="I256" s="388"/>
      <c r="J256" s="389"/>
      <c r="K256" s="390"/>
      <c r="L256" s="391"/>
      <c r="M256" s="391"/>
      <c r="N256" s="391"/>
      <c r="O256" s="391"/>
      <c r="P256" s="391"/>
      <c r="Q256" s="391"/>
      <c r="R256" s="391"/>
      <c r="S256" s="391"/>
      <c r="T256" s="391"/>
      <c r="U256" s="391">
        <v>4</v>
      </c>
      <c r="V256" s="391">
        <v>2</v>
      </c>
      <c r="W256" s="391">
        <v>1</v>
      </c>
      <c r="X256" s="391"/>
      <c r="Y256" s="391"/>
      <c r="Z256" s="391"/>
      <c r="AA256" s="392"/>
    </row>
    <row r="257" spans="1:27" ht="19.5" customHeight="1">
      <c r="A257" s="393"/>
      <c r="B257" s="387"/>
      <c r="C257" s="388" t="s">
        <v>441</v>
      </c>
      <c r="D257" s="388"/>
      <c r="E257" s="388"/>
      <c r="F257" s="388"/>
      <c r="G257" s="388"/>
      <c r="H257" s="388"/>
      <c r="I257" s="388"/>
      <c r="J257" s="389" t="s">
        <v>705</v>
      </c>
      <c r="K257" s="390"/>
      <c r="L257" s="391"/>
      <c r="M257" s="391"/>
      <c r="N257" s="391"/>
      <c r="O257" s="391"/>
      <c r="P257" s="391"/>
      <c r="Q257" s="391"/>
      <c r="R257" s="391"/>
      <c r="S257" s="391"/>
      <c r="T257" s="391"/>
      <c r="U257" s="391"/>
      <c r="V257" s="391"/>
      <c r="W257" s="391"/>
      <c r="X257" s="391"/>
      <c r="Y257" s="391">
        <v>2</v>
      </c>
      <c r="Z257" s="391">
        <v>5</v>
      </c>
      <c r="AA257" s="392"/>
    </row>
    <row r="258" spans="1:27" ht="19.5" customHeight="1">
      <c r="A258" s="393"/>
      <c r="B258" s="387"/>
      <c r="C258" s="388" t="s">
        <v>441</v>
      </c>
      <c r="D258" s="388"/>
      <c r="E258" s="388"/>
      <c r="F258" s="388"/>
      <c r="G258" s="388"/>
      <c r="H258" s="388"/>
      <c r="I258" s="388"/>
      <c r="J258" s="389" t="s">
        <v>706</v>
      </c>
      <c r="K258" s="390"/>
      <c r="L258" s="391"/>
      <c r="M258" s="391"/>
      <c r="N258" s="391"/>
      <c r="O258" s="391"/>
      <c r="P258" s="391"/>
      <c r="Q258" s="391"/>
      <c r="R258" s="391"/>
      <c r="S258" s="391"/>
      <c r="T258" s="391"/>
      <c r="U258" s="391"/>
      <c r="V258" s="391"/>
      <c r="W258" s="391"/>
      <c r="X258" s="391"/>
      <c r="Y258" s="391"/>
      <c r="Z258" s="391"/>
      <c r="AA258" s="392"/>
    </row>
    <row r="259" spans="1:27" ht="19.5" customHeight="1">
      <c r="A259" s="393"/>
      <c r="B259" s="387"/>
      <c r="C259" s="388" t="s">
        <v>441</v>
      </c>
      <c r="D259" s="388"/>
      <c r="E259" s="388"/>
      <c r="F259" s="388"/>
      <c r="G259" s="388"/>
      <c r="H259" s="388"/>
      <c r="I259" s="388"/>
      <c r="J259" s="389" t="s">
        <v>707</v>
      </c>
      <c r="K259" s="390"/>
      <c r="L259" s="391"/>
      <c r="M259" s="391"/>
      <c r="N259" s="391"/>
      <c r="O259" s="391"/>
      <c r="P259" s="391"/>
      <c r="Q259" s="391"/>
      <c r="R259" s="391"/>
      <c r="S259" s="391"/>
      <c r="T259" s="391"/>
      <c r="U259" s="391"/>
      <c r="V259" s="391"/>
      <c r="W259" s="391"/>
      <c r="X259" s="391"/>
      <c r="Y259" s="391"/>
      <c r="Z259" s="391"/>
      <c r="AA259" s="392"/>
    </row>
    <row r="260" spans="1:27" ht="19.5" customHeight="1">
      <c r="A260" s="393"/>
      <c r="B260" s="387"/>
      <c r="C260" s="388" t="s">
        <v>441</v>
      </c>
      <c r="D260" s="388"/>
      <c r="E260" s="388"/>
      <c r="F260" s="388"/>
      <c r="G260" s="388"/>
      <c r="H260" s="388"/>
      <c r="I260" s="388"/>
      <c r="J260" s="389" t="s">
        <v>708</v>
      </c>
      <c r="K260" s="390"/>
      <c r="L260" s="391"/>
      <c r="M260" s="391"/>
      <c r="N260" s="391"/>
      <c r="O260" s="391"/>
      <c r="P260" s="391"/>
      <c r="Q260" s="391"/>
      <c r="R260" s="391"/>
      <c r="S260" s="391">
        <v>6</v>
      </c>
      <c r="T260" s="391">
        <v>1</v>
      </c>
      <c r="U260" s="391">
        <v>6</v>
      </c>
      <c r="V260" s="391"/>
      <c r="W260" s="391"/>
      <c r="X260" s="391"/>
      <c r="Y260" s="391">
        <v>10</v>
      </c>
      <c r="Z260" s="391">
        <v>1</v>
      </c>
      <c r="AA260" s="392">
        <v>5</v>
      </c>
    </row>
    <row r="261" spans="1:27" ht="19.5" customHeight="1">
      <c r="A261" s="393"/>
      <c r="B261" s="387"/>
      <c r="C261" s="388" t="s">
        <v>441</v>
      </c>
      <c r="D261" s="388" t="s">
        <v>709</v>
      </c>
      <c r="E261" s="388"/>
      <c r="F261" s="388"/>
      <c r="G261" s="388"/>
      <c r="H261" s="388"/>
      <c r="I261" s="388"/>
      <c r="J261" s="389" t="s">
        <v>710</v>
      </c>
      <c r="K261" s="390"/>
      <c r="L261" s="391"/>
      <c r="M261" s="391">
        <v>1</v>
      </c>
      <c r="N261" s="391"/>
      <c r="O261" s="391"/>
      <c r="P261" s="391"/>
      <c r="Q261" s="391"/>
      <c r="R261" s="391"/>
      <c r="S261" s="391"/>
      <c r="T261" s="391"/>
      <c r="U261" s="391"/>
      <c r="V261" s="391"/>
      <c r="W261" s="391"/>
      <c r="X261" s="391"/>
      <c r="Y261" s="391"/>
      <c r="Z261" s="391"/>
      <c r="AA261" s="392"/>
    </row>
    <row r="262" spans="1:27" ht="19.5" customHeight="1">
      <c r="A262" s="393"/>
      <c r="B262" s="387"/>
      <c r="C262" s="388" t="s">
        <v>441</v>
      </c>
      <c r="D262" s="388" t="s">
        <v>709</v>
      </c>
      <c r="E262" s="388"/>
      <c r="F262" s="388"/>
      <c r="G262" s="388"/>
      <c r="H262" s="388" t="s">
        <v>711</v>
      </c>
      <c r="I262" s="388"/>
      <c r="J262" s="389" t="s">
        <v>712</v>
      </c>
      <c r="K262" s="390"/>
      <c r="L262" s="391"/>
      <c r="M262" s="391"/>
      <c r="N262" s="391">
        <v>2</v>
      </c>
      <c r="O262" s="391"/>
      <c r="P262" s="391"/>
      <c r="Q262" s="391"/>
      <c r="R262" s="391">
        <v>2</v>
      </c>
      <c r="S262" s="391"/>
      <c r="T262" s="391"/>
      <c r="U262" s="391">
        <v>2</v>
      </c>
      <c r="V262" s="391"/>
      <c r="W262" s="391"/>
      <c r="X262" s="391"/>
      <c r="Y262" s="391"/>
      <c r="Z262" s="391">
        <v>2</v>
      </c>
      <c r="AA262" s="392"/>
    </row>
    <row r="263" spans="1:27" ht="19.5" customHeight="1">
      <c r="A263" s="393"/>
      <c r="B263" s="387"/>
      <c r="C263" s="388" t="s">
        <v>441</v>
      </c>
      <c r="D263" s="388" t="s">
        <v>709</v>
      </c>
      <c r="E263" s="388"/>
      <c r="F263" s="388"/>
      <c r="G263" s="388"/>
      <c r="H263" s="388"/>
      <c r="I263" s="388"/>
      <c r="J263" s="389" t="s">
        <v>713</v>
      </c>
      <c r="K263" s="390"/>
      <c r="L263" s="391"/>
      <c r="M263" s="391"/>
      <c r="N263" s="391"/>
      <c r="O263" s="391"/>
      <c r="P263" s="391"/>
      <c r="Q263" s="391"/>
      <c r="R263" s="391"/>
      <c r="S263" s="391"/>
      <c r="T263" s="391"/>
      <c r="U263" s="391"/>
      <c r="V263" s="391"/>
      <c r="W263" s="391"/>
      <c r="X263" s="391"/>
      <c r="Y263" s="391"/>
      <c r="Z263" s="391">
        <v>1</v>
      </c>
      <c r="AA263" s="392">
        <v>3</v>
      </c>
    </row>
    <row r="264" spans="1:27" ht="19.5" customHeight="1">
      <c r="A264" s="393"/>
      <c r="B264" s="387"/>
      <c r="C264" s="388" t="s">
        <v>441</v>
      </c>
      <c r="D264" s="388" t="s">
        <v>709</v>
      </c>
      <c r="E264" s="388"/>
      <c r="F264" s="388"/>
      <c r="G264" s="388"/>
      <c r="H264" s="388"/>
      <c r="I264" s="388"/>
      <c r="J264" s="389" t="s">
        <v>714</v>
      </c>
      <c r="K264" s="390"/>
      <c r="L264" s="391"/>
      <c r="M264" s="391"/>
      <c r="N264" s="391"/>
      <c r="O264" s="391"/>
      <c r="P264" s="391"/>
      <c r="Q264" s="391"/>
      <c r="R264" s="391">
        <v>16</v>
      </c>
      <c r="S264" s="391"/>
      <c r="T264" s="391"/>
      <c r="U264" s="391">
        <v>27</v>
      </c>
      <c r="V264" s="391">
        <v>14</v>
      </c>
      <c r="W264" s="391"/>
      <c r="X264" s="391"/>
      <c r="Y264" s="391">
        <v>5</v>
      </c>
      <c r="Z264" s="391">
        <v>5</v>
      </c>
      <c r="AA264" s="392">
        <v>8</v>
      </c>
    </row>
    <row r="265" spans="1:27" ht="19.5" customHeight="1">
      <c r="A265" s="393"/>
      <c r="B265" s="387"/>
      <c r="C265" s="388" t="s">
        <v>441</v>
      </c>
      <c r="D265" s="388" t="s">
        <v>709</v>
      </c>
      <c r="E265" s="388"/>
      <c r="F265" s="388"/>
      <c r="G265" s="388"/>
      <c r="H265" s="388"/>
      <c r="I265" s="388"/>
      <c r="J265" s="389" t="s">
        <v>715</v>
      </c>
      <c r="K265" s="390"/>
      <c r="L265" s="391"/>
      <c r="M265" s="391"/>
      <c r="N265" s="391"/>
      <c r="O265" s="391"/>
      <c r="P265" s="391"/>
      <c r="Q265" s="391"/>
      <c r="R265" s="391"/>
      <c r="S265" s="391"/>
      <c r="T265" s="391"/>
      <c r="U265" s="391"/>
      <c r="V265" s="391"/>
      <c r="W265" s="391"/>
      <c r="X265" s="391"/>
      <c r="Y265" s="391">
        <v>14</v>
      </c>
      <c r="Z265" s="391">
        <v>20</v>
      </c>
      <c r="AA265" s="392">
        <v>15</v>
      </c>
    </row>
    <row r="266" spans="1:27" ht="19.5" customHeight="1">
      <c r="A266" s="393"/>
      <c r="B266" s="387"/>
      <c r="C266" s="388" t="s">
        <v>441</v>
      </c>
      <c r="D266" s="388" t="s">
        <v>709</v>
      </c>
      <c r="E266" s="388"/>
      <c r="F266" s="388"/>
      <c r="G266" s="388"/>
      <c r="H266" s="388"/>
      <c r="I266" s="388"/>
      <c r="J266" s="389" t="s">
        <v>716</v>
      </c>
      <c r="K266" s="390"/>
      <c r="L266" s="391"/>
      <c r="M266" s="391"/>
      <c r="N266" s="391"/>
      <c r="O266" s="391"/>
      <c r="P266" s="391"/>
      <c r="Q266" s="391"/>
      <c r="R266" s="391">
        <v>24</v>
      </c>
      <c r="S266" s="391">
        <v>1</v>
      </c>
      <c r="T266" s="391"/>
      <c r="U266" s="391">
        <v>24</v>
      </c>
      <c r="V266" s="391">
        <v>4</v>
      </c>
      <c r="W266" s="391"/>
      <c r="X266" s="391"/>
      <c r="Y266" s="391"/>
      <c r="Z266" s="391"/>
      <c r="AA266" s="392"/>
    </row>
    <row r="267" spans="1:27" ht="19.5" customHeight="1">
      <c r="A267" s="393"/>
      <c r="B267" s="387"/>
      <c r="C267" s="388" t="s">
        <v>441</v>
      </c>
      <c r="D267" s="388" t="s">
        <v>709</v>
      </c>
      <c r="E267" s="388"/>
      <c r="F267" s="388"/>
      <c r="G267" s="388"/>
      <c r="H267" s="388"/>
      <c r="I267" s="388"/>
      <c r="J267" s="389" t="s">
        <v>717</v>
      </c>
      <c r="K267" s="390"/>
      <c r="L267" s="391"/>
      <c r="M267" s="391">
        <v>48</v>
      </c>
      <c r="N267" s="391">
        <v>14</v>
      </c>
      <c r="O267" s="391"/>
      <c r="P267" s="391"/>
      <c r="Q267" s="391"/>
      <c r="R267" s="391"/>
      <c r="S267" s="391"/>
      <c r="T267" s="391"/>
      <c r="U267" s="391"/>
      <c r="V267" s="391"/>
      <c r="W267" s="391"/>
      <c r="X267" s="391"/>
      <c r="Y267" s="391"/>
      <c r="Z267" s="391"/>
      <c r="AA267" s="392"/>
    </row>
    <row r="268" spans="1:27" ht="19.5" customHeight="1">
      <c r="A268" s="393"/>
      <c r="B268" s="387"/>
      <c r="C268" s="388" t="s">
        <v>441</v>
      </c>
      <c r="D268" s="388" t="s">
        <v>709</v>
      </c>
      <c r="E268" s="388"/>
      <c r="F268" s="388"/>
      <c r="G268" s="388"/>
      <c r="H268" s="388"/>
      <c r="I268" s="388"/>
      <c r="J268" s="389" t="s">
        <v>718</v>
      </c>
      <c r="K268" s="390"/>
      <c r="L268" s="391"/>
      <c r="M268" s="391"/>
      <c r="N268" s="391"/>
      <c r="O268" s="391"/>
      <c r="P268" s="391"/>
      <c r="Q268" s="391"/>
      <c r="R268" s="391"/>
      <c r="S268" s="391"/>
      <c r="T268" s="391"/>
      <c r="U268" s="391">
        <v>1</v>
      </c>
      <c r="V268" s="391"/>
      <c r="W268" s="391"/>
      <c r="X268" s="391"/>
      <c r="Y268" s="391"/>
      <c r="Z268" s="391"/>
      <c r="AA268" s="392"/>
    </row>
    <row r="269" spans="1:27" ht="19.5" customHeight="1">
      <c r="A269" s="393"/>
      <c r="B269" s="387"/>
      <c r="C269" s="388" t="s">
        <v>441</v>
      </c>
      <c r="D269" s="388" t="s">
        <v>709</v>
      </c>
      <c r="E269" s="388"/>
      <c r="F269" s="388"/>
      <c r="G269" s="388"/>
      <c r="H269" s="388"/>
      <c r="I269" s="388"/>
      <c r="J269" s="389" t="s">
        <v>623</v>
      </c>
      <c r="K269" s="390"/>
      <c r="L269" s="391"/>
      <c r="M269" s="391"/>
      <c r="N269" s="391"/>
      <c r="O269" s="391"/>
      <c r="P269" s="391"/>
      <c r="Q269" s="391"/>
      <c r="R269" s="391">
        <v>3</v>
      </c>
      <c r="S269" s="391">
        <v>7</v>
      </c>
      <c r="T269" s="391"/>
      <c r="U269" s="391">
        <v>9</v>
      </c>
      <c r="V269" s="391">
        <v>4</v>
      </c>
      <c r="W269" s="391">
        <v>1</v>
      </c>
      <c r="X269" s="391">
        <v>3</v>
      </c>
      <c r="Y269" s="391"/>
      <c r="Z269" s="391">
        <v>1</v>
      </c>
      <c r="AA269" s="392">
        <v>5</v>
      </c>
    </row>
    <row r="270" spans="1:27" ht="19.5" customHeight="1">
      <c r="A270" s="393"/>
      <c r="B270" s="387"/>
      <c r="C270" s="388" t="s">
        <v>441</v>
      </c>
      <c r="D270" s="388" t="s">
        <v>709</v>
      </c>
      <c r="E270" s="388"/>
      <c r="F270" s="388"/>
      <c r="G270" s="388"/>
      <c r="H270" s="388"/>
      <c r="I270" s="388"/>
      <c r="J270" s="389" t="s">
        <v>719</v>
      </c>
      <c r="K270" s="390"/>
      <c r="L270" s="391">
        <v>2</v>
      </c>
      <c r="M270" s="391"/>
      <c r="N270" s="391">
        <v>14</v>
      </c>
      <c r="O270" s="391">
        <v>2</v>
      </c>
      <c r="P270" s="391"/>
      <c r="Q270" s="391"/>
      <c r="R270" s="391"/>
      <c r="S270" s="391"/>
      <c r="T270" s="391"/>
      <c r="U270" s="391"/>
      <c r="V270" s="391"/>
      <c r="W270" s="391"/>
      <c r="X270" s="391"/>
      <c r="Y270" s="391"/>
      <c r="Z270" s="391"/>
      <c r="AA270" s="392"/>
    </row>
    <row r="271" spans="1:27" ht="19.5" customHeight="1">
      <c r="A271" s="393"/>
      <c r="B271" s="387"/>
      <c r="C271" s="388" t="s">
        <v>441</v>
      </c>
      <c r="D271" s="388" t="s">
        <v>709</v>
      </c>
      <c r="E271" s="388"/>
      <c r="F271" s="388"/>
      <c r="G271" s="388"/>
      <c r="H271" s="388"/>
      <c r="I271" s="388"/>
      <c r="J271" s="389" t="s">
        <v>555</v>
      </c>
      <c r="K271" s="390">
        <v>5</v>
      </c>
      <c r="L271" s="391"/>
      <c r="M271" s="391"/>
      <c r="N271" s="391"/>
      <c r="O271" s="391"/>
      <c r="P271" s="391"/>
      <c r="Q271" s="391"/>
      <c r="R271" s="391"/>
      <c r="S271" s="391"/>
      <c r="T271" s="391"/>
      <c r="U271" s="391"/>
      <c r="V271" s="391"/>
      <c r="W271" s="391"/>
      <c r="X271" s="391"/>
      <c r="Y271" s="391"/>
      <c r="Z271" s="391"/>
      <c r="AA271" s="392"/>
    </row>
    <row r="272" spans="1:27" ht="19.5" customHeight="1">
      <c r="A272" s="393"/>
      <c r="B272" s="387"/>
      <c r="C272" s="388" t="s">
        <v>441</v>
      </c>
      <c r="D272" s="388" t="s">
        <v>709</v>
      </c>
      <c r="E272" s="388"/>
      <c r="F272" s="388"/>
      <c r="G272" s="388"/>
      <c r="H272" s="388" t="s">
        <v>624</v>
      </c>
      <c r="I272" s="388" t="s">
        <v>720</v>
      </c>
      <c r="J272" s="389"/>
      <c r="K272" s="390"/>
      <c r="L272" s="391"/>
      <c r="M272" s="391"/>
      <c r="N272" s="391"/>
      <c r="O272" s="391"/>
      <c r="P272" s="391"/>
      <c r="Q272" s="391"/>
      <c r="R272" s="391"/>
      <c r="S272" s="391"/>
      <c r="T272" s="391"/>
      <c r="U272" s="391"/>
      <c r="V272" s="391"/>
      <c r="W272" s="391"/>
      <c r="X272" s="391"/>
      <c r="Y272" s="391"/>
      <c r="Z272" s="391"/>
      <c r="AA272" s="392"/>
    </row>
    <row r="273" spans="1:27" ht="19.5" customHeight="1">
      <c r="A273" s="393"/>
      <c r="B273" s="387"/>
      <c r="C273" s="388" t="s">
        <v>441</v>
      </c>
      <c r="D273" s="388" t="s">
        <v>709</v>
      </c>
      <c r="E273" s="388"/>
      <c r="F273" s="388"/>
      <c r="G273" s="388"/>
      <c r="H273" s="388" t="s">
        <v>721</v>
      </c>
      <c r="I273" s="388"/>
      <c r="J273" s="389" t="s">
        <v>722</v>
      </c>
      <c r="K273" s="390"/>
      <c r="L273" s="391"/>
      <c r="M273" s="391"/>
      <c r="N273" s="391"/>
      <c r="O273" s="391"/>
      <c r="P273" s="391"/>
      <c r="Q273" s="391"/>
      <c r="R273" s="391"/>
      <c r="S273" s="391"/>
      <c r="T273" s="391"/>
      <c r="U273" s="391"/>
      <c r="V273" s="391"/>
      <c r="W273" s="391"/>
      <c r="X273" s="391"/>
      <c r="Y273" s="391"/>
      <c r="Z273" s="391"/>
      <c r="AA273" s="392">
        <v>3</v>
      </c>
    </row>
    <row r="274" spans="1:27" ht="19.5" customHeight="1">
      <c r="A274" s="393"/>
      <c r="B274" s="387"/>
      <c r="C274" s="388" t="s">
        <v>441</v>
      </c>
      <c r="D274" s="388" t="s">
        <v>709</v>
      </c>
      <c r="E274" s="388"/>
      <c r="F274" s="388"/>
      <c r="G274" s="388"/>
      <c r="H274" s="388" t="s">
        <v>723</v>
      </c>
      <c r="I274" s="388"/>
      <c r="J274" s="389" t="s">
        <v>558</v>
      </c>
      <c r="K274" s="390"/>
      <c r="L274" s="391"/>
      <c r="M274" s="391"/>
      <c r="N274" s="391"/>
      <c r="O274" s="391"/>
      <c r="P274" s="391"/>
      <c r="Q274" s="391"/>
      <c r="R274" s="391"/>
      <c r="S274" s="391">
        <v>3</v>
      </c>
      <c r="T274" s="391"/>
      <c r="U274" s="391"/>
      <c r="V274" s="391"/>
      <c r="W274" s="391"/>
      <c r="X274" s="391"/>
      <c r="Y274" s="391"/>
      <c r="Z274" s="391"/>
      <c r="AA274" s="392"/>
    </row>
    <row r="275" spans="1:27" ht="19.5" customHeight="1">
      <c r="A275" s="393"/>
      <c r="B275" s="387"/>
      <c r="C275" s="388" t="s">
        <v>441</v>
      </c>
      <c r="D275" s="388" t="s">
        <v>709</v>
      </c>
      <c r="E275" s="388"/>
      <c r="F275" s="388"/>
      <c r="G275" s="388"/>
      <c r="H275" s="388" t="s">
        <v>724</v>
      </c>
      <c r="I275" s="388" t="s">
        <v>725</v>
      </c>
      <c r="J275" s="389"/>
      <c r="K275" s="390"/>
      <c r="L275" s="391"/>
      <c r="M275" s="391"/>
      <c r="N275" s="391"/>
      <c r="O275" s="391"/>
      <c r="P275" s="391"/>
      <c r="Q275" s="391"/>
      <c r="R275" s="391"/>
      <c r="S275" s="391"/>
      <c r="T275" s="391"/>
      <c r="U275" s="391"/>
      <c r="V275" s="391"/>
      <c r="W275" s="391"/>
      <c r="X275" s="391"/>
      <c r="Y275" s="391"/>
      <c r="Z275" s="391"/>
      <c r="AA275" s="392"/>
    </row>
    <row r="276" spans="1:27" ht="19.5" customHeight="1">
      <c r="A276" s="393"/>
      <c r="B276" s="387"/>
      <c r="C276" s="388" t="s">
        <v>441</v>
      </c>
      <c r="D276" s="388" t="s">
        <v>709</v>
      </c>
      <c r="E276" s="388"/>
      <c r="F276" s="388"/>
      <c r="G276" s="388"/>
      <c r="H276" s="388"/>
      <c r="I276" s="388"/>
      <c r="J276" s="389" t="s">
        <v>718</v>
      </c>
      <c r="K276" s="390"/>
      <c r="L276" s="391"/>
      <c r="M276" s="391"/>
      <c r="N276" s="391"/>
      <c r="O276" s="391"/>
      <c r="P276" s="391"/>
      <c r="Q276" s="391"/>
      <c r="R276" s="391"/>
      <c r="S276" s="391"/>
      <c r="T276" s="391"/>
      <c r="U276" s="391"/>
      <c r="V276" s="391"/>
      <c r="W276" s="391"/>
      <c r="X276" s="391"/>
      <c r="Y276" s="391"/>
      <c r="Z276" s="391"/>
      <c r="AA276" s="392"/>
    </row>
    <row r="277" spans="1:27" ht="19.5" customHeight="1">
      <c r="A277" s="393"/>
      <c r="B277" s="387"/>
      <c r="C277" s="388" t="s">
        <v>441</v>
      </c>
      <c r="D277" s="388" t="s">
        <v>709</v>
      </c>
      <c r="E277" s="388"/>
      <c r="F277" s="388"/>
      <c r="G277" s="388"/>
      <c r="H277" s="388"/>
      <c r="I277" s="388"/>
      <c r="J277" s="389" t="s">
        <v>626</v>
      </c>
      <c r="K277" s="390"/>
      <c r="L277" s="391"/>
      <c r="M277" s="391"/>
      <c r="N277" s="391"/>
      <c r="O277" s="391"/>
      <c r="P277" s="391"/>
      <c r="Q277" s="391"/>
      <c r="R277" s="391"/>
      <c r="S277" s="391"/>
      <c r="T277" s="391"/>
      <c r="U277" s="391">
        <v>1</v>
      </c>
      <c r="V277" s="391"/>
      <c r="W277" s="391"/>
      <c r="X277" s="391"/>
      <c r="Y277" s="391"/>
      <c r="Z277" s="391">
        <v>3</v>
      </c>
      <c r="AA277" s="392">
        <v>2</v>
      </c>
    </row>
    <row r="278" spans="1:27" ht="19.5" customHeight="1">
      <c r="A278" s="393"/>
      <c r="B278" s="387"/>
      <c r="C278" s="388" t="s">
        <v>442</v>
      </c>
      <c r="D278" s="388" t="s">
        <v>628</v>
      </c>
      <c r="E278" s="388"/>
      <c r="F278" s="388"/>
      <c r="G278" s="388"/>
      <c r="H278" s="388"/>
      <c r="I278" s="388"/>
      <c r="J278" s="389" t="s">
        <v>726</v>
      </c>
      <c r="K278" s="390"/>
      <c r="L278" s="391"/>
      <c r="M278" s="391"/>
      <c r="N278" s="391"/>
      <c r="O278" s="391"/>
      <c r="P278" s="391"/>
      <c r="Q278" s="391"/>
      <c r="R278" s="391"/>
      <c r="S278" s="391"/>
      <c r="T278" s="391"/>
      <c r="U278" s="391"/>
      <c r="V278" s="391"/>
      <c r="W278" s="391"/>
      <c r="X278" s="391"/>
      <c r="Y278" s="391"/>
      <c r="Z278" s="391"/>
      <c r="AA278" s="392">
        <v>1</v>
      </c>
    </row>
    <row r="279" spans="1:27" ht="19.5" customHeight="1">
      <c r="A279" s="393"/>
      <c r="B279" s="387"/>
      <c r="C279" s="388" t="s">
        <v>442</v>
      </c>
      <c r="D279" s="388" t="s">
        <v>628</v>
      </c>
      <c r="E279" s="388"/>
      <c r="F279" s="388"/>
      <c r="G279" s="388"/>
      <c r="H279" s="388"/>
      <c r="I279" s="388"/>
      <c r="J279" s="389" t="s">
        <v>727</v>
      </c>
      <c r="K279" s="390"/>
      <c r="L279" s="391"/>
      <c r="M279" s="391"/>
      <c r="N279" s="391"/>
      <c r="O279" s="391"/>
      <c r="P279" s="391"/>
      <c r="Q279" s="391"/>
      <c r="R279" s="391"/>
      <c r="S279" s="391"/>
      <c r="T279" s="391"/>
      <c r="U279" s="391"/>
      <c r="V279" s="391"/>
      <c r="W279" s="391"/>
      <c r="X279" s="391"/>
      <c r="Y279" s="391">
        <v>1</v>
      </c>
      <c r="Z279" s="391">
        <v>1</v>
      </c>
      <c r="AA279" s="392"/>
    </row>
    <row r="280" spans="1:27" ht="19.5" customHeight="1">
      <c r="A280" s="393"/>
      <c r="B280" s="387"/>
      <c r="C280" s="388" t="s">
        <v>442</v>
      </c>
      <c r="D280" s="388" t="s">
        <v>628</v>
      </c>
      <c r="E280" s="388"/>
      <c r="F280" s="388"/>
      <c r="G280" s="388"/>
      <c r="H280" s="388"/>
      <c r="I280" s="388"/>
      <c r="J280" s="389" t="s">
        <v>728</v>
      </c>
      <c r="K280" s="390"/>
      <c r="L280" s="391"/>
      <c r="M280" s="391"/>
      <c r="N280" s="391"/>
      <c r="O280" s="391"/>
      <c r="P280" s="391"/>
      <c r="Q280" s="391"/>
      <c r="R280" s="391"/>
      <c r="S280" s="391"/>
      <c r="T280" s="391"/>
      <c r="U280" s="391"/>
      <c r="V280" s="391"/>
      <c r="W280" s="391"/>
      <c r="X280" s="391"/>
      <c r="Y280" s="391"/>
      <c r="Z280" s="391"/>
      <c r="AA280" s="392">
        <v>3</v>
      </c>
    </row>
    <row r="281" spans="1:27" ht="19.5" customHeight="1">
      <c r="A281" s="393"/>
      <c r="B281" s="387"/>
      <c r="C281" s="388" t="s">
        <v>442</v>
      </c>
      <c r="D281" s="388" t="s">
        <v>628</v>
      </c>
      <c r="E281" s="388"/>
      <c r="F281" s="388"/>
      <c r="G281" s="388"/>
      <c r="H281" s="388"/>
      <c r="I281" s="388"/>
      <c r="J281" s="389" t="s">
        <v>729</v>
      </c>
      <c r="K281" s="390"/>
      <c r="L281" s="391"/>
      <c r="M281" s="391"/>
      <c r="N281" s="391"/>
      <c r="O281" s="391"/>
      <c r="P281" s="391"/>
      <c r="Q281" s="391"/>
      <c r="R281" s="391">
        <v>2</v>
      </c>
      <c r="S281" s="391"/>
      <c r="T281" s="391"/>
      <c r="U281" s="391"/>
      <c r="V281" s="391"/>
      <c r="W281" s="391"/>
      <c r="X281" s="391"/>
      <c r="Y281" s="391"/>
      <c r="Z281" s="391">
        <v>32</v>
      </c>
      <c r="AA281" s="392">
        <v>18</v>
      </c>
    </row>
    <row r="282" spans="1:27" ht="19.5" customHeight="1">
      <c r="A282" s="393"/>
      <c r="B282" s="387"/>
      <c r="C282" s="388" t="s">
        <v>442</v>
      </c>
      <c r="D282" s="388" t="s">
        <v>628</v>
      </c>
      <c r="E282" s="388" t="s">
        <v>730</v>
      </c>
      <c r="F282" s="388"/>
      <c r="G282" s="388"/>
      <c r="H282" s="388"/>
      <c r="I282" s="388"/>
      <c r="J282" s="389"/>
      <c r="K282" s="390"/>
      <c r="L282" s="391"/>
      <c r="M282" s="391"/>
      <c r="N282" s="391">
        <v>1</v>
      </c>
      <c r="O282" s="391"/>
      <c r="P282" s="391"/>
      <c r="Q282" s="391"/>
      <c r="R282" s="391"/>
      <c r="S282" s="391"/>
      <c r="T282" s="391"/>
      <c r="U282" s="391"/>
      <c r="V282" s="391"/>
      <c r="W282" s="391"/>
      <c r="X282" s="391"/>
      <c r="Y282" s="391"/>
      <c r="Z282" s="391"/>
      <c r="AA282" s="392"/>
    </row>
    <row r="283" spans="1:27" ht="19.5" customHeight="1">
      <c r="A283" s="393"/>
      <c r="B283" s="387"/>
      <c r="C283" s="388" t="s">
        <v>442</v>
      </c>
      <c r="D283" s="388" t="s">
        <v>628</v>
      </c>
      <c r="E283" s="388"/>
      <c r="F283" s="388"/>
      <c r="G283" s="388"/>
      <c r="H283" s="388" t="s">
        <v>728</v>
      </c>
      <c r="I283" s="388"/>
      <c r="J283" s="389"/>
      <c r="K283" s="390"/>
      <c r="L283" s="391"/>
      <c r="M283" s="391"/>
      <c r="N283" s="391"/>
      <c r="O283" s="391"/>
      <c r="P283" s="391"/>
      <c r="Q283" s="391"/>
      <c r="R283" s="391"/>
      <c r="S283" s="391"/>
      <c r="T283" s="391"/>
      <c r="U283" s="391"/>
      <c r="V283" s="391"/>
      <c r="W283" s="391"/>
      <c r="X283" s="391"/>
      <c r="Y283" s="391"/>
      <c r="Z283" s="391"/>
      <c r="AA283" s="392"/>
    </row>
    <row r="284" spans="1:27" ht="19.5" customHeight="1">
      <c r="A284" s="393"/>
      <c r="B284" s="387"/>
      <c r="C284" s="388" t="s">
        <v>442</v>
      </c>
      <c r="D284" s="388" t="s">
        <v>628</v>
      </c>
      <c r="E284" s="388" t="s">
        <v>731</v>
      </c>
      <c r="F284" s="388"/>
      <c r="G284" s="388" t="s">
        <v>732</v>
      </c>
      <c r="H284" s="388" t="s">
        <v>733</v>
      </c>
      <c r="I284" s="388"/>
      <c r="J284" s="389"/>
      <c r="K284" s="390"/>
      <c r="L284" s="391"/>
      <c r="M284" s="391"/>
      <c r="N284" s="391"/>
      <c r="O284" s="391"/>
      <c r="P284" s="391"/>
      <c r="Q284" s="391"/>
      <c r="R284" s="391"/>
      <c r="S284" s="391"/>
      <c r="T284" s="391"/>
      <c r="U284" s="391"/>
      <c r="V284" s="391"/>
      <c r="W284" s="391"/>
      <c r="X284" s="391"/>
      <c r="Y284" s="391"/>
      <c r="Z284" s="391"/>
      <c r="AA284" s="392"/>
    </row>
    <row r="285" spans="1:27" ht="19.5" customHeight="1">
      <c r="A285" s="393"/>
      <c r="B285" s="387"/>
      <c r="C285" s="388" t="s">
        <v>442</v>
      </c>
      <c r="D285" s="388" t="s">
        <v>628</v>
      </c>
      <c r="E285" s="388" t="s">
        <v>731</v>
      </c>
      <c r="F285" s="388"/>
      <c r="G285" s="388" t="s">
        <v>732</v>
      </c>
      <c r="H285" s="388"/>
      <c r="I285" s="388"/>
      <c r="J285" s="389" t="s">
        <v>734</v>
      </c>
      <c r="K285" s="390"/>
      <c r="L285" s="391"/>
      <c r="M285" s="391"/>
      <c r="N285" s="391"/>
      <c r="O285" s="391"/>
      <c r="P285" s="391"/>
      <c r="Q285" s="391"/>
      <c r="R285" s="391"/>
      <c r="S285" s="391"/>
      <c r="T285" s="391"/>
      <c r="U285" s="391"/>
      <c r="V285" s="391"/>
      <c r="W285" s="391"/>
      <c r="X285" s="391"/>
      <c r="Y285" s="391"/>
      <c r="Z285" s="391"/>
      <c r="AA285" s="392"/>
    </row>
    <row r="286" spans="1:27" ht="19.5" customHeight="1">
      <c r="A286" s="393"/>
      <c r="B286" s="387"/>
      <c r="C286" s="388" t="s">
        <v>442</v>
      </c>
      <c r="D286" s="388" t="s">
        <v>628</v>
      </c>
      <c r="E286" s="388" t="s">
        <v>731</v>
      </c>
      <c r="F286" s="388"/>
      <c r="G286" s="388" t="s">
        <v>732</v>
      </c>
      <c r="H286" s="388"/>
      <c r="I286" s="388"/>
      <c r="J286" s="389" t="s">
        <v>735</v>
      </c>
      <c r="K286" s="390"/>
      <c r="L286" s="391"/>
      <c r="M286" s="391"/>
      <c r="N286" s="391"/>
      <c r="O286" s="391"/>
      <c r="P286" s="391"/>
      <c r="Q286" s="391"/>
      <c r="R286" s="391"/>
      <c r="S286" s="391"/>
      <c r="T286" s="391"/>
      <c r="U286" s="391"/>
      <c r="V286" s="391"/>
      <c r="W286" s="391"/>
      <c r="X286" s="391"/>
      <c r="Y286" s="391"/>
      <c r="Z286" s="391"/>
      <c r="AA286" s="392"/>
    </row>
    <row r="287" spans="1:27" ht="19.5" customHeight="1">
      <c r="A287" s="393"/>
      <c r="B287" s="387"/>
      <c r="C287" s="388" t="s">
        <v>442</v>
      </c>
      <c r="D287" s="388" t="s">
        <v>628</v>
      </c>
      <c r="E287" s="388" t="s">
        <v>731</v>
      </c>
      <c r="F287" s="388"/>
      <c r="G287" s="388" t="s">
        <v>732</v>
      </c>
      <c r="H287" s="388"/>
      <c r="I287" s="388"/>
      <c r="J287" s="389" t="s">
        <v>629</v>
      </c>
      <c r="K287" s="390">
        <v>1</v>
      </c>
      <c r="L287" s="391"/>
      <c r="M287" s="391"/>
      <c r="N287" s="391"/>
      <c r="O287" s="391"/>
      <c r="P287" s="391"/>
      <c r="Q287" s="391"/>
      <c r="R287" s="391">
        <v>2</v>
      </c>
      <c r="S287" s="391"/>
      <c r="T287" s="391">
        <v>5</v>
      </c>
      <c r="U287" s="391">
        <v>3</v>
      </c>
      <c r="V287" s="391"/>
      <c r="W287" s="391"/>
      <c r="X287" s="391"/>
      <c r="Y287" s="391">
        <v>44</v>
      </c>
      <c r="Z287" s="391">
        <v>107</v>
      </c>
      <c r="AA287" s="392">
        <v>4</v>
      </c>
    </row>
    <row r="288" spans="1:27" ht="19.5" customHeight="1">
      <c r="A288" s="393"/>
      <c r="B288" s="387"/>
      <c r="C288" s="388" t="s">
        <v>442</v>
      </c>
      <c r="D288" s="388" t="s">
        <v>628</v>
      </c>
      <c r="E288" s="388"/>
      <c r="F288" s="388"/>
      <c r="G288" s="388"/>
      <c r="H288" s="388" t="s">
        <v>736</v>
      </c>
      <c r="I288" s="388"/>
      <c r="J288" s="389"/>
      <c r="K288" s="390"/>
      <c r="L288" s="391"/>
      <c r="M288" s="391"/>
      <c r="N288" s="391"/>
      <c r="O288" s="391"/>
      <c r="P288" s="391"/>
      <c r="Q288" s="391"/>
      <c r="R288" s="391"/>
      <c r="S288" s="391"/>
      <c r="T288" s="391"/>
      <c r="U288" s="391"/>
      <c r="V288" s="391"/>
      <c r="W288" s="391"/>
      <c r="X288" s="391"/>
      <c r="Y288" s="391"/>
      <c r="Z288" s="391"/>
      <c r="AA288" s="392"/>
    </row>
    <row r="289" spans="1:27" ht="19.5" customHeight="1">
      <c r="A289" s="393"/>
      <c r="B289" s="387"/>
      <c r="C289" s="388" t="s">
        <v>442</v>
      </c>
      <c r="D289" s="388" t="s">
        <v>628</v>
      </c>
      <c r="E289" s="388"/>
      <c r="F289" s="388"/>
      <c r="G289" s="388"/>
      <c r="H289" s="388"/>
      <c r="I289" s="388"/>
      <c r="J289" s="389" t="s">
        <v>630</v>
      </c>
      <c r="K289" s="390"/>
      <c r="L289" s="391"/>
      <c r="M289" s="391"/>
      <c r="N289" s="391"/>
      <c r="O289" s="391">
        <v>1</v>
      </c>
      <c r="P289" s="391">
        <v>1</v>
      </c>
      <c r="Q289" s="391"/>
      <c r="R289" s="391"/>
      <c r="S289" s="391"/>
      <c r="T289" s="391">
        <v>3</v>
      </c>
      <c r="U289" s="391"/>
      <c r="V289" s="391"/>
      <c r="W289" s="391"/>
      <c r="X289" s="391"/>
      <c r="Y289" s="391">
        <v>1</v>
      </c>
      <c r="Z289" s="391"/>
      <c r="AA289" s="392"/>
    </row>
    <row r="290" spans="1:27" ht="19.5" customHeight="1">
      <c r="A290" s="393"/>
      <c r="B290" s="387"/>
      <c r="C290" s="388" t="s">
        <v>442</v>
      </c>
      <c r="D290" s="388" t="s">
        <v>628</v>
      </c>
      <c r="E290" s="388"/>
      <c r="F290" s="388"/>
      <c r="G290" s="388"/>
      <c r="H290" s="388"/>
      <c r="I290" s="388"/>
      <c r="J290" s="389" t="s">
        <v>737</v>
      </c>
      <c r="K290" s="390"/>
      <c r="L290" s="391"/>
      <c r="M290" s="391"/>
      <c r="N290" s="391"/>
      <c r="O290" s="391">
        <v>1</v>
      </c>
      <c r="P290" s="391">
        <v>2</v>
      </c>
      <c r="Q290" s="391"/>
      <c r="R290" s="391"/>
      <c r="S290" s="391"/>
      <c r="T290" s="391"/>
      <c r="U290" s="391"/>
      <c r="V290" s="391"/>
      <c r="W290" s="391"/>
      <c r="X290" s="391"/>
      <c r="Y290" s="391"/>
      <c r="Z290" s="391"/>
      <c r="AA290" s="392"/>
    </row>
    <row r="291" spans="1:27" ht="19.5" customHeight="1">
      <c r="A291" s="393"/>
      <c r="B291" s="387"/>
      <c r="C291" s="388" t="s">
        <v>442</v>
      </c>
      <c r="D291" s="388" t="s">
        <v>628</v>
      </c>
      <c r="E291" s="388"/>
      <c r="F291" s="388"/>
      <c r="G291" s="388"/>
      <c r="H291" s="388"/>
      <c r="I291" s="388"/>
      <c r="J291" s="389" t="s">
        <v>738</v>
      </c>
      <c r="K291" s="390"/>
      <c r="L291" s="391"/>
      <c r="M291" s="391"/>
      <c r="N291" s="391"/>
      <c r="O291" s="391"/>
      <c r="P291" s="391"/>
      <c r="Q291" s="391"/>
      <c r="R291" s="391"/>
      <c r="S291" s="391"/>
      <c r="T291" s="391"/>
      <c r="U291" s="391"/>
      <c r="V291" s="391"/>
      <c r="W291" s="391"/>
      <c r="X291" s="391"/>
      <c r="Y291" s="391">
        <v>2</v>
      </c>
      <c r="Z291" s="391">
        <v>1</v>
      </c>
      <c r="AA291" s="392"/>
    </row>
    <row r="292" spans="1:27" ht="19.5" customHeight="1">
      <c r="A292" s="393"/>
      <c r="B292" s="387"/>
      <c r="C292" s="388" t="s">
        <v>442</v>
      </c>
      <c r="D292" s="388" t="s">
        <v>628</v>
      </c>
      <c r="E292" s="388"/>
      <c r="F292" s="388"/>
      <c r="G292" s="388"/>
      <c r="H292" s="388" t="s">
        <v>739</v>
      </c>
      <c r="I292" s="388"/>
      <c r="J292" s="389"/>
      <c r="K292" s="390"/>
      <c r="L292" s="391"/>
      <c r="M292" s="391"/>
      <c r="N292" s="391"/>
      <c r="O292" s="391"/>
      <c r="P292" s="391"/>
      <c r="Q292" s="391"/>
      <c r="R292" s="391"/>
      <c r="S292" s="391"/>
      <c r="T292" s="391"/>
      <c r="U292" s="391"/>
      <c r="V292" s="391"/>
      <c r="W292" s="391"/>
      <c r="X292" s="391"/>
      <c r="Y292" s="391"/>
      <c r="Z292" s="391"/>
      <c r="AA292" s="392"/>
    </row>
    <row r="293" spans="1:27" ht="19.5" customHeight="1">
      <c r="A293" s="393"/>
      <c r="B293" s="387"/>
      <c r="C293" s="388" t="s">
        <v>442</v>
      </c>
      <c r="D293" s="388" t="s">
        <v>628</v>
      </c>
      <c r="E293" s="388"/>
      <c r="F293" s="388"/>
      <c r="G293" s="388"/>
      <c r="H293" s="388" t="s">
        <v>740</v>
      </c>
      <c r="I293" s="388"/>
      <c r="J293" s="389"/>
      <c r="K293" s="390"/>
      <c r="L293" s="391"/>
      <c r="M293" s="391"/>
      <c r="N293" s="391"/>
      <c r="O293" s="391"/>
      <c r="P293" s="391"/>
      <c r="Q293" s="391"/>
      <c r="R293" s="391"/>
      <c r="S293" s="391"/>
      <c r="T293" s="391"/>
      <c r="U293" s="391"/>
      <c r="V293" s="391"/>
      <c r="W293" s="391"/>
      <c r="X293" s="391"/>
      <c r="Y293" s="391"/>
      <c r="Z293" s="391"/>
      <c r="AA293" s="392"/>
    </row>
    <row r="294" spans="1:27" ht="19.5" customHeight="1">
      <c r="A294" s="393"/>
      <c r="B294" s="387"/>
      <c r="C294" s="388" t="s">
        <v>442</v>
      </c>
      <c r="D294" s="388" t="s">
        <v>628</v>
      </c>
      <c r="E294" s="388"/>
      <c r="F294" s="388"/>
      <c r="G294" s="388"/>
      <c r="H294" s="388"/>
      <c r="I294" s="388"/>
      <c r="J294" s="389" t="s">
        <v>741</v>
      </c>
      <c r="K294" s="390"/>
      <c r="L294" s="391"/>
      <c r="M294" s="391"/>
      <c r="N294" s="391">
        <v>1</v>
      </c>
      <c r="O294" s="391">
        <v>1</v>
      </c>
      <c r="P294" s="391"/>
      <c r="Q294" s="391"/>
      <c r="R294" s="391"/>
      <c r="S294" s="391"/>
      <c r="T294" s="391"/>
      <c r="U294" s="391"/>
      <c r="V294" s="391"/>
      <c r="W294" s="391"/>
      <c r="X294" s="391"/>
      <c r="Y294" s="391"/>
      <c r="Z294" s="391"/>
      <c r="AA294" s="392"/>
    </row>
    <row r="295" spans="1:27" ht="19.5" customHeight="1">
      <c r="A295" s="393"/>
      <c r="B295" s="387"/>
      <c r="C295" s="388" t="s">
        <v>442</v>
      </c>
      <c r="D295" s="388" t="s">
        <v>628</v>
      </c>
      <c r="E295" s="388"/>
      <c r="F295" s="388"/>
      <c r="G295" s="388"/>
      <c r="H295" s="388"/>
      <c r="I295" s="388"/>
      <c r="J295" s="389" t="s">
        <v>742</v>
      </c>
      <c r="K295" s="390"/>
      <c r="L295" s="391"/>
      <c r="M295" s="391"/>
      <c r="N295" s="391"/>
      <c r="O295" s="391"/>
      <c r="P295" s="391"/>
      <c r="Q295" s="391"/>
      <c r="R295" s="391"/>
      <c r="S295" s="391"/>
      <c r="T295" s="391"/>
      <c r="U295" s="391"/>
      <c r="V295" s="391"/>
      <c r="W295" s="391"/>
      <c r="X295" s="391"/>
      <c r="Y295" s="391"/>
      <c r="Z295" s="391"/>
      <c r="AA295" s="392"/>
    </row>
    <row r="296" spans="1:27" ht="19.5" customHeight="1">
      <c r="A296" s="393"/>
      <c r="B296" s="387"/>
      <c r="C296" s="388" t="s">
        <v>442</v>
      </c>
      <c r="D296" s="388" t="s">
        <v>628</v>
      </c>
      <c r="E296" s="388"/>
      <c r="F296" s="388"/>
      <c r="G296" s="388"/>
      <c r="H296" s="388"/>
      <c r="I296" s="388"/>
      <c r="J296" s="389" t="s">
        <v>743</v>
      </c>
      <c r="K296" s="390"/>
      <c r="L296" s="391"/>
      <c r="M296" s="391"/>
      <c r="N296" s="391"/>
      <c r="O296" s="391"/>
      <c r="P296" s="391"/>
      <c r="Q296" s="391"/>
      <c r="R296" s="391"/>
      <c r="S296" s="391"/>
      <c r="T296" s="391"/>
      <c r="U296" s="391"/>
      <c r="V296" s="391"/>
      <c r="W296" s="391"/>
      <c r="X296" s="391"/>
      <c r="Y296" s="391"/>
      <c r="Z296" s="391"/>
      <c r="AA296" s="392"/>
    </row>
    <row r="297" spans="1:27" ht="19.5" customHeight="1">
      <c r="A297" s="393"/>
      <c r="B297" s="387"/>
      <c r="C297" s="388" t="s">
        <v>442</v>
      </c>
      <c r="D297" s="388" t="s">
        <v>628</v>
      </c>
      <c r="E297" s="388" t="s">
        <v>744</v>
      </c>
      <c r="F297" s="388" t="s">
        <v>745</v>
      </c>
      <c r="G297" s="388"/>
      <c r="H297" s="388" t="s">
        <v>746</v>
      </c>
      <c r="I297" s="388"/>
      <c r="J297" s="389"/>
      <c r="K297" s="390"/>
      <c r="L297" s="391"/>
      <c r="M297" s="391"/>
      <c r="N297" s="391"/>
      <c r="O297" s="391"/>
      <c r="P297" s="391"/>
      <c r="Q297" s="391"/>
      <c r="R297" s="391"/>
      <c r="S297" s="391"/>
      <c r="T297" s="391"/>
      <c r="U297" s="391"/>
      <c r="V297" s="391"/>
      <c r="W297" s="391"/>
      <c r="X297" s="391"/>
      <c r="Y297" s="391"/>
      <c r="Z297" s="391"/>
      <c r="AA297" s="392"/>
    </row>
    <row r="298" spans="1:27" ht="19.5" customHeight="1">
      <c r="A298" s="393"/>
      <c r="B298" s="387"/>
      <c r="C298" s="388" t="s">
        <v>442</v>
      </c>
      <c r="D298" s="388" t="s">
        <v>628</v>
      </c>
      <c r="E298" s="388"/>
      <c r="F298" s="388"/>
      <c r="G298" s="388"/>
      <c r="H298" s="388"/>
      <c r="I298" s="388"/>
      <c r="J298" s="389" t="s">
        <v>62</v>
      </c>
      <c r="K298" s="390"/>
      <c r="L298" s="391"/>
      <c r="M298" s="391"/>
      <c r="N298" s="391"/>
      <c r="O298" s="391"/>
      <c r="P298" s="391"/>
      <c r="Q298" s="391"/>
      <c r="R298" s="391">
        <v>1</v>
      </c>
      <c r="S298" s="391"/>
      <c r="T298" s="391"/>
      <c r="U298" s="391"/>
      <c r="V298" s="391"/>
      <c r="W298" s="391"/>
      <c r="X298" s="391"/>
      <c r="Y298" s="391"/>
      <c r="Z298" s="391">
        <v>1</v>
      </c>
      <c r="AA298" s="392"/>
    </row>
    <row r="299" spans="1:27" ht="19.5" customHeight="1">
      <c r="A299" s="393"/>
      <c r="B299" s="387"/>
      <c r="C299" s="388" t="s">
        <v>62</v>
      </c>
      <c r="D299" s="388"/>
      <c r="E299" s="388"/>
      <c r="F299" s="388"/>
      <c r="G299" s="388"/>
      <c r="H299" s="388" t="s">
        <v>747</v>
      </c>
      <c r="I299" s="388"/>
      <c r="J299" s="389"/>
      <c r="K299" s="390"/>
      <c r="L299" s="391"/>
      <c r="M299" s="391"/>
      <c r="N299" s="391"/>
      <c r="O299" s="391"/>
      <c r="P299" s="391"/>
      <c r="Q299" s="391"/>
      <c r="R299" s="391"/>
      <c r="S299" s="391"/>
      <c r="T299" s="391">
        <v>1</v>
      </c>
      <c r="U299" s="391"/>
      <c r="V299" s="391"/>
      <c r="W299" s="391"/>
      <c r="X299" s="391"/>
      <c r="Y299" s="391"/>
      <c r="Z299" s="391"/>
      <c r="AA299" s="392"/>
    </row>
    <row r="300" spans="1:27" ht="19.5" customHeight="1">
      <c r="A300" s="393"/>
      <c r="B300" s="387"/>
      <c r="C300" s="388" t="s">
        <v>62</v>
      </c>
      <c r="D300" s="388"/>
      <c r="E300" s="388"/>
      <c r="F300" s="388"/>
      <c r="G300" s="388"/>
      <c r="H300" s="388"/>
      <c r="I300" s="388"/>
      <c r="J300" s="389"/>
      <c r="K300" s="390"/>
      <c r="L300" s="391"/>
      <c r="M300" s="391"/>
      <c r="N300" s="391"/>
      <c r="O300" s="391"/>
      <c r="P300" s="391"/>
      <c r="Q300" s="391"/>
      <c r="R300" s="391"/>
      <c r="S300" s="391"/>
      <c r="T300" s="391"/>
      <c r="U300" s="391"/>
      <c r="V300" s="391"/>
      <c r="W300" s="391"/>
      <c r="X300" s="391"/>
      <c r="Y300" s="391"/>
      <c r="Z300" s="391"/>
      <c r="AA300" s="392"/>
    </row>
    <row r="301" spans="1:27" ht="19.5" customHeight="1" thickBot="1">
      <c r="A301" s="393"/>
      <c r="B301" s="394"/>
      <c r="C301" s="395"/>
      <c r="D301" s="395"/>
      <c r="E301" s="395"/>
      <c r="F301" s="395"/>
      <c r="G301" s="395"/>
      <c r="H301" s="395"/>
      <c r="I301" s="395"/>
      <c r="J301" s="396"/>
      <c r="K301" s="397"/>
      <c r="L301" s="398"/>
      <c r="M301" s="398"/>
      <c r="N301" s="398"/>
      <c r="O301" s="398"/>
      <c r="P301" s="398"/>
      <c r="Q301" s="398"/>
      <c r="R301" s="398"/>
      <c r="S301" s="398"/>
      <c r="T301" s="398"/>
      <c r="U301" s="398"/>
      <c r="V301" s="398"/>
      <c r="W301" s="398"/>
      <c r="X301" s="398"/>
      <c r="Y301" s="398"/>
      <c r="Z301" s="398"/>
      <c r="AA301" s="399"/>
    </row>
    <row r="302" spans="1:27" ht="19.5" customHeight="1" thickTop="1">
      <c r="A302" s="393"/>
      <c r="B302" s="400" t="s">
        <v>748</v>
      </c>
      <c r="C302" s="401"/>
      <c r="D302" s="401"/>
      <c r="E302" s="401"/>
      <c r="F302" s="401"/>
      <c r="G302" s="401"/>
      <c r="H302" s="401"/>
      <c r="I302" s="401"/>
      <c r="J302" s="402"/>
      <c r="K302" s="403">
        <v>46</v>
      </c>
      <c r="L302" s="404">
        <v>20</v>
      </c>
      <c r="M302" s="404">
        <v>49</v>
      </c>
      <c r="N302" s="404">
        <v>32</v>
      </c>
      <c r="O302" s="404">
        <v>5</v>
      </c>
      <c r="P302" s="404">
        <v>3</v>
      </c>
      <c r="Q302" s="404" t="s">
        <v>465</v>
      </c>
      <c r="R302" s="404">
        <v>91</v>
      </c>
      <c r="S302" s="404">
        <v>108</v>
      </c>
      <c r="T302" s="404">
        <v>78</v>
      </c>
      <c r="U302" s="404">
        <v>165</v>
      </c>
      <c r="V302" s="404">
        <v>71</v>
      </c>
      <c r="W302" s="404">
        <v>85</v>
      </c>
      <c r="X302" s="404">
        <v>85</v>
      </c>
      <c r="Y302" s="404">
        <v>243</v>
      </c>
      <c r="Z302" s="404">
        <v>386</v>
      </c>
      <c r="AA302" s="405">
        <v>392</v>
      </c>
    </row>
    <row r="303" spans="1:27" ht="19.5" customHeight="1">
      <c r="A303" s="393"/>
      <c r="B303" s="406" t="s">
        <v>66</v>
      </c>
      <c r="C303" s="367"/>
      <c r="D303" s="367"/>
      <c r="E303" s="367"/>
      <c r="F303" s="367"/>
      <c r="G303" s="367"/>
      <c r="H303" s="367"/>
      <c r="I303" s="367"/>
      <c r="J303" s="368"/>
      <c r="K303" s="407">
        <v>4</v>
      </c>
      <c r="L303" s="408">
        <v>2</v>
      </c>
      <c r="M303" s="408">
        <v>2</v>
      </c>
      <c r="N303" s="408">
        <v>5</v>
      </c>
      <c r="O303" s="408">
        <v>4</v>
      </c>
      <c r="P303" s="408">
        <v>2</v>
      </c>
      <c r="Q303" s="408" t="s">
        <v>440</v>
      </c>
      <c r="R303" s="408">
        <v>12</v>
      </c>
      <c r="S303" s="408">
        <v>14</v>
      </c>
      <c r="T303" s="408">
        <v>13</v>
      </c>
      <c r="U303" s="408">
        <v>18</v>
      </c>
      <c r="V303" s="408">
        <v>8</v>
      </c>
      <c r="W303" s="408">
        <v>11</v>
      </c>
      <c r="X303" s="408">
        <v>7</v>
      </c>
      <c r="Y303" s="408">
        <v>15</v>
      </c>
      <c r="Z303" s="408">
        <v>21</v>
      </c>
      <c r="AA303" s="409">
        <v>19</v>
      </c>
    </row>
    <row r="304" spans="1:27" ht="19.5" customHeight="1" thickBot="1">
      <c r="A304" s="410"/>
      <c r="B304" s="411" t="s">
        <v>67</v>
      </c>
      <c r="C304" s="412"/>
      <c r="D304" s="412"/>
      <c r="E304" s="412"/>
      <c r="F304" s="412"/>
      <c r="G304" s="412"/>
      <c r="H304" s="412"/>
      <c r="I304" s="412"/>
      <c r="J304" s="413"/>
      <c r="K304" s="414">
        <v>0.075</v>
      </c>
      <c r="L304" s="415">
        <v>0.075</v>
      </c>
      <c r="M304" s="415">
        <v>0.075</v>
      </c>
      <c r="N304" s="415">
        <v>0.075</v>
      </c>
      <c r="O304" s="415">
        <v>0.075</v>
      </c>
      <c r="P304" s="415">
        <v>0.075</v>
      </c>
      <c r="Q304" s="433" t="s">
        <v>440</v>
      </c>
      <c r="R304" s="435">
        <v>0.0625</v>
      </c>
      <c r="S304" s="435">
        <v>0.0625</v>
      </c>
      <c r="T304" s="435">
        <v>0.0625</v>
      </c>
      <c r="U304" s="435">
        <v>0.0625</v>
      </c>
      <c r="V304" s="435">
        <v>0.0625</v>
      </c>
      <c r="W304" s="435">
        <v>0.0625</v>
      </c>
      <c r="X304" s="435">
        <v>0.0625</v>
      </c>
      <c r="Y304" s="435">
        <v>0.0625</v>
      </c>
      <c r="Z304" s="435">
        <v>0.0625</v>
      </c>
      <c r="AA304" s="436">
        <v>0.0625</v>
      </c>
    </row>
    <row r="305" spans="1:27" ht="49.5" customHeight="1" thickBot="1">
      <c r="A305" s="417" t="s">
        <v>10</v>
      </c>
      <c r="B305" s="418"/>
      <c r="C305" s="418"/>
      <c r="D305" s="418"/>
      <c r="E305" s="418"/>
      <c r="F305" s="418"/>
      <c r="G305" s="418"/>
      <c r="H305" s="418"/>
      <c r="I305" s="418"/>
      <c r="J305" s="419"/>
      <c r="K305" s="420"/>
      <c r="L305" s="421"/>
      <c r="M305" s="421"/>
      <c r="N305" s="421"/>
      <c r="O305" s="421"/>
      <c r="P305" s="421"/>
      <c r="Q305" s="421" t="s">
        <v>762</v>
      </c>
      <c r="R305" s="421"/>
      <c r="S305" s="421"/>
      <c r="T305" s="421"/>
      <c r="U305" s="421"/>
      <c r="V305" s="421"/>
      <c r="W305" s="421"/>
      <c r="X305" s="421"/>
      <c r="Y305" s="421"/>
      <c r="Z305" s="421"/>
      <c r="AA305" s="422"/>
    </row>
    <row r="306" spans="1:27" ht="49.5" customHeight="1" thickBot="1">
      <c r="A306" s="417" t="s">
        <v>69</v>
      </c>
      <c r="B306" s="418"/>
      <c r="C306" s="418"/>
      <c r="D306" s="423"/>
      <c r="E306" s="424"/>
      <c r="F306" s="425"/>
      <c r="G306" s="425"/>
      <c r="H306" s="425"/>
      <c r="I306" s="425"/>
      <c r="J306" s="425"/>
      <c r="K306" s="426"/>
      <c r="L306" s="426"/>
      <c r="M306" s="426"/>
      <c r="N306" s="426"/>
      <c r="O306" s="426"/>
      <c r="P306" s="426"/>
      <c r="Q306" s="426"/>
      <c r="R306" s="426"/>
      <c r="S306" s="426"/>
      <c r="T306" s="426"/>
      <c r="U306" s="426"/>
      <c r="V306" s="426"/>
      <c r="W306" s="426"/>
      <c r="X306" s="426"/>
      <c r="Y306" s="426"/>
      <c r="Z306" s="426"/>
      <c r="AA306" s="427"/>
    </row>
    <row r="307" spans="27:28" s="332" customFormat="1" ht="12">
      <c r="AA307" s="128" t="e">
        <f ca="1">"【海域ごとの調査票："&amp;MID(CELL("filename",$A$1),FIND("]",CELL("filename",$A$1))+1,31)&amp;"】"</f>
        <v>#VALUE!</v>
      </c>
      <c r="AB307" s="333"/>
    </row>
    <row r="308" spans="1:27" ht="12.75" thickBot="1">
      <c r="A308" s="1" t="s">
        <v>70</v>
      </c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</row>
    <row r="309" spans="1:28" s="344" customFormat="1" ht="19.5" customHeight="1">
      <c r="A309" s="337" t="s">
        <v>1</v>
      </c>
      <c r="B309" s="338"/>
      <c r="C309" s="338"/>
      <c r="D309" s="338"/>
      <c r="E309" s="338"/>
      <c r="F309" s="338"/>
      <c r="G309" s="338"/>
      <c r="H309" s="338"/>
      <c r="I309" s="338"/>
      <c r="J309" s="339"/>
      <c r="K309" s="340" t="s">
        <v>759</v>
      </c>
      <c r="L309" s="341" t="s">
        <v>759</v>
      </c>
      <c r="M309" s="341" t="s">
        <v>759</v>
      </c>
      <c r="N309" s="341" t="s">
        <v>759</v>
      </c>
      <c r="O309" s="341" t="s">
        <v>759</v>
      </c>
      <c r="P309" s="341" t="s">
        <v>763</v>
      </c>
      <c r="Q309" s="341" t="s">
        <v>763</v>
      </c>
      <c r="R309" s="341" t="s">
        <v>763</v>
      </c>
      <c r="S309" s="341" t="s">
        <v>763</v>
      </c>
      <c r="T309" s="341" t="s">
        <v>763</v>
      </c>
      <c r="U309" s="341" t="s">
        <v>763</v>
      </c>
      <c r="V309" s="341" t="s">
        <v>763</v>
      </c>
      <c r="W309" s="341" t="s">
        <v>763</v>
      </c>
      <c r="X309" s="341" t="s">
        <v>764</v>
      </c>
      <c r="Y309" s="341" t="s">
        <v>764</v>
      </c>
      <c r="Z309" s="341" t="s">
        <v>764</v>
      </c>
      <c r="AA309" s="342" t="s">
        <v>764</v>
      </c>
      <c r="AB309" s="343"/>
    </row>
    <row r="310" spans="1:28" s="344" customFormat="1" ht="19.5" customHeight="1">
      <c r="A310" s="345" t="s">
        <v>11</v>
      </c>
      <c r="B310" s="346"/>
      <c r="C310" s="346"/>
      <c r="D310" s="346"/>
      <c r="E310" s="346"/>
      <c r="F310" s="346"/>
      <c r="G310" s="346"/>
      <c r="H310" s="346"/>
      <c r="I310" s="346"/>
      <c r="J310" s="347"/>
      <c r="K310" s="348" t="s">
        <v>753</v>
      </c>
      <c r="L310" s="349" t="s">
        <v>680</v>
      </c>
      <c r="M310" s="349" t="s">
        <v>751</v>
      </c>
      <c r="N310" s="349" t="s">
        <v>752</v>
      </c>
      <c r="O310" s="349" t="s">
        <v>753</v>
      </c>
      <c r="P310" s="349" t="s">
        <v>680</v>
      </c>
      <c r="Q310" s="349" t="s">
        <v>751</v>
      </c>
      <c r="R310" s="349" t="s">
        <v>752</v>
      </c>
      <c r="S310" s="349" t="s">
        <v>753</v>
      </c>
      <c r="T310" s="349" t="s">
        <v>680</v>
      </c>
      <c r="U310" s="349" t="s">
        <v>751</v>
      </c>
      <c r="V310" s="349" t="s">
        <v>752</v>
      </c>
      <c r="W310" s="349" t="s">
        <v>753</v>
      </c>
      <c r="X310" s="349" t="s">
        <v>680</v>
      </c>
      <c r="Y310" s="349" t="s">
        <v>751</v>
      </c>
      <c r="Z310" s="349" t="s">
        <v>752</v>
      </c>
      <c r="AA310" s="350" t="s">
        <v>753</v>
      </c>
      <c r="AB310" s="343"/>
    </row>
    <row r="311" spans="1:28" s="344" customFormat="1" ht="19.5" customHeight="1">
      <c r="A311" s="351" t="s">
        <v>13</v>
      </c>
      <c r="B311" s="352" t="s">
        <v>14</v>
      </c>
      <c r="C311" s="353"/>
      <c r="D311" s="353"/>
      <c r="E311" s="353"/>
      <c r="F311" s="353"/>
      <c r="G311" s="353"/>
      <c r="H311" s="353"/>
      <c r="I311" s="353"/>
      <c r="J311" s="354"/>
      <c r="K311" s="355">
        <v>37755</v>
      </c>
      <c r="L311" s="356">
        <v>37902</v>
      </c>
      <c r="M311" s="356">
        <v>37902</v>
      </c>
      <c r="N311" s="356">
        <v>37902</v>
      </c>
      <c r="O311" s="356">
        <v>37902</v>
      </c>
      <c r="P311" s="356">
        <v>38127</v>
      </c>
      <c r="Q311" s="356">
        <v>38127</v>
      </c>
      <c r="R311" s="356">
        <v>38127</v>
      </c>
      <c r="S311" s="356">
        <v>38127</v>
      </c>
      <c r="T311" s="356">
        <v>38285</v>
      </c>
      <c r="U311" s="356">
        <v>38285</v>
      </c>
      <c r="V311" s="356">
        <v>38285</v>
      </c>
      <c r="W311" s="356">
        <v>38285</v>
      </c>
      <c r="X311" s="437">
        <v>38499</v>
      </c>
      <c r="Y311" s="356">
        <v>38499</v>
      </c>
      <c r="Z311" s="356">
        <v>38499</v>
      </c>
      <c r="AA311" s="357">
        <v>38499</v>
      </c>
      <c r="AB311" s="343"/>
    </row>
    <row r="312" spans="1:28" s="344" customFormat="1" ht="19.5" customHeight="1">
      <c r="A312" s="358"/>
      <c r="B312" s="359" t="s">
        <v>15</v>
      </c>
      <c r="C312" s="360"/>
      <c r="D312" s="360"/>
      <c r="E312" s="360"/>
      <c r="F312" s="360"/>
      <c r="G312" s="360"/>
      <c r="H312" s="360"/>
      <c r="I312" s="360"/>
      <c r="J312" s="361"/>
      <c r="K312" s="428">
        <v>0.02</v>
      </c>
      <c r="L312" s="429">
        <v>0.02</v>
      </c>
      <c r="M312" s="429">
        <v>0.02</v>
      </c>
      <c r="N312" s="429">
        <v>0.02</v>
      </c>
      <c r="O312" s="429">
        <v>0.02</v>
      </c>
      <c r="P312" s="429">
        <v>0.02</v>
      </c>
      <c r="Q312" s="429">
        <v>0.02</v>
      </c>
      <c r="R312" s="429">
        <v>0.02</v>
      </c>
      <c r="S312" s="429">
        <v>0.02</v>
      </c>
      <c r="T312" s="429">
        <v>0.02</v>
      </c>
      <c r="U312" s="429">
        <v>0.02</v>
      </c>
      <c r="V312" s="429">
        <v>0.02</v>
      </c>
      <c r="W312" s="429">
        <v>0.02</v>
      </c>
      <c r="X312" s="363"/>
      <c r="Y312" s="363"/>
      <c r="Z312" s="363"/>
      <c r="AA312" s="438"/>
      <c r="AB312" s="343"/>
    </row>
    <row r="313" spans="1:28" s="344" customFormat="1" ht="19.5" customHeight="1">
      <c r="A313" s="365"/>
      <c r="B313" s="366" t="s">
        <v>17</v>
      </c>
      <c r="C313" s="367"/>
      <c r="D313" s="367"/>
      <c r="E313" s="367"/>
      <c r="F313" s="367"/>
      <c r="G313" s="367"/>
      <c r="H313" s="367"/>
      <c r="I313" s="367"/>
      <c r="J313" s="368"/>
      <c r="K313" s="430" t="s">
        <v>754</v>
      </c>
      <c r="L313" s="431" t="s">
        <v>683</v>
      </c>
      <c r="M313" s="431" t="s">
        <v>754</v>
      </c>
      <c r="N313" s="431" t="s">
        <v>754</v>
      </c>
      <c r="O313" s="431" t="s">
        <v>754</v>
      </c>
      <c r="P313" s="431" t="s">
        <v>683</v>
      </c>
      <c r="Q313" s="431" t="s">
        <v>754</v>
      </c>
      <c r="R313" s="431" t="s">
        <v>754</v>
      </c>
      <c r="S313" s="431" t="s">
        <v>754</v>
      </c>
      <c r="T313" s="431" t="s">
        <v>683</v>
      </c>
      <c r="U313" s="431" t="s">
        <v>754</v>
      </c>
      <c r="V313" s="431" t="s">
        <v>754</v>
      </c>
      <c r="W313" s="431" t="s">
        <v>754</v>
      </c>
      <c r="X313" s="432" t="s">
        <v>754</v>
      </c>
      <c r="Y313" s="432" t="s">
        <v>754</v>
      </c>
      <c r="Z313" s="432" t="s">
        <v>754</v>
      </c>
      <c r="AA313" s="439" t="s">
        <v>754</v>
      </c>
      <c r="AB313" s="343"/>
    </row>
    <row r="314" spans="1:27" ht="12" customHeight="1">
      <c r="A314" s="372"/>
      <c r="B314" s="373" t="s">
        <v>19</v>
      </c>
      <c r="C314" s="374" t="s">
        <v>20</v>
      </c>
      <c r="D314" s="374" t="s">
        <v>21</v>
      </c>
      <c r="E314" s="374" t="s">
        <v>22</v>
      </c>
      <c r="F314" s="375" t="s">
        <v>684</v>
      </c>
      <c r="G314" s="375" t="s">
        <v>685</v>
      </c>
      <c r="H314" s="374" t="s">
        <v>23</v>
      </c>
      <c r="I314" s="374" t="s">
        <v>24</v>
      </c>
      <c r="J314" s="376" t="s">
        <v>25</v>
      </c>
      <c r="K314" s="377" t="s">
        <v>755</v>
      </c>
      <c r="L314" s="378" t="s">
        <v>26</v>
      </c>
      <c r="M314" s="378" t="s">
        <v>755</v>
      </c>
      <c r="N314" s="378" t="s">
        <v>755</v>
      </c>
      <c r="O314" s="378" t="s">
        <v>755</v>
      </c>
      <c r="P314" s="378" t="s">
        <v>26</v>
      </c>
      <c r="Q314" s="378" t="s">
        <v>755</v>
      </c>
      <c r="R314" s="378" t="s">
        <v>755</v>
      </c>
      <c r="S314" s="378" t="s">
        <v>755</v>
      </c>
      <c r="T314" s="378" t="s">
        <v>26</v>
      </c>
      <c r="U314" s="378" t="s">
        <v>755</v>
      </c>
      <c r="V314" s="378" t="s">
        <v>755</v>
      </c>
      <c r="W314" s="378" t="s">
        <v>755</v>
      </c>
      <c r="X314" s="378"/>
      <c r="Y314" s="378"/>
      <c r="Z314" s="378"/>
      <c r="AA314" s="379"/>
    </row>
    <row r="315" spans="1:27" ht="12">
      <c r="A315" s="380"/>
      <c r="B315" s="381"/>
      <c r="C315" s="382"/>
      <c r="D315" s="382"/>
      <c r="E315" s="382"/>
      <c r="F315" s="374"/>
      <c r="G315" s="374"/>
      <c r="H315" s="382"/>
      <c r="I315" s="382"/>
      <c r="J315" s="383"/>
      <c r="K315" s="384" t="s">
        <v>761</v>
      </c>
      <c r="L315" s="384" t="s">
        <v>760</v>
      </c>
      <c r="M315" s="384" t="s">
        <v>761</v>
      </c>
      <c r="N315" s="384" t="s">
        <v>761</v>
      </c>
      <c r="O315" s="384" t="s">
        <v>761</v>
      </c>
      <c r="P315" s="384" t="s">
        <v>760</v>
      </c>
      <c r="Q315" s="384" t="s">
        <v>761</v>
      </c>
      <c r="R315" s="384" t="s">
        <v>761</v>
      </c>
      <c r="S315" s="384" t="s">
        <v>761</v>
      </c>
      <c r="T315" s="384" t="s">
        <v>760</v>
      </c>
      <c r="U315" s="384" t="s">
        <v>761</v>
      </c>
      <c r="V315" s="384" t="s">
        <v>761</v>
      </c>
      <c r="W315" s="384" t="s">
        <v>761</v>
      </c>
      <c r="X315" s="384"/>
      <c r="Y315" s="384"/>
      <c r="Z315" s="384"/>
      <c r="AA315" s="385"/>
    </row>
    <row r="316" spans="1:27" ht="19.5" customHeight="1">
      <c r="A316" s="386" t="s">
        <v>33</v>
      </c>
      <c r="B316" s="387"/>
      <c r="C316" s="388" t="s">
        <v>597</v>
      </c>
      <c r="D316" s="388"/>
      <c r="E316" s="388"/>
      <c r="F316" s="388"/>
      <c r="G316" s="388"/>
      <c r="H316" s="388"/>
      <c r="I316" s="388"/>
      <c r="J316" s="389"/>
      <c r="K316" s="390"/>
      <c r="L316" s="391"/>
      <c r="M316" s="391"/>
      <c r="N316" s="391"/>
      <c r="O316" s="391"/>
      <c r="P316" s="391"/>
      <c r="Q316" s="391"/>
      <c r="R316" s="391"/>
      <c r="S316" s="391"/>
      <c r="T316" s="391"/>
      <c r="U316" s="391"/>
      <c r="V316" s="391"/>
      <c r="W316" s="391"/>
      <c r="X316" s="391"/>
      <c r="Y316" s="391"/>
      <c r="Z316" s="391"/>
      <c r="AA316" s="392"/>
    </row>
    <row r="317" spans="1:27" ht="19.5" customHeight="1">
      <c r="A317" s="393"/>
      <c r="B317" s="387"/>
      <c r="C317" s="388" t="s">
        <v>598</v>
      </c>
      <c r="D317" s="388"/>
      <c r="E317" s="388"/>
      <c r="F317" s="388"/>
      <c r="G317" s="388"/>
      <c r="H317" s="388"/>
      <c r="I317" s="388"/>
      <c r="J317" s="389"/>
      <c r="K317" s="390">
        <v>1</v>
      </c>
      <c r="L317" s="391"/>
      <c r="M317" s="391">
        <v>18</v>
      </c>
      <c r="N317" s="391">
        <v>1</v>
      </c>
      <c r="O317" s="391">
        <v>2</v>
      </c>
      <c r="P317" s="391">
        <v>8</v>
      </c>
      <c r="Q317" s="391">
        <v>5</v>
      </c>
      <c r="R317" s="391">
        <v>2</v>
      </c>
      <c r="S317" s="391">
        <v>4</v>
      </c>
      <c r="T317" s="391">
        <v>1</v>
      </c>
      <c r="U317" s="391">
        <v>1</v>
      </c>
      <c r="V317" s="391"/>
      <c r="W317" s="391">
        <v>1</v>
      </c>
      <c r="X317" s="391"/>
      <c r="Y317" s="391"/>
      <c r="Z317" s="391"/>
      <c r="AA317" s="392"/>
    </row>
    <row r="318" spans="1:27" ht="19.5" customHeight="1">
      <c r="A318" s="393"/>
      <c r="B318" s="387"/>
      <c r="C318" s="388" t="s">
        <v>599</v>
      </c>
      <c r="D318" s="388"/>
      <c r="E318" s="388"/>
      <c r="F318" s="388"/>
      <c r="G318" s="388"/>
      <c r="H318" s="388"/>
      <c r="I318" s="388"/>
      <c r="J318" s="389"/>
      <c r="K318" s="390"/>
      <c r="L318" s="391"/>
      <c r="M318" s="391"/>
      <c r="N318" s="391"/>
      <c r="O318" s="391"/>
      <c r="P318" s="391"/>
      <c r="Q318" s="391"/>
      <c r="R318" s="391"/>
      <c r="S318" s="391"/>
      <c r="T318" s="391"/>
      <c r="U318" s="391"/>
      <c r="V318" s="391"/>
      <c r="W318" s="391"/>
      <c r="X318" s="391"/>
      <c r="Y318" s="391"/>
      <c r="Z318" s="391"/>
      <c r="AA318" s="392"/>
    </row>
    <row r="319" spans="1:27" ht="19.5" customHeight="1">
      <c r="A319" s="393"/>
      <c r="B319" s="387"/>
      <c r="C319" s="388" t="s">
        <v>443</v>
      </c>
      <c r="D319" s="388"/>
      <c r="E319" s="388"/>
      <c r="F319" s="388"/>
      <c r="G319" s="388"/>
      <c r="H319" s="388"/>
      <c r="I319" s="388"/>
      <c r="J319" s="389"/>
      <c r="K319" s="390"/>
      <c r="L319" s="391"/>
      <c r="M319" s="391"/>
      <c r="N319" s="391"/>
      <c r="O319" s="391"/>
      <c r="P319" s="391"/>
      <c r="Q319" s="391"/>
      <c r="R319" s="391"/>
      <c r="S319" s="391">
        <v>1</v>
      </c>
      <c r="T319" s="391"/>
      <c r="U319" s="391"/>
      <c r="V319" s="391"/>
      <c r="W319" s="391"/>
      <c r="X319" s="391"/>
      <c r="Y319" s="391"/>
      <c r="Z319" s="391"/>
      <c r="AA319" s="392"/>
    </row>
    <row r="320" spans="1:27" ht="19.5" customHeight="1">
      <c r="A320" s="393"/>
      <c r="B320" s="387"/>
      <c r="C320" s="388" t="s">
        <v>438</v>
      </c>
      <c r="D320" s="388" t="s">
        <v>601</v>
      </c>
      <c r="E320" s="388"/>
      <c r="F320" s="388"/>
      <c r="G320" s="388"/>
      <c r="H320" s="388"/>
      <c r="I320" s="388"/>
      <c r="J320" s="389"/>
      <c r="K320" s="390"/>
      <c r="L320" s="391"/>
      <c r="M320" s="391"/>
      <c r="N320" s="391"/>
      <c r="O320" s="391"/>
      <c r="P320" s="391"/>
      <c r="Q320" s="391"/>
      <c r="R320" s="391"/>
      <c r="S320" s="391"/>
      <c r="T320" s="391"/>
      <c r="U320" s="391"/>
      <c r="V320" s="391"/>
      <c r="W320" s="391"/>
      <c r="X320" s="391"/>
      <c r="Y320" s="391"/>
      <c r="Z320" s="391"/>
      <c r="AA320" s="392"/>
    </row>
    <row r="321" spans="1:27" ht="19.5" customHeight="1">
      <c r="A321" s="393"/>
      <c r="B321" s="387"/>
      <c r="C321" s="388" t="s">
        <v>438</v>
      </c>
      <c r="D321" s="388" t="s">
        <v>601</v>
      </c>
      <c r="E321" s="388"/>
      <c r="F321" s="388"/>
      <c r="G321" s="388"/>
      <c r="H321" s="388" t="s">
        <v>488</v>
      </c>
      <c r="I321" s="388"/>
      <c r="J321" s="389"/>
      <c r="K321" s="390"/>
      <c r="L321" s="391"/>
      <c r="M321" s="391"/>
      <c r="N321" s="391"/>
      <c r="O321" s="391"/>
      <c r="P321" s="391"/>
      <c r="Q321" s="391"/>
      <c r="R321" s="391"/>
      <c r="S321" s="391"/>
      <c r="T321" s="391"/>
      <c r="U321" s="391"/>
      <c r="V321" s="391"/>
      <c r="W321" s="391"/>
      <c r="X321" s="391"/>
      <c r="Y321" s="391"/>
      <c r="Z321" s="391"/>
      <c r="AA321" s="392"/>
    </row>
    <row r="322" spans="1:27" ht="19.5" customHeight="1">
      <c r="A322" s="393"/>
      <c r="B322" s="387"/>
      <c r="C322" s="388" t="s">
        <v>438</v>
      </c>
      <c r="D322" s="388" t="s">
        <v>601</v>
      </c>
      <c r="E322" s="388"/>
      <c r="F322" s="388"/>
      <c r="G322" s="388"/>
      <c r="H322" s="388" t="s">
        <v>687</v>
      </c>
      <c r="I322" s="388"/>
      <c r="J322" s="389"/>
      <c r="K322" s="390"/>
      <c r="L322" s="391"/>
      <c r="M322" s="391"/>
      <c r="N322" s="391"/>
      <c r="O322" s="391"/>
      <c r="P322" s="391"/>
      <c r="Q322" s="391"/>
      <c r="R322" s="391"/>
      <c r="S322" s="391"/>
      <c r="T322" s="391"/>
      <c r="U322" s="391"/>
      <c r="V322" s="391"/>
      <c r="W322" s="391"/>
      <c r="X322" s="391"/>
      <c r="Y322" s="391"/>
      <c r="Z322" s="391"/>
      <c r="AA322" s="392"/>
    </row>
    <row r="323" spans="1:27" ht="19.5" customHeight="1">
      <c r="A323" s="393"/>
      <c r="B323" s="387"/>
      <c r="C323" s="388" t="s">
        <v>438</v>
      </c>
      <c r="D323" s="388" t="s">
        <v>601</v>
      </c>
      <c r="E323" s="388"/>
      <c r="F323" s="388"/>
      <c r="G323" s="388"/>
      <c r="H323" s="388" t="s">
        <v>608</v>
      </c>
      <c r="I323" s="388"/>
      <c r="J323" s="389"/>
      <c r="K323" s="390">
        <v>56</v>
      </c>
      <c r="L323" s="391">
        <v>28</v>
      </c>
      <c r="M323" s="391">
        <v>30</v>
      </c>
      <c r="N323" s="391">
        <v>40</v>
      </c>
      <c r="O323" s="391">
        <v>77</v>
      </c>
      <c r="P323" s="391">
        <v>21</v>
      </c>
      <c r="Q323" s="391">
        <v>11</v>
      </c>
      <c r="R323" s="391">
        <v>22</v>
      </c>
      <c r="S323" s="391">
        <v>184</v>
      </c>
      <c r="T323" s="391">
        <v>2</v>
      </c>
      <c r="U323" s="391">
        <v>10</v>
      </c>
      <c r="V323" s="391">
        <v>28</v>
      </c>
      <c r="W323" s="391">
        <v>91</v>
      </c>
      <c r="X323" s="391"/>
      <c r="Y323" s="391"/>
      <c r="Z323" s="391"/>
      <c r="AA323" s="392"/>
    </row>
    <row r="324" spans="1:27" ht="19.5" customHeight="1">
      <c r="A324" s="393"/>
      <c r="B324" s="387"/>
      <c r="C324" s="388" t="s">
        <v>438</v>
      </c>
      <c r="D324" s="388" t="s">
        <v>601</v>
      </c>
      <c r="E324" s="388"/>
      <c r="F324" s="388"/>
      <c r="G324" s="388"/>
      <c r="H324" s="388" t="s">
        <v>615</v>
      </c>
      <c r="I324" s="388"/>
      <c r="J324" s="389"/>
      <c r="K324" s="390"/>
      <c r="L324" s="391"/>
      <c r="M324" s="391"/>
      <c r="N324" s="391"/>
      <c r="O324" s="391"/>
      <c r="P324" s="391">
        <v>1</v>
      </c>
      <c r="Q324" s="391"/>
      <c r="R324" s="391"/>
      <c r="S324" s="391"/>
      <c r="T324" s="391"/>
      <c r="U324" s="391"/>
      <c r="V324" s="391"/>
      <c r="W324" s="391"/>
      <c r="X324" s="391"/>
      <c r="Y324" s="391"/>
      <c r="Z324" s="391"/>
      <c r="AA324" s="392"/>
    </row>
    <row r="325" spans="1:27" ht="19.5" customHeight="1">
      <c r="A325" s="393"/>
      <c r="B325" s="387"/>
      <c r="C325" s="388" t="s">
        <v>438</v>
      </c>
      <c r="D325" s="388" t="s">
        <v>601</v>
      </c>
      <c r="E325" s="388"/>
      <c r="F325" s="388"/>
      <c r="G325" s="388"/>
      <c r="H325" s="388" t="s">
        <v>688</v>
      </c>
      <c r="I325" s="388"/>
      <c r="J325" s="389"/>
      <c r="K325" s="390"/>
      <c r="L325" s="391">
        <v>1</v>
      </c>
      <c r="M325" s="391"/>
      <c r="N325" s="391"/>
      <c r="O325" s="391"/>
      <c r="P325" s="391">
        <v>1</v>
      </c>
      <c r="Q325" s="391"/>
      <c r="R325" s="391"/>
      <c r="S325" s="391"/>
      <c r="T325" s="391"/>
      <c r="U325" s="391"/>
      <c r="V325" s="391"/>
      <c r="W325" s="391">
        <v>2</v>
      </c>
      <c r="X325" s="391"/>
      <c r="Y325" s="391"/>
      <c r="Z325" s="391"/>
      <c r="AA325" s="392"/>
    </row>
    <row r="326" spans="1:27" ht="19.5" customHeight="1">
      <c r="A326" s="393"/>
      <c r="B326" s="387"/>
      <c r="C326" s="388" t="s">
        <v>438</v>
      </c>
      <c r="D326" s="388" t="s">
        <v>601</v>
      </c>
      <c r="E326" s="388"/>
      <c r="F326" s="388"/>
      <c r="G326" s="388"/>
      <c r="H326" s="388" t="s">
        <v>602</v>
      </c>
      <c r="I326" s="388"/>
      <c r="J326" s="389"/>
      <c r="K326" s="390">
        <v>280</v>
      </c>
      <c r="L326" s="391">
        <v>18</v>
      </c>
      <c r="M326" s="391">
        <v>5</v>
      </c>
      <c r="N326" s="391">
        <v>19</v>
      </c>
      <c r="O326" s="391">
        <v>17</v>
      </c>
      <c r="P326" s="391">
        <v>9</v>
      </c>
      <c r="Q326" s="391">
        <v>6</v>
      </c>
      <c r="R326" s="391">
        <v>51</v>
      </c>
      <c r="S326" s="391">
        <v>51</v>
      </c>
      <c r="T326" s="391"/>
      <c r="U326" s="391">
        <v>3</v>
      </c>
      <c r="V326" s="391">
        <v>15</v>
      </c>
      <c r="W326" s="391">
        <v>32</v>
      </c>
      <c r="X326" s="391"/>
      <c r="Y326" s="391"/>
      <c r="Z326" s="391"/>
      <c r="AA326" s="392"/>
    </row>
    <row r="327" spans="1:27" ht="19.5" customHeight="1">
      <c r="A327" s="393"/>
      <c r="B327" s="387"/>
      <c r="C327" s="388" t="s">
        <v>438</v>
      </c>
      <c r="D327" s="388" t="s">
        <v>601</v>
      </c>
      <c r="E327" s="388"/>
      <c r="F327" s="388"/>
      <c r="G327" s="388"/>
      <c r="H327" s="388" t="s">
        <v>602</v>
      </c>
      <c r="I327" s="388"/>
      <c r="J327" s="389" t="s">
        <v>689</v>
      </c>
      <c r="K327" s="390"/>
      <c r="L327" s="391"/>
      <c r="M327" s="391"/>
      <c r="N327" s="391"/>
      <c r="O327" s="391"/>
      <c r="P327" s="391"/>
      <c r="Q327" s="391"/>
      <c r="R327" s="391"/>
      <c r="S327" s="391"/>
      <c r="T327" s="391"/>
      <c r="U327" s="391"/>
      <c r="V327" s="391">
        <v>1</v>
      </c>
      <c r="W327" s="391"/>
      <c r="X327" s="391"/>
      <c r="Y327" s="391"/>
      <c r="Z327" s="391"/>
      <c r="AA327" s="392"/>
    </row>
    <row r="328" spans="1:27" ht="19.5" customHeight="1">
      <c r="A328" s="393"/>
      <c r="B328" s="387"/>
      <c r="C328" s="388" t="s">
        <v>438</v>
      </c>
      <c r="D328" s="388" t="s">
        <v>601</v>
      </c>
      <c r="E328" s="388"/>
      <c r="F328" s="388"/>
      <c r="G328" s="388"/>
      <c r="H328" s="388" t="s">
        <v>605</v>
      </c>
      <c r="I328" s="388"/>
      <c r="J328" s="389"/>
      <c r="K328" s="390"/>
      <c r="L328" s="391"/>
      <c r="M328" s="391">
        <v>1</v>
      </c>
      <c r="N328" s="391"/>
      <c r="O328" s="391"/>
      <c r="P328" s="391"/>
      <c r="Q328" s="391"/>
      <c r="R328" s="391"/>
      <c r="S328" s="391"/>
      <c r="T328" s="391"/>
      <c r="U328" s="391"/>
      <c r="V328" s="391"/>
      <c r="W328" s="391"/>
      <c r="X328" s="391"/>
      <c r="Y328" s="391"/>
      <c r="Z328" s="391"/>
      <c r="AA328" s="392"/>
    </row>
    <row r="329" spans="1:27" ht="19.5" customHeight="1">
      <c r="A329" s="393"/>
      <c r="B329" s="387"/>
      <c r="C329" s="388" t="s">
        <v>438</v>
      </c>
      <c r="D329" s="388" t="s">
        <v>601</v>
      </c>
      <c r="E329" s="388"/>
      <c r="F329" s="388"/>
      <c r="G329" s="388"/>
      <c r="H329" s="388" t="s">
        <v>690</v>
      </c>
      <c r="I329" s="388"/>
      <c r="J329" s="389"/>
      <c r="K329" s="390"/>
      <c r="L329" s="391"/>
      <c r="M329" s="391"/>
      <c r="N329" s="391"/>
      <c r="O329" s="391"/>
      <c r="P329" s="391"/>
      <c r="Q329" s="391"/>
      <c r="R329" s="391"/>
      <c r="S329" s="391"/>
      <c r="T329" s="391"/>
      <c r="U329" s="391"/>
      <c r="V329" s="391"/>
      <c r="W329" s="391"/>
      <c r="X329" s="391"/>
      <c r="Y329" s="391"/>
      <c r="Z329" s="391"/>
      <c r="AA329" s="392"/>
    </row>
    <row r="330" spans="1:27" ht="19.5" customHeight="1">
      <c r="A330" s="393"/>
      <c r="B330" s="387"/>
      <c r="C330" s="388" t="s">
        <v>438</v>
      </c>
      <c r="D330" s="388" t="s">
        <v>601</v>
      </c>
      <c r="E330" s="388"/>
      <c r="F330" s="388"/>
      <c r="G330" s="388"/>
      <c r="H330" s="388" t="s">
        <v>606</v>
      </c>
      <c r="I330" s="388"/>
      <c r="J330" s="389"/>
      <c r="K330" s="390"/>
      <c r="L330" s="391"/>
      <c r="M330" s="391"/>
      <c r="N330" s="391"/>
      <c r="O330" s="391"/>
      <c r="P330" s="391">
        <v>3</v>
      </c>
      <c r="Q330" s="391"/>
      <c r="R330" s="391"/>
      <c r="S330" s="391">
        <v>1</v>
      </c>
      <c r="T330" s="391"/>
      <c r="U330" s="391"/>
      <c r="V330" s="391"/>
      <c r="W330" s="391"/>
      <c r="X330" s="391"/>
      <c r="Y330" s="391"/>
      <c r="Z330" s="391"/>
      <c r="AA330" s="392"/>
    </row>
    <row r="331" spans="1:27" ht="19.5" customHeight="1">
      <c r="A331" s="393"/>
      <c r="B331" s="387"/>
      <c r="C331" s="388" t="s">
        <v>438</v>
      </c>
      <c r="D331" s="388" t="s">
        <v>601</v>
      </c>
      <c r="E331" s="388"/>
      <c r="F331" s="388"/>
      <c r="G331" s="388"/>
      <c r="H331" s="388" t="s">
        <v>607</v>
      </c>
      <c r="I331" s="388"/>
      <c r="J331" s="389"/>
      <c r="K331" s="390"/>
      <c r="L331" s="391"/>
      <c r="M331" s="391"/>
      <c r="N331" s="391"/>
      <c r="O331" s="391"/>
      <c r="P331" s="391">
        <v>2</v>
      </c>
      <c r="Q331" s="391">
        <v>4</v>
      </c>
      <c r="R331" s="391">
        <v>2</v>
      </c>
      <c r="S331" s="391">
        <v>5</v>
      </c>
      <c r="T331" s="391"/>
      <c r="U331" s="391"/>
      <c r="V331" s="391"/>
      <c r="W331" s="391"/>
      <c r="X331" s="391"/>
      <c r="Y331" s="391"/>
      <c r="Z331" s="391"/>
      <c r="AA331" s="392"/>
    </row>
    <row r="332" spans="1:27" ht="19.5" customHeight="1">
      <c r="A332" s="393"/>
      <c r="B332" s="387"/>
      <c r="C332" s="388" t="s">
        <v>438</v>
      </c>
      <c r="D332" s="388" t="s">
        <v>601</v>
      </c>
      <c r="E332" s="388"/>
      <c r="F332" s="388"/>
      <c r="G332" s="388"/>
      <c r="H332" s="388" t="s">
        <v>610</v>
      </c>
      <c r="I332" s="388"/>
      <c r="J332" s="389"/>
      <c r="K332" s="390">
        <v>1</v>
      </c>
      <c r="L332" s="391"/>
      <c r="M332" s="391">
        <v>5</v>
      </c>
      <c r="N332" s="391">
        <v>1</v>
      </c>
      <c r="O332" s="391">
        <v>5</v>
      </c>
      <c r="P332" s="391">
        <v>5</v>
      </c>
      <c r="Q332" s="391">
        <v>3</v>
      </c>
      <c r="R332" s="391">
        <v>4</v>
      </c>
      <c r="S332" s="391">
        <v>5</v>
      </c>
      <c r="T332" s="391"/>
      <c r="U332" s="391"/>
      <c r="V332" s="391">
        <v>2</v>
      </c>
      <c r="W332" s="391">
        <v>1</v>
      </c>
      <c r="X332" s="391"/>
      <c r="Y332" s="391"/>
      <c r="Z332" s="391"/>
      <c r="AA332" s="392"/>
    </row>
    <row r="333" spans="1:27" ht="19.5" customHeight="1">
      <c r="A333" s="393"/>
      <c r="B333" s="387"/>
      <c r="C333" s="388" t="s">
        <v>438</v>
      </c>
      <c r="D333" s="388" t="s">
        <v>601</v>
      </c>
      <c r="E333" s="388"/>
      <c r="F333" s="388"/>
      <c r="G333" s="388"/>
      <c r="H333" s="388" t="s">
        <v>611</v>
      </c>
      <c r="I333" s="388"/>
      <c r="J333" s="389"/>
      <c r="K333" s="390"/>
      <c r="L333" s="391"/>
      <c r="M333" s="391"/>
      <c r="N333" s="391"/>
      <c r="O333" s="391"/>
      <c r="P333" s="391">
        <v>1</v>
      </c>
      <c r="Q333" s="391">
        <v>1</v>
      </c>
      <c r="R333" s="391">
        <v>1</v>
      </c>
      <c r="S333" s="391">
        <v>3</v>
      </c>
      <c r="T333" s="391"/>
      <c r="U333" s="391">
        <v>2</v>
      </c>
      <c r="V333" s="391"/>
      <c r="W333" s="391">
        <v>1</v>
      </c>
      <c r="X333" s="391"/>
      <c r="Y333" s="391"/>
      <c r="Z333" s="391"/>
      <c r="AA333" s="392"/>
    </row>
    <row r="334" spans="1:27" ht="19.5" customHeight="1">
      <c r="A334" s="393"/>
      <c r="B334" s="387"/>
      <c r="C334" s="388" t="s">
        <v>438</v>
      </c>
      <c r="D334" s="388" t="s">
        <v>601</v>
      </c>
      <c r="E334" s="388"/>
      <c r="F334" s="388"/>
      <c r="G334" s="388"/>
      <c r="H334" s="388" t="s">
        <v>614</v>
      </c>
      <c r="I334" s="388"/>
      <c r="J334" s="389"/>
      <c r="K334" s="390"/>
      <c r="L334" s="391"/>
      <c r="M334" s="391"/>
      <c r="N334" s="391"/>
      <c r="O334" s="391"/>
      <c r="P334" s="391"/>
      <c r="Q334" s="391"/>
      <c r="R334" s="391"/>
      <c r="S334" s="391">
        <v>2</v>
      </c>
      <c r="T334" s="391"/>
      <c r="U334" s="391"/>
      <c r="V334" s="391"/>
      <c r="W334" s="391"/>
      <c r="X334" s="391"/>
      <c r="Y334" s="391"/>
      <c r="Z334" s="391"/>
      <c r="AA334" s="392"/>
    </row>
    <row r="335" spans="1:27" ht="19.5" customHeight="1">
      <c r="A335" s="393"/>
      <c r="B335" s="387"/>
      <c r="C335" s="388" t="s">
        <v>438</v>
      </c>
      <c r="D335" s="388" t="s">
        <v>601</v>
      </c>
      <c r="E335" s="388"/>
      <c r="F335" s="388"/>
      <c r="G335" s="388"/>
      <c r="H335" s="388" t="s">
        <v>691</v>
      </c>
      <c r="I335" s="388"/>
      <c r="J335" s="389"/>
      <c r="K335" s="390"/>
      <c r="L335" s="391"/>
      <c r="M335" s="391"/>
      <c r="N335" s="391"/>
      <c r="O335" s="391"/>
      <c r="P335" s="391"/>
      <c r="Q335" s="391"/>
      <c r="R335" s="391"/>
      <c r="S335" s="391"/>
      <c r="T335" s="391"/>
      <c r="U335" s="391"/>
      <c r="V335" s="391"/>
      <c r="W335" s="391"/>
      <c r="X335" s="391"/>
      <c r="Y335" s="391"/>
      <c r="Z335" s="391"/>
      <c r="AA335" s="392"/>
    </row>
    <row r="336" spans="1:27" ht="19.5" customHeight="1">
      <c r="A336" s="393"/>
      <c r="B336" s="387"/>
      <c r="C336" s="388" t="s">
        <v>438</v>
      </c>
      <c r="D336" s="388" t="s">
        <v>601</v>
      </c>
      <c r="E336" s="388"/>
      <c r="F336" s="388"/>
      <c r="G336" s="388"/>
      <c r="H336" s="388" t="s">
        <v>616</v>
      </c>
      <c r="I336" s="388"/>
      <c r="J336" s="389"/>
      <c r="K336" s="390">
        <v>21</v>
      </c>
      <c r="L336" s="391"/>
      <c r="M336" s="391"/>
      <c r="N336" s="391"/>
      <c r="O336" s="391">
        <v>2</v>
      </c>
      <c r="P336" s="391"/>
      <c r="Q336" s="391"/>
      <c r="R336" s="391"/>
      <c r="S336" s="391"/>
      <c r="T336" s="391"/>
      <c r="U336" s="391"/>
      <c r="V336" s="391"/>
      <c r="W336" s="391">
        <v>1</v>
      </c>
      <c r="X336" s="391"/>
      <c r="Y336" s="391"/>
      <c r="Z336" s="391"/>
      <c r="AA336" s="392"/>
    </row>
    <row r="337" spans="1:27" ht="19.5" customHeight="1">
      <c r="A337" s="393"/>
      <c r="B337" s="387"/>
      <c r="C337" s="388" t="s">
        <v>438</v>
      </c>
      <c r="D337" s="388" t="s">
        <v>601</v>
      </c>
      <c r="E337" s="388"/>
      <c r="F337" s="388"/>
      <c r="G337" s="388"/>
      <c r="H337" s="388" t="s">
        <v>617</v>
      </c>
      <c r="I337" s="388"/>
      <c r="J337" s="389"/>
      <c r="K337" s="390"/>
      <c r="L337" s="391"/>
      <c r="M337" s="391"/>
      <c r="N337" s="391"/>
      <c r="O337" s="391"/>
      <c r="P337" s="391">
        <v>1</v>
      </c>
      <c r="Q337" s="391"/>
      <c r="R337" s="391">
        <v>1</v>
      </c>
      <c r="S337" s="391"/>
      <c r="T337" s="391"/>
      <c r="U337" s="391"/>
      <c r="V337" s="391"/>
      <c r="W337" s="391"/>
      <c r="X337" s="391"/>
      <c r="Y337" s="391"/>
      <c r="Z337" s="391"/>
      <c r="AA337" s="392"/>
    </row>
    <row r="338" spans="1:27" ht="19.5" customHeight="1">
      <c r="A338" s="393"/>
      <c r="B338" s="387"/>
      <c r="C338" s="388" t="s">
        <v>438</v>
      </c>
      <c r="D338" s="388" t="s">
        <v>601</v>
      </c>
      <c r="E338" s="388"/>
      <c r="F338" s="388"/>
      <c r="G338" s="388"/>
      <c r="H338" s="388" t="s">
        <v>618</v>
      </c>
      <c r="I338" s="388"/>
      <c r="J338" s="389"/>
      <c r="K338" s="390">
        <v>49</v>
      </c>
      <c r="L338" s="391">
        <v>1</v>
      </c>
      <c r="M338" s="391">
        <v>2</v>
      </c>
      <c r="N338" s="391">
        <v>1</v>
      </c>
      <c r="O338" s="391">
        <v>20</v>
      </c>
      <c r="P338" s="391">
        <v>1</v>
      </c>
      <c r="Q338" s="391">
        <v>4</v>
      </c>
      <c r="R338" s="391">
        <v>7</v>
      </c>
      <c r="S338" s="391">
        <v>32</v>
      </c>
      <c r="T338" s="391">
        <v>1</v>
      </c>
      <c r="U338" s="391">
        <v>8</v>
      </c>
      <c r="V338" s="391">
        <v>7</v>
      </c>
      <c r="W338" s="391">
        <v>2</v>
      </c>
      <c r="X338" s="391"/>
      <c r="Y338" s="391"/>
      <c r="Z338" s="391"/>
      <c r="AA338" s="392"/>
    </row>
    <row r="339" spans="1:27" ht="19.5" customHeight="1">
      <c r="A339" s="393"/>
      <c r="B339" s="387"/>
      <c r="C339" s="388" t="s">
        <v>438</v>
      </c>
      <c r="D339" s="388" t="s">
        <v>601</v>
      </c>
      <c r="E339" s="388"/>
      <c r="F339" s="388"/>
      <c r="G339" s="388"/>
      <c r="H339" s="388" t="s">
        <v>619</v>
      </c>
      <c r="I339" s="388"/>
      <c r="J339" s="389"/>
      <c r="K339" s="390">
        <v>26</v>
      </c>
      <c r="L339" s="391">
        <v>3</v>
      </c>
      <c r="M339" s="391">
        <v>1</v>
      </c>
      <c r="N339" s="391">
        <v>1</v>
      </c>
      <c r="O339" s="391">
        <v>1</v>
      </c>
      <c r="P339" s="391"/>
      <c r="Q339" s="391"/>
      <c r="R339" s="391"/>
      <c r="S339" s="391">
        <v>6</v>
      </c>
      <c r="T339" s="391"/>
      <c r="U339" s="391">
        <v>3</v>
      </c>
      <c r="V339" s="391">
        <v>23</v>
      </c>
      <c r="W339" s="391">
        <v>93</v>
      </c>
      <c r="X339" s="391"/>
      <c r="Y339" s="391"/>
      <c r="Z339" s="391"/>
      <c r="AA339" s="392"/>
    </row>
    <row r="340" spans="1:27" ht="19.5" customHeight="1">
      <c r="A340" s="393"/>
      <c r="B340" s="387"/>
      <c r="C340" s="388" t="s">
        <v>438</v>
      </c>
      <c r="D340" s="388" t="s">
        <v>601</v>
      </c>
      <c r="E340" s="388"/>
      <c r="F340" s="388"/>
      <c r="G340" s="388"/>
      <c r="H340" s="388"/>
      <c r="I340" s="388" t="s">
        <v>692</v>
      </c>
      <c r="J340" s="389"/>
      <c r="K340" s="390"/>
      <c r="L340" s="391"/>
      <c r="M340" s="391"/>
      <c r="N340" s="391"/>
      <c r="O340" s="391"/>
      <c r="P340" s="391"/>
      <c r="Q340" s="391"/>
      <c r="R340" s="391"/>
      <c r="S340" s="391"/>
      <c r="T340" s="391"/>
      <c r="U340" s="391"/>
      <c r="V340" s="391"/>
      <c r="W340" s="391"/>
      <c r="X340" s="391"/>
      <c r="Y340" s="391"/>
      <c r="Z340" s="391"/>
      <c r="AA340" s="392"/>
    </row>
    <row r="341" spans="1:27" ht="19.5" customHeight="1">
      <c r="A341" s="393"/>
      <c r="B341" s="387"/>
      <c r="C341" s="388" t="s">
        <v>438</v>
      </c>
      <c r="D341" s="388" t="s">
        <v>601</v>
      </c>
      <c r="E341" s="388"/>
      <c r="F341" s="388"/>
      <c r="G341" s="388"/>
      <c r="H341" s="388" t="s">
        <v>612</v>
      </c>
      <c r="I341" s="388"/>
      <c r="J341" s="389"/>
      <c r="K341" s="390">
        <v>21</v>
      </c>
      <c r="L341" s="391">
        <v>57</v>
      </c>
      <c r="M341" s="391">
        <v>34</v>
      </c>
      <c r="N341" s="391">
        <v>18</v>
      </c>
      <c r="O341" s="391">
        <v>5</v>
      </c>
      <c r="P341" s="391">
        <v>9</v>
      </c>
      <c r="Q341" s="391">
        <v>8</v>
      </c>
      <c r="R341" s="391">
        <v>17</v>
      </c>
      <c r="S341" s="391">
        <v>21</v>
      </c>
      <c r="T341" s="391">
        <v>7</v>
      </c>
      <c r="U341" s="391">
        <v>9</v>
      </c>
      <c r="V341" s="391"/>
      <c r="W341" s="391">
        <v>3</v>
      </c>
      <c r="X341" s="391"/>
      <c r="Y341" s="391"/>
      <c r="Z341" s="391"/>
      <c r="AA341" s="392"/>
    </row>
    <row r="342" spans="1:27" ht="19.5" customHeight="1">
      <c r="A342" s="393"/>
      <c r="B342" s="387"/>
      <c r="C342" s="388" t="s">
        <v>438</v>
      </c>
      <c r="D342" s="388" t="s">
        <v>601</v>
      </c>
      <c r="E342" s="388"/>
      <c r="F342" s="388"/>
      <c r="G342" s="388"/>
      <c r="H342" s="388"/>
      <c r="I342" s="388" t="s">
        <v>693</v>
      </c>
      <c r="J342" s="389"/>
      <c r="K342" s="390"/>
      <c r="L342" s="391"/>
      <c r="M342" s="391"/>
      <c r="N342" s="391"/>
      <c r="O342" s="391"/>
      <c r="P342" s="391"/>
      <c r="Q342" s="391"/>
      <c r="R342" s="391"/>
      <c r="S342" s="391"/>
      <c r="T342" s="391"/>
      <c r="U342" s="391"/>
      <c r="V342" s="391"/>
      <c r="W342" s="391"/>
      <c r="X342" s="391"/>
      <c r="Y342" s="391"/>
      <c r="Z342" s="391"/>
      <c r="AA342" s="392"/>
    </row>
    <row r="343" spans="1:27" ht="19.5" customHeight="1">
      <c r="A343" s="393"/>
      <c r="B343" s="387"/>
      <c r="C343" s="388" t="s">
        <v>438</v>
      </c>
      <c r="D343" s="388" t="s">
        <v>601</v>
      </c>
      <c r="E343" s="388"/>
      <c r="F343" s="388"/>
      <c r="G343" s="388"/>
      <c r="H343" s="388" t="s">
        <v>488</v>
      </c>
      <c r="I343" s="388"/>
      <c r="J343" s="389"/>
      <c r="K343" s="390"/>
      <c r="L343" s="391"/>
      <c r="M343" s="391"/>
      <c r="N343" s="391"/>
      <c r="O343" s="391"/>
      <c r="P343" s="391"/>
      <c r="Q343" s="391"/>
      <c r="R343" s="391"/>
      <c r="S343" s="391"/>
      <c r="T343" s="391"/>
      <c r="U343" s="391">
        <v>2</v>
      </c>
      <c r="V343" s="391"/>
      <c r="W343" s="391"/>
      <c r="X343" s="391"/>
      <c r="Y343" s="391"/>
      <c r="Z343" s="391"/>
      <c r="AA343" s="392"/>
    </row>
    <row r="344" spans="1:27" ht="19.5" customHeight="1">
      <c r="A344" s="393"/>
      <c r="B344" s="387"/>
      <c r="C344" s="388" t="s">
        <v>438</v>
      </c>
      <c r="D344" s="388" t="s">
        <v>601</v>
      </c>
      <c r="E344" s="388"/>
      <c r="F344" s="388"/>
      <c r="G344" s="388"/>
      <c r="H344" s="388" t="s">
        <v>694</v>
      </c>
      <c r="I344" s="388"/>
      <c r="J344" s="389"/>
      <c r="K344" s="390"/>
      <c r="L344" s="391"/>
      <c r="M344" s="391">
        <v>1</v>
      </c>
      <c r="N344" s="391">
        <v>1</v>
      </c>
      <c r="O344" s="391">
        <v>1</v>
      </c>
      <c r="P344" s="391"/>
      <c r="Q344" s="391"/>
      <c r="R344" s="391"/>
      <c r="S344" s="391"/>
      <c r="T344" s="391"/>
      <c r="U344" s="391"/>
      <c r="V344" s="391"/>
      <c r="W344" s="391"/>
      <c r="X344" s="391"/>
      <c r="Y344" s="391"/>
      <c r="Z344" s="391"/>
      <c r="AA344" s="392"/>
    </row>
    <row r="345" spans="1:27" ht="19.5" customHeight="1">
      <c r="A345" s="393"/>
      <c r="B345" s="387"/>
      <c r="C345" s="388" t="s">
        <v>438</v>
      </c>
      <c r="D345" s="388" t="s">
        <v>601</v>
      </c>
      <c r="E345" s="388"/>
      <c r="F345" s="388"/>
      <c r="G345" s="388"/>
      <c r="H345" s="388" t="s">
        <v>695</v>
      </c>
      <c r="I345" s="388"/>
      <c r="J345" s="389"/>
      <c r="K345" s="390"/>
      <c r="L345" s="391"/>
      <c r="M345" s="391"/>
      <c r="N345" s="391"/>
      <c r="O345" s="391"/>
      <c r="P345" s="391"/>
      <c r="Q345" s="391"/>
      <c r="R345" s="391"/>
      <c r="S345" s="391"/>
      <c r="T345" s="391"/>
      <c r="U345" s="391"/>
      <c r="V345" s="391"/>
      <c r="W345" s="391"/>
      <c r="X345" s="391"/>
      <c r="Y345" s="391"/>
      <c r="Z345" s="391"/>
      <c r="AA345" s="392"/>
    </row>
    <row r="346" spans="1:27" ht="19.5" customHeight="1">
      <c r="A346" s="393"/>
      <c r="B346" s="387"/>
      <c r="C346" s="388" t="s">
        <v>438</v>
      </c>
      <c r="D346" s="388" t="s">
        <v>601</v>
      </c>
      <c r="E346" s="388"/>
      <c r="F346" s="388"/>
      <c r="G346" s="388"/>
      <c r="H346" s="388" t="s">
        <v>609</v>
      </c>
      <c r="I346" s="388"/>
      <c r="J346" s="389"/>
      <c r="K346" s="390"/>
      <c r="L346" s="391"/>
      <c r="M346" s="391">
        <v>15</v>
      </c>
      <c r="N346" s="391">
        <v>8</v>
      </c>
      <c r="O346" s="391"/>
      <c r="P346" s="391"/>
      <c r="Q346" s="391"/>
      <c r="R346" s="391">
        <v>1</v>
      </c>
      <c r="S346" s="391">
        <v>3</v>
      </c>
      <c r="T346" s="391"/>
      <c r="U346" s="391"/>
      <c r="V346" s="391"/>
      <c r="W346" s="391"/>
      <c r="X346" s="391"/>
      <c r="Y346" s="391"/>
      <c r="Z346" s="391"/>
      <c r="AA346" s="392"/>
    </row>
    <row r="347" spans="1:27" ht="19.5" customHeight="1">
      <c r="A347" s="393"/>
      <c r="B347" s="387"/>
      <c r="C347" s="388" t="s">
        <v>438</v>
      </c>
      <c r="D347" s="388" t="s">
        <v>601</v>
      </c>
      <c r="E347" s="388"/>
      <c r="F347" s="388"/>
      <c r="G347" s="388"/>
      <c r="H347" s="388" t="s">
        <v>603</v>
      </c>
      <c r="I347" s="388"/>
      <c r="J347" s="389"/>
      <c r="K347" s="390"/>
      <c r="L347" s="391"/>
      <c r="M347" s="391"/>
      <c r="N347" s="391">
        <v>1</v>
      </c>
      <c r="O347" s="391"/>
      <c r="P347" s="391">
        <v>1</v>
      </c>
      <c r="Q347" s="391">
        <v>1</v>
      </c>
      <c r="R347" s="391"/>
      <c r="S347" s="391"/>
      <c r="T347" s="391"/>
      <c r="U347" s="391">
        <v>2</v>
      </c>
      <c r="V347" s="391"/>
      <c r="W347" s="391">
        <v>4</v>
      </c>
      <c r="X347" s="391"/>
      <c r="Y347" s="391"/>
      <c r="Z347" s="391"/>
      <c r="AA347" s="392"/>
    </row>
    <row r="348" spans="1:27" ht="19.5" customHeight="1">
      <c r="A348" s="393"/>
      <c r="B348" s="387"/>
      <c r="C348" s="388" t="s">
        <v>438</v>
      </c>
      <c r="D348" s="388" t="s">
        <v>601</v>
      </c>
      <c r="E348" s="388"/>
      <c r="F348" s="388"/>
      <c r="G348" s="388"/>
      <c r="H348" s="388"/>
      <c r="I348" s="388"/>
      <c r="J348" s="389" t="s">
        <v>62</v>
      </c>
      <c r="K348" s="390"/>
      <c r="L348" s="391"/>
      <c r="M348" s="391"/>
      <c r="N348" s="391"/>
      <c r="O348" s="391"/>
      <c r="P348" s="391"/>
      <c r="Q348" s="391"/>
      <c r="R348" s="391"/>
      <c r="S348" s="391"/>
      <c r="T348" s="391"/>
      <c r="U348" s="391"/>
      <c r="V348" s="391"/>
      <c r="W348" s="391"/>
      <c r="X348" s="391"/>
      <c r="Y348" s="391"/>
      <c r="Z348" s="391"/>
      <c r="AA348" s="392"/>
    </row>
    <row r="349" spans="1:27" ht="19.5" customHeight="1">
      <c r="A349" s="393"/>
      <c r="B349" s="387"/>
      <c r="C349" s="388" t="s">
        <v>441</v>
      </c>
      <c r="D349" s="388" t="s">
        <v>696</v>
      </c>
      <c r="E349" s="388"/>
      <c r="F349" s="388"/>
      <c r="G349" s="388"/>
      <c r="H349" s="388"/>
      <c r="I349" s="388"/>
      <c r="J349" s="389" t="s">
        <v>697</v>
      </c>
      <c r="K349" s="390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1"/>
      <c r="Z349" s="391"/>
      <c r="AA349" s="392"/>
    </row>
    <row r="350" spans="1:27" ht="19.5" customHeight="1">
      <c r="A350" s="393"/>
      <c r="B350" s="387"/>
      <c r="C350" s="388" t="s">
        <v>441</v>
      </c>
      <c r="D350" s="388" t="s">
        <v>696</v>
      </c>
      <c r="E350" s="388"/>
      <c r="F350" s="388"/>
      <c r="G350" s="388"/>
      <c r="H350" s="388"/>
      <c r="I350" s="388"/>
      <c r="J350" s="389" t="s">
        <v>698</v>
      </c>
      <c r="K350" s="390"/>
      <c r="L350" s="391"/>
      <c r="M350" s="391"/>
      <c r="N350" s="391"/>
      <c r="O350" s="391"/>
      <c r="P350" s="391"/>
      <c r="Q350" s="391"/>
      <c r="R350" s="391"/>
      <c r="S350" s="391"/>
      <c r="T350" s="391"/>
      <c r="U350" s="391"/>
      <c r="V350" s="391"/>
      <c r="W350" s="391"/>
      <c r="X350" s="391"/>
      <c r="Y350" s="391"/>
      <c r="Z350" s="391"/>
      <c r="AA350" s="392"/>
    </row>
    <row r="351" spans="1:27" ht="19.5" customHeight="1">
      <c r="A351" s="393"/>
      <c r="B351" s="387"/>
      <c r="C351" s="388" t="s">
        <v>441</v>
      </c>
      <c r="D351" s="388" t="s">
        <v>696</v>
      </c>
      <c r="E351" s="388"/>
      <c r="F351" s="388"/>
      <c r="G351" s="388"/>
      <c r="H351" s="388" t="s">
        <v>699</v>
      </c>
      <c r="I351" s="388"/>
      <c r="J351" s="389"/>
      <c r="K351" s="390"/>
      <c r="L351" s="391"/>
      <c r="M351" s="391"/>
      <c r="N351" s="391"/>
      <c r="O351" s="391"/>
      <c r="P351" s="391"/>
      <c r="Q351" s="391"/>
      <c r="R351" s="391"/>
      <c r="S351" s="391"/>
      <c r="T351" s="391"/>
      <c r="U351" s="391"/>
      <c r="V351" s="391"/>
      <c r="W351" s="391"/>
      <c r="X351" s="391"/>
      <c r="Y351" s="391"/>
      <c r="Z351" s="391"/>
      <c r="AA351" s="392"/>
    </row>
    <row r="352" spans="1:27" ht="19.5" customHeight="1">
      <c r="A352" s="393"/>
      <c r="B352" s="387"/>
      <c r="C352" s="388" t="s">
        <v>441</v>
      </c>
      <c r="D352" s="388" t="s">
        <v>696</v>
      </c>
      <c r="E352" s="388"/>
      <c r="F352" s="388"/>
      <c r="G352" s="388"/>
      <c r="H352" s="388"/>
      <c r="I352" s="388"/>
      <c r="J352" s="389" t="s">
        <v>699</v>
      </c>
      <c r="K352" s="390"/>
      <c r="L352" s="391"/>
      <c r="M352" s="391"/>
      <c r="N352" s="391"/>
      <c r="O352" s="391"/>
      <c r="P352" s="391"/>
      <c r="Q352" s="391"/>
      <c r="R352" s="391"/>
      <c r="S352" s="391"/>
      <c r="T352" s="391"/>
      <c r="U352" s="391"/>
      <c r="V352" s="391"/>
      <c r="W352" s="391"/>
      <c r="X352" s="391"/>
      <c r="Y352" s="391"/>
      <c r="Z352" s="391"/>
      <c r="AA352" s="392"/>
    </row>
    <row r="353" spans="1:27" ht="19.5" customHeight="1">
      <c r="A353" s="393"/>
      <c r="B353" s="387"/>
      <c r="C353" s="388" t="s">
        <v>441</v>
      </c>
      <c r="D353" s="388" t="s">
        <v>696</v>
      </c>
      <c r="E353" s="388"/>
      <c r="F353" s="388"/>
      <c r="G353" s="388"/>
      <c r="H353" s="388"/>
      <c r="I353" s="388"/>
      <c r="J353" s="389" t="s">
        <v>700</v>
      </c>
      <c r="K353" s="390"/>
      <c r="L353" s="391"/>
      <c r="M353" s="391"/>
      <c r="N353" s="391"/>
      <c r="O353" s="391"/>
      <c r="P353" s="391"/>
      <c r="Q353" s="391"/>
      <c r="R353" s="391"/>
      <c r="S353" s="391"/>
      <c r="T353" s="391"/>
      <c r="U353" s="391"/>
      <c r="V353" s="391"/>
      <c r="W353" s="391"/>
      <c r="X353" s="391"/>
      <c r="Y353" s="391"/>
      <c r="Z353" s="391"/>
      <c r="AA353" s="392"/>
    </row>
    <row r="354" spans="1:27" ht="19.5" customHeight="1">
      <c r="A354" s="393"/>
      <c r="B354" s="387"/>
      <c r="C354" s="388" t="s">
        <v>441</v>
      </c>
      <c r="D354" s="388"/>
      <c r="E354" s="388"/>
      <c r="F354" s="388"/>
      <c r="G354" s="388"/>
      <c r="H354" s="388"/>
      <c r="I354" s="388"/>
      <c r="J354" s="389" t="s">
        <v>701</v>
      </c>
      <c r="K354" s="390"/>
      <c r="L354" s="391"/>
      <c r="M354" s="391">
        <v>3</v>
      </c>
      <c r="N354" s="391"/>
      <c r="O354" s="391"/>
      <c r="P354" s="391"/>
      <c r="Q354" s="391"/>
      <c r="R354" s="391"/>
      <c r="S354" s="391"/>
      <c r="T354" s="391"/>
      <c r="U354" s="391"/>
      <c r="V354" s="391"/>
      <c r="W354" s="391"/>
      <c r="X354" s="391"/>
      <c r="Y354" s="391"/>
      <c r="Z354" s="391"/>
      <c r="AA354" s="392"/>
    </row>
    <row r="355" spans="1:27" ht="19.5" customHeight="1">
      <c r="A355" s="393"/>
      <c r="B355" s="387"/>
      <c r="C355" s="388" t="s">
        <v>441</v>
      </c>
      <c r="D355" s="388"/>
      <c r="E355" s="388"/>
      <c r="F355" s="388"/>
      <c r="G355" s="388"/>
      <c r="H355" s="388" t="s">
        <v>702</v>
      </c>
      <c r="I355" s="388"/>
      <c r="J355" s="389"/>
      <c r="K355" s="390"/>
      <c r="L355" s="391"/>
      <c r="M355" s="391"/>
      <c r="N355" s="391"/>
      <c r="O355" s="391"/>
      <c r="P355" s="391"/>
      <c r="Q355" s="391"/>
      <c r="R355" s="391"/>
      <c r="S355" s="391"/>
      <c r="T355" s="391"/>
      <c r="U355" s="391"/>
      <c r="V355" s="391"/>
      <c r="W355" s="391"/>
      <c r="X355" s="391"/>
      <c r="Y355" s="391"/>
      <c r="Z355" s="391"/>
      <c r="AA355" s="392"/>
    </row>
    <row r="356" spans="1:27" ht="19.5" customHeight="1">
      <c r="A356" s="393"/>
      <c r="B356" s="387"/>
      <c r="C356" s="388" t="s">
        <v>441</v>
      </c>
      <c r="D356" s="388"/>
      <c r="E356" s="388"/>
      <c r="F356" s="388"/>
      <c r="G356" s="388"/>
      <c r="H356" s="388"/>
      <c r="I356" s="388"/>
      <c r="J356" s="389" t="s">
        <v>627</v>
      </c>
      <c r="K356" s="390"/>
      <c r="L356" s="391"/>
      <c r="M356" s="391">
        <v>1</v>
      </c>
      <c r="N356" s="391"/>
      <c r="O356" s="391"/>
      <c r="P356" s="391"/>
      <c r="Q356" s="391"/>
      <c r="R356" s="391"/>
      <c r="S356" s="391"/>
      <c r="T356" s="391"/>
      <c r="U356" s="391"/>
      <c r="V356" s="391"/>
      <c r="W356" s="391"/>
      <c r="X356" s="391"/>
      <c r="Y356" s="391"/>
      <c r="Z356" s="391"/>
      <c r="AA356" s="392"/>
    </row>
    <row r="357" spans="1:27" ht="19.5" customHeight="1">
      <c r="A357" s="393"/>
      <c r="B357" s="387"/>
      <c r="C357" s="388" t="s">
        <v>441</v>
      </c>
      <c r="D357" s="388"/>
      <c r="E357" s="388"/>
      <c r="F357" s="388"/>
      <c r="G357" s="388"/>
      <c r="H357" s="388"/>
      <c r="I357" s="388"/>
      <c r="J357" s="389" t="s">
        <v>703</v>
      </c>
      <c r="K357" s="390"/>
      <c r="L357" s="391"/>
      <c r="M357" s="391"/>
      <c r="N357" s="391"/>
      <c r="O357" s="391"/>
      <c r="P357" s="391"/>
      <c r="Q357" s="391">
        <v>1</v>
      </c>
      <c r="R357" s="391"/>
      <c r="S357" s="391"/>
      <c r="T357" s="391"/>
      <c r="U357" s="391"/>
      <c r="V357" s="391"/>
      <c r="W357" s="391"/>
      <c r="X357" s="391"/>
      <c r="Y357" s="391"/>
      <c r="Z357" s="391"/>
      <c r="AA357" s="392"/>
    </row>
    <row r="358" spans="1:27" ht="19.5" customHeight="1">
      <c r="A358" s="393"/>
      <c r="B358" s="387"/>
      <c r="C358" s="388" t="s">
        <v>441</v>
      </c>
      <c r="D358" s="388"/>
      <c r="E358" s="388"/>
      <c r="F358" s="388"/>
      <c r="G358" s="388"/>
      <c r="H358" s="388" t="s">
        <v>704</v>
      </c>
      <c r="I358" s="388"/>
      <c r="J358" s="389"/>
      <c r="K358" s="390"/>
      <c r="L358" s="391"/>
      <c r="M358" s="391"/>
      <c r="N358" s="391"/>
      <c r="O358" s="391"/>
      <c r="P358" s="391"/>
      <c r="Q358" s="391"/>
      <c r="R358" s="391"/>
      <c r="S358" s="391"/>
      <c r="T358" s="391"/>
      <c r="U358" s="391"/>
      <c r="V358" s="391"/>
      <c r="W358" s="391"/>
      <c r="X358" s="391"/>
      <c r="Y358" s="391"/>
      <c r="Z358" s="391"/>
      <c r="AA358" s="392"/>
    </row>
    <row r="359" spans="1:27" ht="19.5" customHeight="1">
      <c r="A359" s="393"/>
      <c r="B359" s="387"/>
      <c r="C359" s="388" t="s">
        <v>441</v>
      </c>
      <c r="D359" s="388"/>
      <c r="E359" s="388"/>
      <c r="F359" s="388"/>
      <c r="G359" s="388"/>
      <c r="H359" s="388"/>
      <c r="I359" s="388"/>
      <c r="J359" s="389" t="s">
        <v>705</v>
      </c>
      <c r="K359" s="390"/>
      <c r="L359" s="391">
        <v>6</v>
      </c>
      <c r="M359" s="391">
        <v>4</v>
      </c>
      <c r="N359" s="391">
        <v>2</v>
      </c>
      <c r="O359" s="391"/>
      <c r="P359" s="391"/>
      <c r="Q359" s="391"/>
      <c r="R359" s="391"/>
      <c r="S359" s="391"/>
      <c r="T359" s="391"/>
      <c r="U359" s="391">
        <v>1</v>
      </c>
      <c r="V359" s="391"/>
      <c r="W359" s="391"/>
      <c r="X359" s="391"/>
      <c r="Y359" s="391"/>
      <c r="Z359" s="391"/>
      <c r="AA359" s="392"/>
    </row>
    <row r="360" spans="1:27" ht="19.5" customHeight="1">
      <c r="A360" s="393"/>
      <c r="B360" s="387"/>
      <c r="C360" s="388" t="s">
        <v>441</v>
      </c>
      <c r="D360" s="388"/>
      <c r="E360" s="388"/>
      <c r="F360" s="388"/>
      <c r="G360" s="388"/>
      <c r="H360" s="388"/>
      <c r="I360" s="388"/>
      <c r="J360" s="389" t="s">
        <v>706</v>
      </c>
      <c r="K360" s="390"/>
      <c r="L360" s="391">
        <v>21</v>
      </c>
      <c r="M360" s="391"/>
      <c r="N360" s="391"/>
      <c r="O360" s="391"/>
      <c r="P360" s="391"/>
      <c r="Q360" s="391"/>
      <c r="R360" s="391"/>
      <c r="S360" s="391"/>
      <c r="T360" s="391"/>
      <c r="U360" s="391"/>
      <c r="V360" s="391"/>
      <c r="W360" s="391"/>
      <c r="X360" s="391"/>
      <c r="Y360" s="391"/>
      <c r="Z360" s="391"/>
      <c r="AA360" s="392"/>
    </row>
    <row r="361" spans="1:27" ht="19.5" customHeight="1">
      <c r="A361" s="393"/>
      <c r="B361" s="387"/>
      <c r="C361" s="388" t="s">
        <v>441</v>
      </c>
      <c r="D361" s="388"/>
      <c r="E361" s="388"/>
      <c r="F361" s="388"/>
      <c r="G361" s="388"/>
      <c r="H361" s="388"/>
      <c r="I361" s="388"/>
      <c r="J361" s="389" t="s">
        <v>707</v>
      </c>
      <c r="K361" s="390"/>
      <c r="L361" s="391"/>
      <c r="M361" s="391"/>
      <c r="N361" s="391"/>
      <c r="O361" s="391"/>
      <c r="P361" s="391"/>
      <c r="Q361" s="391"/>
      <c r="R361" s="391"/>
      <c r="S361" s="391"/>
      <c r="T361" s="391">
        <v>1</v>
      </c>
      <c r="U361" s="391"/>
      <c r="V361" s="391"/>
      <c r="W361" s="391"/>
      <c r="X361" s="391"/>
      <c r="Y361" s="391"/>
      <c r="Z361" s="391"/>
      <c r="AA361" s="392"/>
    </row>
    <row r="362" spans="1:27" ht="19.5" customHeight="1">
      <c r="A362" s="393"/>
      <c r="B362" s="387"/>
      <c r="C362" s="388" t="s">
        <v>441</v>
      </c>
      <c r="D362" s="388"/>
      <c r="E362" s="388"/>
      <c r="F362" s="388"/>
      <c r="G362" s="388"/>
      <c r="H362" s="388"/>
      <c r="I362" s="388"/>
      <c r="J362" s="389" t="s">
        <v>708</v>
      </c>
      <c r="K362" s="390">
        <v>1</v>
      </c>
      <c r="L362" s="391">
        <v>21</v>
      </c>
      <c r="M362" s="391">
        <v>12</v>
      </c>
      <c r="N362" s="391"/>
      <c r="O362" s="391"/>
      <c r="P362" s="391"/>
      <c r="Q362" s="391"/>
      <c r="R362" s="391"/>
      <c r="S362" s="391"/>
      <c r="T362" s="391"/>
      <c r="U362" s="391"/>
      <c r="V362" s="391"/>
      <c r="W362" s="391"/>
      <c r="X362" s="391"/>
      <c r="Y362" s="391"/>
      <c r="Z362" s="391"/>
      <c r="AA362" s="392"/>
    </row>
    <row r="363" spans="1:27" ht="19.5" customHeight="1">
      <c r="A363" s="393"/>
      <c r="B363" s="387"/>
      <c r="C363" s="388" t="s">
        <v>441</v>
      </c>
      <c r="D363" s="388" t="s">
        <v>709</v>
      </c>
      <c r="E363" s="388"/>
      <c r="F363" s="388"/>
      <c r="G363" s="388"/>
      <c r="H363" s="388"/>
      <c r="I363" s="388"/>
      <c r="J363" s="389" t="s">
        <v>710</v>
      </c>
      <c r="K363" s="390"/>
      <c r="L363" s="391"/>
      <c r="M363" s="391"/>
      <c r="N363" s="391"/>
      <c r="O363" s="391"/>
      <c r="P363" s="391"/>
      <c r="Q363" s="391"/>
      <c r="R363" s="391"/>
      <c r="S363" s="391"/>
      <c r="T363" s="391"/>
      <c r="U363" s="391"/>
      <c r="V363" s="391"/>
      <c r="W363" s="391"/>
      <c r="X363" s="391"/>
      <c r="Y363" s="391"/>
      <c r="Z363" s="391"/>
      <c r="AA363" s="392"/>
    </row>
    <row r="364" spans="1:27" ht="19.5" customHeight="1">
      <c r="A364" s="393"/>
      <c r="B364" s="387"/>
      <c r="C364" s="388" t="s">
        <v>441</v>
      </c>
      <c r="D364" s="388" t="s">
        <v>709</v>
      </c>
      <c r="E364" s="388"/>
      <c r="F364" s="388"/>
      <c r="G364" s="388"/>
      <c r="H364" s="388" t="s">
        <v>711</v>
      </c>
      <c r="I364" s="388"/>
      <c r="J364" s="389" t="s">
        <v>712</v>
      </c>
      <c r="K364" s="390"/>
      <c r="L364" s="391"/>
      <c r="M364" s="391">
        <v>7</v>
      </c>
      <c r="N364" s="391"/>
      <c r="O364" s="391"/>
      <c r="P364" s="391"/>
      <c r="Q364" s="391"/>
      <c r="R364" s="391">
        <v>2</v>
      </c>
      <c r="S364" s="391"/>
      <c r="T364" s="391"/>
      <c r="U364" s="391"/>
      <c r="V364" s="391"/>
      <c r="W364" s="391"/>
      <c r="X364" s="391"/>
      <c r="Y364" s="391"/>
      <c r="Z364" s="391"/>
      <c r="AA364" s="392"/>
    </row>
    <row r="365" spans="1:27" ht="19.5" customHeight="1">
      <c r="A365" s="393"/>
      <c r="B365" s="387"/>
      <c r="C365" s="388" t="s">
        <v>441</v>
      </c>
      <c r="D365" s="388" t="s">
        <v>709</v>
      </c>
      <c r="E365" s="388"/>
      <c r="F365" s="388"/>
      <c r="G365" s="388"/>
      <c r="H365" s="388"/>
      <c r="I365" s="388"/>
      <c r="J365" s="389" t="s">
        <v>713</v>
      </c>
      <c r="K365" s="390"/>
      <c r="L365" s="391"/>
      <c r="M365" s="391">
        <v>3</v>
      </c>
      <c r="N365" s="391"/>
      <c r="O365" s="391"/>
      <c r="P365" s="391"/>
      <c r="Q365" s="391">
        <v>1</v>
      </c>
      <c r="R365" s="391"/>
      <c r="S365" s="391"/>
      <c r="T365" s="391"/>
      <c r="U365" s="391">
        <v>1</v>
      </c>
      <c r="V365" s="391"/>
      <c r="W365" s="391"/>
      <c r="X365" s="391"/>
      <c r="Y365" s="391"/>
      <c r="Z365" s="391"/>
      <c r="AA365" s="392"/>
    </row>
    <row r="366" spans="1:27" ht="19.5" customHeight="1">
      <c r="A366" s="393"/>
      <c r="B366" s="387"/>
      <c r="C366" s="388" t="s">
        <v>441</v>
      </c>
      <c r="D366" s="388" t="s">
        <v>709</v>
      </c>
      <c r="E366" s="388"/>
      <c r="F366" s="388"/>
      <c r="G366" s="388"/>
      <c r="H366" s="388"/>
      <c r="I366" s="388"/>
      <c r="J366" s="389" t="s">
        <v>714</v>
      </c>
      <c r="K366" s="390"/>
      <c r="L366" s="391">
        <v>1</v>
      </c>
      <c r="M366" s="391">
        <v>34</v>
      </c>
      <c r="N366" s="391"/>
      <c r="O366" s="391"/>
      <c r="P366" s="391">
        <v>9</v>
      </c>
      <c r="Q366" s="391">
        <v>15</v>
      </c>
      <c r="R366" s="391">
        <v>1</v>
      </c>
      <c r="S366" s="391"/>
      <c r="T366" s="391">
        <v>2</v>
      </c>
      <c r="U366" s="391">
        <v>14</v>
      </c>
      <c r="V366" s="391"/>
      <c r="W366" s="391"/>
      <c r="X366" s="391"/>
      <c r="Y366" s="391"/>
      <c r="Z366" s="391"/>
      <c r="AA366" s="392"/>
    </row>
    <row r="367" spans="1:27" ht="19.5" customHeight="1">
      <c r="A367" s="393"/>
      <c r="B367" s="387"/>
      <c r="C367" s="388" t="s">
        <v>441</v>
      </c>
      <c r="D367" s="388" t="s">
        <v>709</v>
      </c>
      <c r="E367" s="388"/>
      <c r="F367" s="388"/>
      <c r="G367" s="388"/>
      <c r="H367" s="388"/>
      <c r="I367" s="388"/>
      <c r="J367" s="389" t="s">
        <v>715</v>
      </c>
      <c r="K367" s="390"/>
      <c r="L367" s="391">
        <v>6</v>
      </c>
      <c r="M367" s="391">
        <v>24</v>
      </c>
      <c r="N367" s="391"/>
      <c r="O367" s="391"/>
      <c r="P367" s="391"/>
      <c r="Q367" s="391">
        <v>18</v>
      </c>
      <c r="R367" s="391">
        <v>8</v>
      </c>
      <c r="S367" s="391"/>
      <c r="T367" s="391">
        <v>2</v>
      </c>
      <c r="U367" s="391">
        <v>2</v>
      </c>
      <c r="V367" s="391"/>
      <c r="W367" s="391"/>
      <c r="X367" s="391"/>
      <c r="Y367" s="391"/>
      <c r="Z367" s="391"/>
      <c r="AA367" s="392"/>
    </row>
    <row r="368" spans="1:27" ht="19.5" customHeight="1">
      <c r="A368" s="393"/>
      <c r="B368" s="387"/>
      <c r="C368" s="388" t="s">
        <v>441</v>
      </c>
      <c r="D368" s="388" t="s">
        <v>709</v>
      </c>
      <c r="E368" s="388"/>
      <c r="F368" s="388"/>
      <c r="G368" s="388"/>
      <c r="H368" s="388"/>
      <c r="I368" s="388"/>
      <c r="J368" s="389" t="s">
        <v>716</v>
      </c>
      <c r="K368" s="390"/>
      <c r="L368" s="391"/>
      <c r="M368" s="391"/>
      <c r="N368" s="391"/>
      <c r="O368" s="391"/>
      <c r="P368" s="391"/>
      <c r="Q368" s="391"/>
      <c r="R368" s="391"/>
      <c r="S368" s="391"/>
      <c r="T368" s="391"/>
      <c r="U368" s="391"/>
      <c r="V368" s="391"/>
      <c r="W368" s="391"/>
      <c r="X368" s="391"/>
      <c r="Y368" s="391"/>
      <c r="Z368" s="391"/>
      <c r="AA368" s="392"/>
    </row>
    <row r="369" spans="1:27" ht="19.5" customHeight="1">
      <c r="A369" s="393"/>
      <c r="B369" s="387"/>
      <c r="C369" s="388" t="s">
        <v>441</v>
      </c>
      <c r="D369" s="388" t="s">
        <v>709</v>
      </c>
      <c r="E369" s="388"/>
      <c r="F369" s="388"/>
      <c r="G369" s="388"/>
      <c r="H369" s="388"/>
      <c r="I369" s="388"/>
      <c r="J369" s="389" t="s">
        <v>717</v>
      </c>
      <c r="K369" s="390"/>
      <c r="L369" s="391"/>
      <c r="M369" s="391"/>
      <c r="N369" s="391"/>
      <c r="O369" s="391"/>
      <c r="P369" s="391"/>
      <c r="Q369" s="391"/>
      <c r="R369" s="391"/>
      <c r="S369" s="391"/>
      <c r="T369" s="391"/>
      <c r="U369" s="391"/>
      <c r="V369" s="391"/>
      <c r="W369" s="391"/>
      <c r="X369" s="391"/>
      <c r="Y369" s="391"/>
      <c r="Z369" s="391"/>
      <c r="AA369" s="392"/>
    </row>
    <row r="370" spans="1:27" ht="19.5" customHeight="1">
      <c r="A370" s="393"/>
      <c r="B370" s="387"/>
      <c r="C370" s="388" t="s">
        <v>441</v>
      </c>
      <c r="D370" s="388" t="s">
        <v>709</v>
      </c>
      <c r="E370" s="388"/>
      <c r="F370" s="388"/>
      <c r="G370" s="388"/>
      <c r="H370" s="388"/>
      <c r="I370" s="388"/>
      <c r="J370" s="389" t="s">
        <v>718</v>
      </c>
      <c r="K370" s="390"/>
      <c r="L370" s="391"/>
      <c r="M370" s="391"/>
      <c r="N370" s="391"/>
      <c r="O370" s="391"/>
      <c r="P370" s="391"/>
      <c r="Q370" s="391"/>
      <c r="R370" s="391"/>
      <c r="S370" s="391"/>
      <c r="T370" s="391"/>
      <c r="U370" s="391"/>
      <c r="V370" s="391"/>
      <c r="W370" s="391"/>
      <c r="X370" s="391"/>
      <c r="Y370" s="391"/>
      <c r="Z370" s="391"/>
      <c r="AA370" s="392"/>
    </row>
    <row r="371" spans="1:27" ht="19.5" customHeight="1">
      <c r="A371" s="393"/>
      <c r="B371" s="387"/>
      <c r="C371" s="388" t="s">
        <v>441</v>
      </c>
      <c r="D371" s="388" t="s">
        <v>709</v>
      </c>
      <c r="E371" s="388"/>
      <c r="F371" s="388"/>
      <c r="G371" s="388"/>
      <c r="H371" s="388"/>
      <c r="I371" s="388"/>
      <c r="J371" s="389" t="s">
        <v>623</v>
      </c>
      <c r="K371" s="390">
        <v>1</v>
      </c>
      <c r="L371" s="391">
        <v>3</v>
      </c>
      <c r="M371" s="391"/>
      <c r="N371" s="391">
        <v>2</v>
      </c>
      <c r="O371" s="391">
        <v>2</v>
      </c>
      <c r="P371" s="391">
        <v>2</v>
      </c>
      <c r="Q371" s="391">
        <v>1</v>
      </c>
      <c r="R371" s="391">
        <v>9</v>
      </c>
      <c r="S371" s="391">
        <v>2</v>
      </c>
      <c r="T371" s="391">
        <v>1</v>
      </c>
      <c r="U371" s="391">
        <v>9</v>
      </c>
      <c r="V371" s="391">
        <v>3</v>
      </c>
      <c r="W371" s="391">
        <v>1</v>
      </c>
      <c r="X371" s="391"/>
      <c r="Y371" s="391"/>
      <c r="Z371" s="391"/>
      <c r="AA371" s="392"/>
    </row>
    <row r="372" spans="1:27" ht="19.5" customHeight="1">
      <c r="A372" s="393"/>
      <c r="B372" s="387"/>
      <c r="C372" s="388" t="s">
        <v>441</v>
      </c>
      <c r="D372" s="388" t="s">
        <v>709</v>
      </c>
      <c r="E372" s="388"/>
      <c r="F372" s="388"/>
      <c r="G372" s="388"/>
      <c r="H372" s="388"/>
      <c r="I372" s="388"/>
      <c r="J372" s="389" t="s">
        <v>719</v>
      </c>
      <c r="K372" s="390"/>
      <c r="L372" s="391"/>
      <c r="M372" s="391"/>
      <c r="N372" s="391"/>
      <c r="O372" s="391"/>
      <c r="P372" s="391"/>
      <c r="Q372" s="391"/>
      <c r="R372" s="391"/>
      <c r="S372" s="391"/>
      <c r="T372" s="391"/>
      <c r="U372" s="391"/>
      <c r="V372" s="391"/>
      <c r="W372" s="391"/>
      <c r="X372" s="391"/>
      <c r="Y372" s="391"/>
      <c r="Z372" s="391"/>
      <c r="AA372" s="392"/>
    </row>
    <row r="373" spans="1:27" ht="19.5" customHeight="1">
      <c r="A373" s="393"/>
      <c r="B373" s="387"/>
      <c r="C373" s="388" t="s">
        <v>441</v>
      </c>
      <c r="D373" s="388" t="s">
        <v>709</v>
      </c>
      <c r="E373" s="388"/>
      <c r="F373" s="388"/>
      <c r="G373" s="388"/>
      <c r="H373" s="388"/>
      <c r="I373" s="388"/>
      <c r="J373" s="389" t="s">
        <v>555</v>
      </c>
      <c r="K373" s="390"/>
      <c r="L373" s="391"/>
      <c r="M373" s="391"/>
      <c r="N373" s="391"/>
      <c r="O373" s="391"/>
      <c r="P373" s="391"/>
      <c r="Q373" s="391"/>
      <c r="R373" s="391"/>
      <c r="S373" s="391"/>
      <c r="T373" s="391"/>
      <c r="U373" s="391"/>
      <c r="V373" s="391"/>
      <c r="W373" s="391"/>
      <c r="X373" s="391"/>
      <c r="Y373" s="391"/>
      <c r="Z373" s="391"/>
      <c r="AA373" s="392"/>
    </row>
    <row r="374" spans="1:27" ht="19.5" customHeight="1">
      <c r="A374" s="393"/>
      <c r="B374" s="387"/>
      <c r="C374" s="388" t="s">
        <v>441</v>
      </c>
      <c r="D374" s="388" t="s">
        <v>709</v>
      </c>
      <c r="E374" s="388"/>
      <c r="F374" s="388"/>
      <c r="G374" s="388"/>
      <c r="H374" s="388" t="s">
        <v>624</v>
      </c>
      <c r="I374" s="388" t="s">
        <v>720</v>
      </c>
      <c r="J374" s="389"/>
      <c r="K374" s="390"/>
      <c r="L374" s="391"/>
      <c r="M374" s="391"/>
      <c r="N374" s="391"/>
      <c r="O374" s="391"/>
      <c r="P374" s="391"/>
      <c r="Q374" s="391"/>
      <c r="R374" s="391"/>
      <c r="S374" s="391"/>
      <c r="T374" s="391"/>
      <c r="U374" s="391"/>
      <c r="V374" s="391"/>
      <c r="W374" s="391"/>
      <c r="X374" s="391"/>
      <c r="Y374" s="391"/>
      <c r="Z374" s="391"/>
      <c r="AA374" s="392"/>
    </row>
    <row r="375" spans="1:27" ht="19.5" customHeight="1">
      <c r="A375" s="393"/>
      <c r="B375" s="387"/>
      <c r="C375" s="388" t="s">
        <v>441</v>
      </c>
      <c r="D375" s="388" t="s">
        <v>709</v>
      </c>
      <c r="E375" s="388"/>
      <c r="F375" s="388"/>
      <c r="G375" s="388"/>
      <c r="H375" s="388" t="s">
        <v>721</v>
      </c>
      <c r="I375" s="388"/>
      <c r="J375" s="389" t="s">
        <v>722</v>
      </c>
      <c r="K375" s="390"/>
      <c r="L375" s="391"/>
      <c r="M375" s="391"/>
      <c r="N375" s="391"/>
      <c r="O375" s="391">
        <v>1</v>
      </c>
      <c r="P375" s="391"/>
      <c r="Q375" s="391"/>
      <c r="R375" s="391"/>
      <c r="S375" s="391"/>
      <c r="T375" s="391">
        <v>1</v>
      </c>
      <c r="U375" s="391"/>
      <c r="V375" s="391"/>
      <c r="W375" s="391"/>
      <c r="X375" s="391"/>
      <c r="Y375" s="391"/>
      <c r="Z375" s="391"/>
      <c r="AA375" s="392"/>
    </row>
    <row r="376" spans="1:27" ht="19.5" customHeight="1">
      <c r="A376" s="393"/>
      <c r="B376" s="387"/>
      <c r="C376" s="388" t="s">
        <v>441</v>
      </c>
      <c r="D376" s="388" t="s">
        <v>709</v>
      </c>
      <c r="E376" s="388"/>
      <c r="F376" s="388"/>
      <c r="G376" s="388"/>
      <c r="H376" s="388" t="s">
        <v>723</v>
      </c>
      <c r="I376" s="388"/>
      <c r="J376" s="389" t="s">
        <v>558</v>
      </c>
      <c r="K376" s="390"/>
      <c r="L376" s="391"/>
      <c r="M376" s="391"/>
      <c r="N376" s="391"/>
      <c r="O376" s="391"/>
      <c r="P376" s="391"/>
      <c r="Q376" s="391"/>
      <c r="R376" s="391">
        <v>1</v>
      </c>
      <c r="S376" s="391">
        <v>3</v>
      </c>
      <c r="T376" s="391"/>
      <c r="U376" s="391"/>
      <c r="V376" s="391"/>
      <c r="W376" s="391"/>
      <c r="X376" s="391"/>
      <c r="Y376" s="391"/>
      <c r="Z376" s="391"/>
      <c r="AA376" s="392"/>
    </row>
    <row r="377" spans="1:27" ht="19.5" customHeight="1">
      <c r="A377" s="393"/>
      <c r="B377" s="387"/>
      <c r="C377" s="388" t="s">
        <v>441</v>
      </c>
      <c r="D377" s="388" t="s">
        <v>709</v>
      </c>
      <c r="E377" s="388"/>
      <c r="F377" s="388"/>
      <c r="G377" s="388"/>
      <c r="H377" s="388" t="s">
        <v>724</v>
      </c>
      <c r="I377" s="388" t="s">
        <v>725</v>
      </c>
      <c r="J377" s="389"/>
      <c r="K377" s="390"/>
      <c r="L377" s="391"/>
      <c r="M377" s="391"/>
      <c r="N377" s="391"/>
      <c r="O377" s="391"/>
      <c r="P377" s="391"/>
      <c r="Q377" s="391"/>
      <c r="R377" s="391"/>
      <c r="S377" s="391"/>
      <c r="T377" s="391"/>
      <c r="U377" s="391"/>
      <c r="V377" s="391"/>
      <c r="W377" s="391"/>
      <c r="X377" s="391"/>
      <c r="Y377" s="391"/>
      <c r="Z377" s="391"/>
      <c r="AA377" s="392"/>
    </row>
    <row r="378" spans="1:27" ht="19.5" customHeight="1">
      <c r="A378" s="393"/>
      <c r="B378" s="387"/>
      <c r="C378" s="388" t="s">
        <v>441</v>
      </c>
      <c r="D378" s="388" t="s">
        <v>709</v>
      </c>
      <c r="E378" s="388"/>
      <c r="F378" s="388"/>
      <c r="G378" s="388"/>
      <c r="H378" s="388"/>
      <c r="I378" s="388"/>
      <c r="J378" s="389" t="s">
        <v>718</v>
      </c>
      <c r="K378" s="390"/>
      <c r="L378" s="391"/>
      <c r="M378" s="391">
        <v>1</v>
      </c>
      <c r="N378" s="391"/>
      <c r="O378" s="391"/>
      <c r="P378" s="391"/>
      <c r="Q378" s="391"/>
      <c r="R378" s="391"/>
      <c r="S378" s="391"/>
      <c r="T378" s="391"/>
      <c r="U378" s="391"/>
      <c r="V378" s="391"/>
      <c r="W378" s="391"/>
      <c r="X378" s="391"/>
      <c r="Y378" s="391"/>
      <c r="Z378" s="391"/>
      <c r="AA378" s="392"/>
    </row>
    <row r="379" spans="1:27" ht="19.5" customHeight="1">
      <c r="A379" s="393"/>
      <c r="B379" s="387"/>
      <c r="C379" s="388" t="s">
        <v>441</v>
      </c>
      <c r="D379" s="388" t="s">
        <v>709</v>
      </c>
      <c r="E379" s="388"/>
      <c r="F379" s="388"/>
      <c r="G379" s="388"/>
      <c r="H379" s="388"/>
      <c r="I379" s="388"/>
      <c r="J379" s="389" t="s">
        <v>626</v>
      </c>
      <c r="K379" s="390"/>
      <c r="L379" s="391"/>
      <c r="M379" s="391"/>
      <c r="N379" s="391"/>
      <c r="O379" s="391"/>
      <c r="P379" s="391"/>
      <c r="Q379" s="391"/>
      <c r="R379" s="391"/>
      <c r="S379" s="391"/>
      <c r="T379" s="391"/>
      <c r="U379" s="391"/>
      <c r="V379" s="391"/>
      <c r="W379" s="391"/>
      <c r="X379" s="391"/>
      <c r="Y379" s="391"/>
      <c r="Z379" s="391"/>
      <c r="AA379" s="392"/>
    </row>
    <row r="380" spans="1:27" ht="19.5" customHeight="1">
      <c r="A380" s="393"/>
      <c r="B380" s="387"/>
      <c r="C380" s="388" t="s">
        <v>442</v>
      </c>
      <c r="D380" s="388" t="s">
        <v>628</v>
      </c>
      <c r="E380" s="388"/>
      <c r="F380" s="388"/>
      <c r="G380" s="388"/>
      <c r="H380" s="388"/>
      <c r="I380" s="388"/>
      <c r="J380" s="389" t="s">
        <v>726</v>
      </c>
      <c r="K380" s="390"/>
      <c r="L380" s="391"/>
      <c r="M380" s="391"/>
      <c r="N380" s="391"/>
      <c r="O380" s="391"/>
      <c r="P380" s="391"/>
      <c r="Q380" s="391"/>
      <c r="R380" s="391"/>
      <c r="S380" s="391"/>
      <c r="T380" s="391">
        <v>2</v>
      </c>
      <c r="U380" s="391"/>
      <c r="V380" s="391"/>
      <c r="W380" s="391"/>
      <c r="X380" s="391"/>
      <c r="Y380" s="391"/>
      <c r="Z380" s="391"/>
      <c r="AA380" s="392"/>
    </row>
    <row r="381" spans="1:27" ht="19.5" customHeight="1">
      <c r="A381" s="393"/>
      <c r="B381" s="387"/>
      <c r="C381" s="388" t="s">
        <v>442</v>
      </c>
      <c r="D381" s="388" t="s">
        <v>628</v>
      </c>
      <c r="E381" s="388"/>
      <c r="F381" s="388"/>
      <c r="G381" s="388"/>
      <c r="H381" s="388"/>
      <c r="I381" s="388"/>
      <c r="J381" s="389" t="s">
        <v>727</v>
      </c>
      <c r="K381" s="390"/>
      <c r="L381" s="391"/>
      <c r="M381" s="391"/>
      <c r="N381" s="391"/>
      <c r="O381" s="391"/>
      <c r="P381" s="391"/>
      <c r="Q381" s="391"/>
      <c r="R381" s="391"/>
      <c r="S381" s="391"/>
      <c r="T381" s="391"/>
      <c r="U381" s="391"/>
      <c r="V381" s="391"/>
      <c r="W381" s="391"/>
      <c r="X381" s="391"/>
      <c r="Y381" s="391"/>
      <c r="Z381" s="391"/>
      <c r="AA381" s="392"/>
    </row>
    <row r="382" spans="1:27" ht="19.5" customHeight="1">
      <c r="A382" s="393"/>
      <c r="B382" s="387"/>
      <c r="C382" s="388" t="s">
        <v>442</v>
      </c>
      <c r="D382" s="388" t="s">
        <v>628</v>
      </c>
      <c r="E382" s="388"/>
      <c r="F382" s="388"/>
      <c r="G382" s="388"/>
      <c r="H382" s="388"/>
      <c r="I382" s="388"/>
      <c r="J382" s="389" t="s">
        <v>728</v>
      </c>
      <c r="K382" s="390"/>
      <c r="L382" s="391">
        <v>3</v>
      </c>
      <c r="M382" s="391">
        <v>5</v>
      </c>
      <c r="N382" s="391"/>
      <c r="O382" s="391"/>
      <c r="P382" s="391">
        <v>2</v>
      </c>
      <c r="Q382" s="391"/>
      <c r="R382" s="391">
        <v>1</v>
      </c>
      <c r="S382" s="391"/>
      <c r="T382" s="391">
        <v>11</v>
      </c>
      <c r="U382" s="391"/>
      <c r="V382" s="391"/>
      <c r="W382" s="391">
        <v>1</v>
      </c>
      <c r="X382" s="391"/>
      <c r="Y382" s="391"/>
      <c r="Z382" s="391"/>
      <c r="AA382" s="392"/>
    </row>
    <row r="383" spans="1:27" ht="19.5" customHeight="1">
      <c r="A383" s="393"/>
      <c r="B383" s="387"/>
      <c r="C383" s="388" t="s">
        <v>442</v>
      </c>
      <c r="D383" s="388" t="s">
        <v>628</v>
      </c>
      <c r="E383" s="388"/>
      <c r="F383" s="388"/>
      <c r="G383" s="388"/>
      <c r="H383" s="388"/>
      <c r="I383" s="388"/>
      <c r="J383" s="389" t="s">
        <v>729</v>
      </c>
      <c r="K383" s="390">
        <v>23</v>
      </c>
      <c r="L383" s="391"/>
      <c r="M383" s="391"/>
      <c r="N383" s="391"/>
      <c r="O383" s="391"/>
      <c r="P383" s="391"/>
      <c r="Q383" s="391">
        <v>1</v>
      </c>
      <c r="R383" s="391"/>
      <c r="S383" s="391"/>
      <c r="T383" s="391"/>
      <c r="U383" s="391"/>
      <c r="V383" s="391"/>
      <c r="W383" s="391"/>
      <c r="X383" s="391"/>
      <c r="Y383" s="391"/>
      <c r="Z383" s="391"/>
      <c r="AA383" s="392"/>
    </row>
    <row r="384" spans="1:27" ht="19.5" customHeight="1">
      <c r="A384" s="393"/>
      <c r="B384" s="387"/>
      <c r="C384" s="388" t="s">
        <v>442</v>
      </c>
      <c r="D384" s="388" t="s">
        <v>628</v>
      </c>
      <c r="E384" s="388" t="s">
        <v>730</v>
      </c>
      <c r="F384" s="388"/>
      <c r="G384" s="388"/>
      <c r="H384" s="388"/>
      <c r="I384" s="388"/>
      <c r="J384" s="389"/>
      <c r="K384" s="390"/>
      <c r="L384" s="391"/>
      <c r="M384" s="391"/>
      <c r="N384" s="391"/>
      <c r="O384" s="391"/>
      <c r="P384" s="391"/>
      <c r="Q384" s="391"/>
      <c r="R384" s="391"/>
      <c r="S384" s="391"/>
      <c r="T384" s="391"/>
      <c r="U384" s="391"/>
      <c r="V384" s="391"/>
      <c r="W384" s="391"/>
      <c r="X384" s="391"/>
      <c r="Y384" s="391"/>
      <c r="Z384" s="391"/>
      <c r="AA384" s="392"/>
    </row>
    <row r="385" spans="1:27" ht="19.5" customHeight="1">
      <c r="A385" s="393"/>
      <c r="B385" s="387"/>
      <c r="C385" s="388" t="s">
        <v>442</v>
      </c>
      <c r="D385" s="388" t="s">
        <v>628</v>
      </c>
      <c r="E385" s="388"/>
      <c r="F385" s="388"/>
      <c r="G385" s="388"/>
      <c r="H385" s="388" t="s">
        <v>728</v>
      </c>
      <c r="I385" s="388"/>
      <c r="J385" s="389"/>
      <c r="K385" s="390"/>
      <c r="L385" s="391"/>
      <c r="M385" s="391"/>
      <c r="N385" s="391"/>
      <c r="O385" s="391"/>
      <c r="P385" s="391"/>
      <c r="Q385" s="391"/>
      <c r="R385" s="391"/>
      <c r="S385" s="391"/>
      <c r="T385" s="391"/>
      <c r="U385" s="391"/>
      <c r="V385" s="391"/>
      <c r="W385" s="391"/>
      <c r="X385" s="391"/>
      <c r="Y385" s="391"/>
      <c r="Z385" s="391"/>
      <c r="AA385" s="392"/>
    </row>
    <row r="386" spans="1:27" ht="19.5" customHeight="1">
      <c r="A386" s="393"/>
      <c r="B386" s="387"/>
      <c r="C386" s="388" t="s">
        <v>442</v>
      </c>
      <c r="D386" s="388" t="s">
        <v>628</v>
      </c>
      <c r="E386" s="388" t="s">
        <v>731</v>
      </c>
      <c r="F386" s="388"/>
      <c r="G386" s="388" t="s">
        <v>732</v>
      </c>
      <c r="H386" s="388" t="s">
        <v>733</v>
      </c>
      <c r="I386" s="388"/>
      <c r="J386" s="389"/>
      <c r="K386" s="390"/>
      <c r="L386" s="391"/>
      <c r="M386" s="391"/>
      <c r="N386" s="391"/>
      <c r="O386" s="391"/>
      <c r="P386" s="391"/>
      <c r="Q386" s="391"/>
      <c r="R386" s="391"/>
      <c r="S386" s="391"/>
      <c r="T386" s="391"/>
      <c r="U386" s="391"/>
      <c r="V386" s="391"/>
      <c r="W386" s="391"/>
      <c r="X386" s="391"/>
      <c r="Y386" s="391"/>
      <c r="Z386" s="391"/>
      <c r="AA386" s="392"/>
    </row>
    <row r="387" spans="1:27" ht="19.5" customHeight="1">
      <c r="A387" s="393"/>
      <c r="B387" s="387"/>
      <c r="C387" s="388" t="s">
        <v>442</v>
      </c>
      <c r="D387" s="388" t="s">
        <v>628</v>
      </c>
      <c r="E387" s="388" t="s">
        <v>731</v>
      </c>
      <c r="F387" s="388"/>
      <c r="G387" s="388" t="s">
        <v>732</v>
      </c>
      <c r="H387" s="388"/>
      <c r="I387" s="388"/>
      <c r="J387" s="389" t="s">
        <v>734</v>
      </c>
      <c r="K387" s="390"/>
      <c r="L387" s="391"/>
      <c r="M387" s="391"/>
      <c r="N387" s="391"/>
      <c r="O387" s="391"/>
      <c r="P387" s="391"/>
      <c r="Q387" s="391"/>
      <c r="R387" s="391"/>
      <c r="S387" s="391"/>
      <c r="T387" s="391"/>
      <c r="U387" s="391"/>
      <c r="V387" s="391"/>
      <c r="W387" s="391"/>
      <c r="X387" s="391"/>
      <c r="Y387" s="391"/>
      <c r="Z387" s="391"/>
      <c r="AA387" s="392"/>
    </row>
    <row r="388" spans="1:27" ht="19.5" customHeight="1">
      <c r="A388" s="393"/>
      <c r="B388" s="387"/>
      <c r="C388" s="388" t="s">
        <v>442</v>
      </c>
      <c r="D388" s="388" t="s">
        <v>628</v>
      </c>
      <c r="E388" s="388" t="s">
        <v>731</v>
      </c>
      <c r="F388" s="388"/>
      <c r="G388" s="388" t="s">
        <v>732</v>
      </c>
      <c r="H388" s="388"/>
      <c r="I388" s="388"/>
      <c r="J388" s="389" t="s">
        <v>735</v>
      </c>
      <c r="K388" s="390"/>
      <c r="L388" s="391"/>
      <c r="M388" s="391"/>
      <c r="N388" s="391"/>
      <c r="O388" s="391"/>
      <c r="P388" s="391"/>
      <c r="Q388" s="391"/>
      <c r="R388" s="391"/>
      <c r="S388" s="391"/>
      <c r="T388" s="391"/>
      <c r="U388" s="391"/>
      <c r="V388" s="391"/>
      <c r="W388" s="391"/>
      <c r="X388" s="391"/>
      <c r="Y388" s="391"/>
      <c r="Z388" s="391"/>
      <c r="AA388" s="392"/>
    </row>
    <row r="389" spans="1:27" ht="19.5" customHeight="1">
      <c r="A389" s="393"/>
      <c r="B389" s="387"/>
      <c r="C389" s="388" t="s">
        <v>442</v>
      </c>
      <c r="D389" s="388" t="s">
        <v>628</v>
      </c>
      <c r="E389" s="388" t="s">
        <v>731</v>
      </c>
      <c r="F389" s="388"/>
      <c r="G389" s="388" t="s">
        <v>732</v>
      </c>
      <c r="H389" s="388"/>
      <c r="I389" s="388"/>
      <c r="J389" s="389" t="s">
        <v>629</v>
      </c>
      <c r="K389" s="390">
        <v>15</v>
      </c>
      <c r="L389" s="391">
        <v>15</v>
      </c>
      <c r="M389" s="391">
        <v>58</v>
      </c>
      <c r="N389" s="391"/>
      <c r="O389" s="391"/>
      <c r="P389" s="391">
        <v>11</v>
      </c>
      <c r="Q389" s="391">
        <v>9</v>
      </c>
      <c r="R389" s="391">
        <v>12</v>
      </c>
      <c r="S389" s="391">
        <v>18</v>
      </c>
      <c r="T389" s="391"/>
      <c r="U389" s="391">
        <v>2</v>
      </c>
      <c r="V389" s="391">
        <v>1</v>
      </c>
      <c r="W389" s="391">
        <v>1</v>
      </c>
      <c r="X389" s="391"/>
      <c r="Y389" s="391"/>
      <c r="Z389" s="391"/>
      <c r="AA389" s="392"/>
    </row>
    <row r="390" spans="1:27" ht="19.5" customHeight="1">
      <c r="A390" s="393"/>
      <c r="B390" s="387"/>
      <c r="C390" s="388" t="s">
        <v>442</v>
      </c>
      <c r="D390" s="388" t="s">
        <v>628</v>
      </c>
      <c r="E390" s="388"/>
      <c r="F390" s="388"/>
      <c r="G390" s="388"/>
      <c r="H390" s="388" t="s">
        <v>736</v>
      </c>
      <c r="I390" s="388"/>
      <c r="J390" s="389"/>
      <c r="K390" s="390"/>
      <c r="L390" s="391"/>
      <c r="M390" s="391"/>
      <c r="N390" s="391"/>
      <c r="O390" s="391"/>
      <c r="P390" s="391"/>
      <c r="Q390" s="391"/>
      <c r="R390" s="391"/>
      <c r="S390" s="391"/>
      <c r="T390" s="391"/>
      <c r="U390" s="391"/>
      <c r="V390" s="391"/>
      <c r="W390" s="391"/>
      <c r="X390" s="391"/>
      <c r="Y390" s="391"/>
      <c r="Z390" s="391"/>
      <c r="AA390" s="392"/>
    </row>
    <row r="391" spans="1:27" ht="19.5" customHeight="1">
      <c r="A391" s="393"/>
      <c r="B391" s="387"/>
      <c r="C391" s="388" t="s">
        <v>442</v>
      </c>
      <c r="D391" s="388" t="s">
        <v>628</v>
      </c>
      <c r="E391" s="388"/>
      <c r="F391" s="388"/>
      <c r="G391" s="388"/>
      <c r="H391" s="388"/>
      <c r="I391" s="388"/>
      <c r="J391" s="389" t="s">
        <v>630</v>
      </c>
      <c r="K391" s="390"/>
      <c r="L391" s="391"/>
      <c r="M391" s="391"/>
      <c r="N391" s="391"/>
      <c r="O391" s="391"/>
      <c r="P391" s="391"/>
      <c r="Q391" s="391"/>
      <c r="R391" s="391"/>
      <c r="S391" s="391"/>
      <c r="T391" s="391"/>
      <c r="U391" s="391"/>
      <c r="V391" s="391"/>
      <c r="W391" s="391"/>
      <c r="X391" s="391"/>
      <c r="Y391" s="391"/>
      <c r="Z391" s="391"/>
      <c r="AA391" s="392"/>
    </row>
    <row r="392" spans="1:27" ht="19.5" customHeight="1">
      <c r="A392" s="393"/>
      <c r="B392" s="387"/>
      <c r="C392" s="388" t="s">
        <v>442</v>
      </c>
      <c r="D392" s="388" t="s">
        <v>628</v>
      </c>
      <c r="E392" s="388"/>
      <c r="F392" s="388"/>
      <c r="G392" s="388"/>
      <c r="H392" s="388"/>
      <c r="I392" s="388"/>
      <c r="J392" s="389" t="s">
        <v>737</v>
      </c>
      <c r="K392" s="390"/>
      <c r="L392" s="391"/>
      <c r="M392" s="391"/>
      <c r="N392" s="391"/>
      <c r="O392" s="391"/>
      <c r="P392" s="391"/>
      <c r="Q392" s="391"/>
      <c r="R392" s="391"/>
      <c r="S392" s="391"/>
      <c r="T392" s="391"/>
      <c r="U392" s="391"/>
      <c r="V392" s="391"/>
      <c r="W392" s="391"/>
      <c r="X392" s="391"/>
      <c r="Y392" s="391"/>
      <c r="Z392" s="391"/>
      <c r="AA392" s="392"/>
    </row>
    <row r="393" spans="1:27" ht="19.5" customHeight="1">
      <c r="A393" s="393"/>
      <c r="B393" s="387"/>
      <c r="C393" s="388" t="s">
        <v>442</v>
      </c>
      <c r="D393" s="388" t="s">
        <v>628</v>
      </c>
      <c r="E393" s="388"/>
      <c r="F393" s="388"/>
      <c r="G393" s="388"/>
      <c r="H393" s="388"/>
      <c r="I393" s="388"/>
      <c r="J393" s="389" t="s">
        <v>738</v>
      </c>
      <c r="K393" s="390"/>
      <c r="L393" s="391">
        <v>1</v>
      </c>
      <c r="M393" s="391"/>
      <c r="N393" s="391"/>
      <c r="O393" s="391"/>
      <c r="P393" s="391">
        <v>1</v>
      </c>
      <c r="Q393" s="391"/>
      <c r="R393" s="391"/>
      <c r="S393" s="391">
        <v>2</v>
      </c>
      <c r="T393" s="391"/>
      <c r="U393" s="391"/>
      <c r="V393" s="391">
        <v>1</v>
      </c>
      <c r="W393" s="391">
        <v>1</v>
      </c>
      <c r="X393" s="391"/>
      <c r="Y393" s="391"/>
      <c r="Z393" s="391"/>
      <c r="AA393" s="392"/>
    </row>
    <row r="394" spans="1:27" ht="19.5" customHeight="1">
      <c r="A394" s="393"/>
      <c r="B394" s="387"/>
      <c r="C394" s="388" t="s">
        <v>442</v>
      </c>
      <c r="D394" s="388" t="s">
        <v>628</v>
      </c>
      <c r="E394" s="388"/>
      <c r="F394" s="388"/>
      <c r="G394" s="388"/>
      <c r="H394" s="388" t="s">
        <v>739</v>
      </c>
      <c r="I394" s="388"/>
      <c r="J394" s="389"/>
      <c r="K394" s="390"/>
      <c r="L394" s="391"/>
      <c r="M394" s="391"/>
      <c r="N394" s="391"/>
      <c r="O394" s="391"/>
      <c r="P394" s="391"/>
      <c r="Q394" s="391"/>
      <c r="R394" s="391"/>
      <c r="S394" s="391"/>
      <c r="T394" s="391"/>
      <c r="U394" s="391"/>
      <c r="V394" s="391"/>
      <c r="W394" s="391"/>
      <c r="X394" s="391"/>
      <c r="Y394" s="391"/>
      <c r="Z394" s="391"/>
      <c r="AA394" s="392"/>
    </row>
    <row r="395" spans="1:27" ht="19.5" customHeight="1">
      <c r="A395" s="393"/>
      <c r="B395" s="387"/>
      <c r="C395" s="388" t="s">
        <v>442</v>
      </c>
      <c r="D395" s="388" t="s">
        <v>628</v>
      </c>
      <c r="E395" s="388"/>
      <c r="F395" s="388"/>
      <c r="G395" s="388"/>
      <c r="H395" s="388" t="s">
        <v>740</v>
      </c>
      <c r="I395" s="388"/>
      <c r="J395" s="389"/>
      <c r="K395" s="390"/>
      <c r="L395" s="391"/>
      <c r="M395" s="391"/>
      <c r="N395" s="391"/>
      <c r="O395" s="391"/>
      <c r="P395" s="391"/>
      <c r="Q395" s="391"/>
      <c r="R395" s="391"/>
      <c r="S395" s="391"/>
      <c r="T395" s="391"/>
      <c r="U395" s="391"/>
      <c r="V395" s="391"/>
      <c r="W395" s="391"/>
      <c r="X395" s="391"/>
      <c r="Y395" s="391"/>
      <c r="Z395" s="391"/>
      <c r="AA395" s="392"/>
    </row>
    <row r="396" spans="1:27" ht="19.5" customHeight="1">
      <c r="A396" s="393"/>
      <c r="B396" s="387"/>
      <c r="C396" s="388" t="s">
        <v>442</v>
      </c>
      <c r="D396" s="388" t="s">
        <v>628</v>
      </c>
      <c r="E396" s="388"/>
      <c r="F396" s="388"/>
      <c r="G396" s="388"/>
      <c r="H396" s="388"/>
      <c r="I396" s="388"/>
      <c r="J396" s="389" t="s">
        <v>741</v>
      </c>
      <c r="K396" s="390"/>
      <c r="L396" s="391"/>
      <c r="M396" s="391"/>
      <c r="N396" s="391"/>
      <c r="O396" s="391"/>
      <c r="P396" s="391"/>
      <c r="Q396" s="391"/>
      <c r="R396" s="391"/>
      <c r="S396" s="391"/>
      <c r="T396" s="391"/>
      <c r="U396" s="391"/>
      <c r="V396" s="391"/>
      <c r="W396" s="391"/>
      <c r="X396" s="391"/>
      <c r="Y396" s="391"/>
      <c r="Z396" s="391"/>
      <c r="AA396" s="392"/>
    </row>
    <row r="397" spans="1:27" ht="19.5" customHeight="1">
      <c r="A397" s="393"/>
      <c r="B397" s="387"/>
      <c r="C397" s="388" t="s">
        <v>442</v>
      </c>
      <c r="D397" s="388" t="s">
        <v>628</v>
      </c>
      <c r="E397" s="388"/>
      <c r="F397" s="388"/>
      <c r="G397" s="388"/>
      <c r="H397" s="388"/>
      <c r="I397" s="388"/>
      <c r="J397" s="389" t="s">
        <v>742</v>
      </c>
      <c r="K397" s="390"/>
      <c r="L397" s="391">
        <v>1</v>
      </c>
      <c r="M397" s="391"/>
      <c r="N397" s="391"/>
      <c r="O397" s="391"/>
      <c r="P397" s="391"/>
      <c r="Q397" s="391"/>
      <c r="R397" s="391"/>
      <c r="S397" s="391"/>
      <c r="T397" s="391"/>
      <c r="U397" s="391"/>
      <c r="V397" s="391"/>
      <c r="W397" s="391"/>
      <c r="X397" s="391"/>
      <c r="Y397" s="391"/>
      <c r="Z397" s="391"/>
      <c r="AA397" s="392"/>
    </row>
    <row r="398" spans="1:27" ht="19.5" customHeight="1">
      <c r="A398" s="393"/>
      <c r="B398" s="387"/>
      <c r="C398" s="388" t="s">
        <v>442</v>
      </c>
      <c r="D398" s="388" t="s">
        <v>628</v>
      </c>
      <c r="E398" s="388"/>
      <c r="F398" s="388"/>
      <c r="G398" s="388"/>
      <c r="H398" s="388"/>
      <c r="I398" s="388"/>
      <c r="J398" s="389" t="s">
        <v>743</v>
      </c>
      <c r="K398" s="390"/>
      <c r="L398" s="391"/>
      <c r="M398" s="391"/>
      <c r="N398" s="391"/>
      <c r="O398" s="391"/>
      <c r="P398" s="391"/>
      <c r="Q398" s="391"/>
      <c r="R398" s="391"/>
      <c r="S398" s="391">
        <v>1</v>
      </c>
      <c r="T398" s="391"/>
      <c r="U398" s="391"/>
      <c r="V398" s="391"/>
      <c r="W398" s="391"/>
      <c r="X398" s="391"/>
      <c r="Y398" s="391"/>
      <c r="Z398" s="391"/>
      <c r="AA398" s="392"/>
    </row>
    <row r="399" spans="1:27" ht="19.5" customHeight="1">
      <c r="A399" s="393"/>
      <c r="B399" s="387"/>
      <c r="C399" s="388" t="s">
        <v>442</v>
      </c>
      <c r="D399" s="388" t="s">
        <v>628</v>
      </c>
      <c r="E399" s="388" t="s">
        <v>744</v>
      </c>
      <c r="F399" s="388" t="s">
        <v>745</v>
      </c>
      <c r="G399" s="388"/>
      <c r="H399" s="388" t="s">
        <v>746</v>
      </c>
      <c r="I399" s="388"/>
      <c r="J399" s="389"/>
      <c r="K399" s="390"/>
      <c r="L399" s="391"/>
      <c r="M399" s="391"/>
      <c r="N399" s="391"/>
      <c r="O399" s="391"/>
      <c r="P399" s="391"/>
      <c r="Q399" s="391"/>
      <c r="R399" s="391"/>
      <c r="S399" s="391"/>
      <c r="T399" s="391"/>
      <c r="U399" s="391"/>
      <c r="V399" s="391"/>
      <c r="W399" s="391"/>
      <c r="X399" s="391"/>
      <c r="Y399" s="391"/>
      <c r="Z399" s="391"/>
      <c r="AA399" s="392"/>
    </row>
    <row r="400" spans="1:27" ht="19.5" customHeight="1">
      <c r="A400" s="393"/>
      <c r="B400" s="387"/>
      <c r="C400" s="388" t="s">
        <v>442</v>
      </c>
      <c r="D400" s="388" t="s">
        <v>628</v>
      </c>
      <c r="E400" s="388"/>
      <c r="F400" s="388"/>
      <c r="G400" s="388"/>
      <c r="H400" s="388"/>
      <c r="I400" s="388"/>
      <c r="J400" s="389" t="s">
        <v>62</v>
      </c>
      <c r="K400" s="390"/>
      <c r="L400" s="391"/>
      <c r="M400" s="391"/>
      <c r="N400" s="391"/>
      <c r="O400" s="391"/>
      <c r="P400" s="391"/>
      <c r="Q400" s="391"/>
      <c r="R400" s="391"/>
      <c r="S400" s="391"/>
      <c r="T400" s="391"/>
      <c r="U400" s="391"/>
      <c r="V400" s="391"/>
      <c r="W400" s="391"/>
      <c r="X400" s="391"/>
      <c r="Y400" s="391"/>
      <c r="Z400" s="391"/>
      <c r="AA400" s="392"/>
    </row>
    <row r="401" spans="1:27" ht="19.5" customHeight="1">
      <c r="A401" s="393"/>
      <c r="B401" s="387"/>
      <c r="C401" s="388" t="s">
        <v>62</v>
      </c>
      <c r="D401" s="388"/>
      <c r="E401" s="388"/>
      <c r="F401" s="388"/>
      <c r="G401" s="388"/>
      <c r="H401" s="388" t="s">
        <v>747</v>
      </c>
      <c r="I401" s="388"/>
      <c r="J401" s="389"/>
      <c r="K401" s="390"/>
      <c r="L401" s="391"/>
      <c r="M401" s="391"/>
      <c r="N401" s="391"/>
      <c r="O401" s="391"/>
      <c r="P401" s="391"/>
      <c r="Q401" s="391"/>
      <c r="R401" s="391"/>
      <c r="S401" s="391"/>
      <c r="T401" s="391"/>
      <c r="U401" s="391"/>
      <c r="V401" s="391"/>
      <c r="W401" s="391"/>
      <c r="X401" s="391"/>
      <c r="Y401" s="391"/>
      <c r="Z401" s="391"/>
      <c r="AA401" s="392"/>
    </row>
    <row r="402" spans="1:27" ht="19.5" customHeight="1">
      <c r="A402" s="393"/>
      <c r="B402" s="387"/>
      <c r="C402" s="388" t="s">
        <v>62</v>
      </c>
      <c r="D402" s="388"/>
      <c r="E402" s="388"/>
      <c r="F402" s="388"/>
      <c r="G402" s="388"/>
      <c r="H402" s="388"/>
      <c r="I402" s="388"/>
      <c r="J402" s="389"/>
      <c r="K402" s="390"/>
      <c r="L402" s="391"/>
      <c r="M402" s="391"/>
      <c r="N402" s="391"/>
      <c r="O402" s="391"/>
      <c r="P402" s="391"/>
      <c r="Q402" s="391"/>
      <c r="R402" s="391"/>
      <c r="S402" s="391"/>
      <c r="T402" s="391">
        <v>1</v>
      </c>
      <c r="U402" s="391"/>
      <c r="V402" s="391"/>
      <c r="W402" s="391"/>
      <c r="X402" s="391"/>
      <c r="Y402" s="391"/>
      <c r="Z402" s="391"/>
      <c r="AA402" s="392"/>
    </row>
    <row r="403" spans="1:27" ht="19.5" customHeight="1" thickBot="1">
      <c r="A403" s="393"/>
      <c r="B403" s="394"/>
      <c r="C403" s="395"/>
      <c r="D403" s="395"/>
      <c r="E403" s="395"/>
      <c r="F403" s="395"/>
      <c r="G403" s="395"/>
      <c r="H403" s="395"/>
      <c r="I403" s="395"/>
      <c r="J403" s="396"/>
      <c r="K403" s="397"/>
      <c r="L403" s="398"/>
      <c r="M403" s="398"/>
      <c r="N403" s="398"/>
      <c r="O403" s="398"/>
      <c r="P403" s="398"/>
      <c r="Q403" s="398"/>
      <c r="R403" s="398"/>
      <c r="S403" s="398"/>
      <c r="T403" s="398"/>
      <c r="U403" s="398"/>
      <c r="V403" s="398"/>
      <c r="W403" s="398"/>
      <c r="X403" s="398"/>
      <c r="Y403" s="398"/>
      <c r="Z403" s="398"/>
      <c r="AA403" s="399"/>
    </row>
    <row r="404" spans="1:27" ht="19.5" customHeight="1" thickTop="1">
      <c r="A404" s="393"/>
      <c r="B404" s="400" t="s">
        <v>748</v>
      </c>
      <c r="C404" s="401"/>
      <c r="D404" s="401"/>
      <c r="E404" s="401"/>
      <c r="F404" s="401"/>
      <c r="G404" s="401"/>
      <c r="H404" s="401"/>
      <c r="I404" s="401"/>
      <c r="J404" s="402"/>
      <c r="K404" s="403">
        <v>495</v>
      </c>
      <c r="L404" s="404">
        <v>186</v>
      </c>
      <c r="M404" s="404">
        <v>264</v>
      </c>
      <c r="N404" s="404">
        <v>95</v>
      </c>
      <c r="O404" s="404">
        <v>133</v>
      </c>
      <c r="P404" s="404">
        <v>88</v>
      </c>
      <c r="Q404" s="404">
        <v>89</v>
      </c>
      <c r="R404" s="404">
        <v>142</v>
      </c>
      <c r="S404" s="404">
        <v>344</v>
      </c>
      <c r="T404" s="404">
        <v>32</v>
      </c>
      <c r="U404" s="404">
        <v>69</v>
      </c>
      <c r="V404" s="404">
        <v>81</v>
      </c>
      <c r="W404" s="404">
        <v>235</v>
      </c>
      <c r="X404" s="404">
        <v>3024</v>
      </c>
      <c r="Y404" s="404">
        <v>9648</v>
      </c>
      <c r="Z404" s="404">
        <v>9920</v>
      </c>
      <c r="AA404" s="405">
        <v>2560</v>
      </c>
    </row>
    <row r="405" spans="1:27" ht="19.5" customHeight="1">
      <c r="A405" s="393"/>
      <c r="B405" s="406" t="s">
        <v>66</v>
      </c>
      <c r="C405" s="367"/>
      <c r="D405" s="367"/>
      <c r="E405" s="367"/>
      <c r="F405" s="367"/>
      <c r="G405" s="367"/>
      <c r="H405" s="367"/>
      <c r="I405" s="367"/>
      <c r="J405" s="368"/>
      <c r="K405" s="407">
        <v>12</v>
      </c>
      <c r="L405" s="408">
        <v>16</v>
      </c>
      <c r="M405" s="408">
        <v>21</v>
      </c>
      <c r="N405" s="408">
        <v>12</v>
      </c>
      <c r="O405" s="408">
        <v>11</v>
      </c>
      <c r="P405" s="408">
        <v>18</v>
      </c>
      <c r="Q405" s="408">
        <v>16</v>
      </c>
      <c r="R405" s="408">
        <v>17</v>
      </c>
      <c r="S405" s="408">
        <v>18</v>
      </c>
      <c r="T405" s="408">
        <v>12</v>
      </c>
      <c r="U405" s="408">
        <v>15</v>
      </c>
      <c r="V405" s="408">
        <v>9</v>
      </c>
      <c r="W405" s="408">
        <v>15</v>
      </c>
      <c r="X405" s="408">
        <v>13</v>
      </c>
      <c r="Y405" s="408">
        <v>25</v>
      </c>
      <c r="Z405" s="408">
        <v>21</v>
      </c>
      <c r="AA405" s="409">
        <v>15</v>
      </c>
    </row>
    <row r="406" spans="1:27" ht="19.5" customHeight="1" thickBot="1">
      <c r="A406" s="410"/>
      <c r="B406" s="411" t="s">
        <v>67</v>
      </c>
      <c r="C406" s="412"/>
      <c r="D406" s="412"/>
      <c r="E406" s="412"/>
      <c r="F406" s="412"/>
      <c r="G406" s="412"/>
      <c r="H406" s="412"/>
      <c r="I406" s="412"/>
      <c r="J406" s="413"/>
      <c r="K406" s="440">
        <v>0.0625</v>
      </c>
      <c r="L406" s="435">
        <v>0.0625</v>
      </c>
      <c r="M406" s="435">
        <v>0.0625</v>
      </c>
      <c r="N406" s="435">
        <v>0.0625</v>
      </c>
      <c r="O406" s="435">
        <v>0.0625</v>
      </c>
      <c r="P406" s="435">
        <v>0.0625</v>
      </c>
      <c r="Q406" s="435">
        <v>0.0625</v>
      </c>
      <c r="R406" s="435">
        <v>0.0625</v>
      </c>
      <c r="S406" s="435">
        <v>0.0625</v>
      </c>
      <c r="T406" s="435">
        <v>0.0625</v>
      </c>
      <c r="U406" s="435">
        <v>0.0625</v>
      </c>
      <c r="V406" s="435">
        <v>0.0625</v>
      </c>
      <c r="W406" s="435">
        <v>0.0625</v>
      </c>
      <c r="X406" s="435">
        <v>0.0625</v>
      </c>
      <c r="Y406" s="435">
        <v>0.0625</v>
      </c>
      <c r="Z406" s="435">
        <v>0.0625</v>
      </c>
      <c r="AA406" s="436">
        <v>0.0625</v>
      </c>
    </row>
    <row r="407" spans="1:27" ht="49.5" customHeight="1" thickBot="1">
      <c r="A407" s="417" t="s">
        <v>10</v>
      </c>
      <c r="B407" s="418"/>
      <c r="C407" s="418"/>
      <c r="D407" s="418"/>
      <c r="E407" s="418"/>
      <c r="F407" s="418"/>
      <c r="G407" s="418"/>
      <c r="H407" s="418"/>
      <c r="I407" s="418"/>
      <c r="J407" s="419"/>
      <c r="K407" s="420"/>
      <c r="L407" s="421"/>
      <c r="M407" s="421"/>
      <c r="N407" s="421"/>
      <c r="O407" s="421"/>
      <c r="P407" s="421"/>
      <c r="Q407" s="421"/>
      <c r="R407" s="421"/>
      <c r="S407" s="421"/>
      <c r="T407" s="421"/>
      <c r="U407" s="421"/>
      <c r="V407" s="421"/>
      <c r="W407" s="421"/>
      <c r="X407" s="421"/>
      <c r="Y407" s="421"/>
      <c r="Z407" s="421"/>
      <c r="AA407" s="422"/>
    </row>
    <row r="408" spans="1:27" ht="49.5" customHeight="1" thickBot="1">
      <c r="A408" s="417" t="s">
        <v>69</v>
      </c>
      <c r="B408" s="418"/>
      <c r="C408" s="418"/>
      <c r="D408" s="423"/>
      <c r="E408" s="424"/>
      <c r="F408" s="425"/>
      <c r="G408" s="425"/>
      <c r="H408" s="425"/>
      <c r="I408" s="425"/>
      <c r="J408" s="425"/>
      <c r="K408" s="426"/>
      <c r="L408" s="426"/>
      <c r="M408" s="426"/>
      <c r="N408" s="426"/>
      <c r="O408" s="426"/>
      <c r="P408" s="426"/>
      <c r="Q408" s="426"/>
      <c r="R408" s="426"/>
      <c r="S408" s="426"/>
      <c r="T408" s="426"/>
      <c r="U408" s="426"/>
      <c r="V408" s="426"/>
      <c r="W408" s="426"/>
      <c r="X408" s="426"/>
      <c r="Y408" s="426"/>
      <c r="Z408" s="426"/>
      <c r="AA408" s="427"/>
    </row>
    <row r="409" spans="27:28" s="332" customFormat="1" ht="12">
      <c r="AA409" s="128" t="e">
        <f ca="1">"【海域ごとの調査票："&amp;MID(CELL("filename",$A$1),FIND("]",CELL("filename",$A$1))+1,31)&amp;"】"</f>
        <v>#VALUE!</v>
      </c>
      <c r="AB409" s="333"/>
    </row>
    <row r="410" spans="1:27" ht="12.75" thickBot="1">
      <c r="A410" s="1" t="s">
        <v>70</v>
      </c>
      <c r="I410" s="335"/>
      <c r="J410" s="335"/>
      <c r="K410" s="335"/>
      <c r="L410" s="335"/>
      <c r="M410" s="335"/>
      <c r="N410" s="335"/>
      <c r="O410" s="335"/>
      <c r="P410" s="335"/>
      <c r="Q410" s="335"/>
      <c r="R410" s="335"/>
      <c r="S410" s="335"/>
      <c r="T410" s="335"/>
      <c r="U410" s="335"/>
      <c r="V410" s="335"/>
      <c r="W410" s="335"/>
      <c r="X410" s="335"/>
      <c r="Y410" s="335"/>
      <c r="Z410" s="335"/>
      <c r="AA410" s="335"/>
    </row>
    <row r="411" spans="1:28" s="344" customFormat="1" ht="19.5" customHeight="1">
      <c r="A411" s="337" t="s">
        <v>1</v>
      </c>
      <c r="B411" s="338"/>
      <c r="C411" s="338"/>
      <c r="D411" s="338"/>
      <c r="E411" s="338"/>
      <c r="F411" s="338"/>
      <c r="G411" s="338"/>
      <c r="H411" s="338"/>
      <c r="I411" s="338"/>
      <c r="J411" s="339"/>
      <c r="K411" s="340" t="s">
        <v>764</v>
      </c>
      <c r="L411" s="341" t="s">
        <v>764</v>
      </c>
      <c r="M411" s="341" t="s">
        <v>764</v>
      </c>
      <c r="N411" s="341" t="s">
        <v>764</v>
      </c>
      <c r="O411" s="341" t="s">
        <v>765</v>
      </c>
      <c r="P411" s="341" t="s">
        <v>765</v>
      </c>
      <c r="Q411" s="341" t="s">
        <v>765</v>
      </c>
      <c r="R411" s="341" t="s">
        <v>765</v>
      </c>
      <c r="S411" s="341" t="s">
        <v>766</v>
      </c>
      <c r="T411" s="341" t="s">
        <v>766</v>
      </c>
      <c r="U411" s="341" t="s">
        <v>766</v>
      </c>
      <c r="V411" s="341" t="s">
        <v>766</v>
      </c>
      <c r="W411" s="341" t="s">
        <v>766</v>
      </c>
      <c r="X411" s="341" t="s">
        <v>766</v>
      </c>
      <c r="Y411" s="341" t="s">
        <v>766</v>
      </c>
      <c r="Z411" s="341" t="s">
        <v>766</v>
      </c>
      <c r="AA411" s="342" t="s">
        <v>3</v>
      </c>
      <c r="AB411" s="343"/>
    </row>
    <row r="412" spans="1:28" s="344" customFormat="1" ht="19.5" customHeight="1">
      <c r="A412" s="345" t="s">
        <v>11</v>
      </c>
      <c r="B412" s="346"/>
      <c r="C412" s="346"/>
      <c r="D412" s="346"/>
      <c r="E412" s="346"/>
      <c r="F412" s="346"/>
      <c r="G412" s="346"/>
      <c r="H412" s="346"/>
      <c r="I412" s="346"/>
      <c r="J412" s="347"/>
      <c r="K412" s="348" t="s">
        <v>680</v>
      </c>
      <c r="L412" s="349" t="s">
        <v>751</v>
      </c>
      <c r="M412" s="349" t="s">
        <v>752</v>
      </c>
      <c r="N412" s="349" t="s">
        <v>753</v>
      </c>
      <c r="O412" s="349" t="s">
        <v>680</v>
      </c>
      <c r="P412" s="349" t="s">
        <v>751</v>
      </c>
      <c r="Q412" s="349" t="s">
        <v>752</v>
      </c>
      <c r="R412" s="349" t="s">
        <v>753</v>
      </c>
      <c r="S412" s="349" t="s">
        <v>680</v>
      </c>
      <c r="T412" s="349" t="s">
        <v>751</v>
      </c>
      <c r="U412" s="349" t="s">
        <v>752</v>
      </c>
      <c r="V412" s="349" t="s">
        <v>753</v>
      </c>
      <c r="W412" s="349" t="s">
        <v>680</v>
      </c>
      <c r="X412" s="349" t="s">
        <v>751</v>
      </c>
      <c r="Y412" s="349" t="s">
        <v>752</v>
      </c>
      <c r="Z412" s="349" t="s">
        <v>679</v>
      </c>
      <c r="AA412" s="350"/>
      <c r="AB412" s="343"/>
    </row>
    <row r="413" spans="1:28" s="344" customFormat="1" ht="19.5" customHeight="1">
      <c r="A413" s="351" t="s">
        <v>13</v>
      </c>
      <c r="B413" s="352" t="s">
        <v>14</v>
      </c>
      <c r="C413" s="353"/>
      <c r="D413" s="353"/>
      <c r="E413" s="353"/>
      <c r="F413" s="353"/>
      <c r="G413" s="353"/>
      <c r="H413" s="353"/>
      <c r="I413" s="353"/>
      <c r="J413" s="354"/>
      <c r="K413" s="441">
        <v>38628</v>
      </c>
      <c r="L413" s="356">
        <v>38628</v>
      </c>
      <c r="M413" s="356">
        <v>38628</v>
      </c>
      <c r="N413" s="356">
        <v>38628</v>
      </c>
      <c r="O413" s="437">
        <v>38853</v>
      </c>
      <c r="P413" s="437">
        <v>38853</v>
      </c>
      <c r="Q413" s="437">
        <v>38853</v>
      </c>
      <c r="R413" s="437">
        <v>38853</v>
      </c>
      <c r="S413" s="437">
        <v>39204</v>
      </c>
      <c r="T413" s="437">
        <v>39204</v>
      </c>
      <c r="U413" s="437">
        <v>39204</v>
      </c>
      <c r="V413" s="437">
        <v>39204</v>
      </c>
      <c r="W413" s="437">
        <v>39350</v>
      </c>
      <c r="X413" s="437">
        <v>39350</v>
      </c>
      <c r="Y413" s="437">
        <v>39350</v>
      </c>
      <c r="Z413" s="437">
        <v>39350</v>
      </c>
      <c r="AA413" s="442"/>
      <c r="AB413" s="343"/>
    </row>
    <row r="414" spans="1:28" s="344" customFormat="1" ht="19.5" customHeight="1">
      <c r="A414" s="358"/>
      <c r="B414" s="359" t="s">
        <v>15</v>
      </c>
      <c r="C414" s="360"/>
      <c r="D414" s="360"/>
      <c r="E414" s="360"/>
      <c r="F414" s="360"/>
      <c r="G414" s="360"/>
      <c r="H414" s="360"/>
      <c r="I414" s="360"/>
      <c r="J414" s="361"/>
      <c r="K414" s="362"/>
      <c r="L414" s="363"/>
      <c r="M414" s="363"/>
      <c r="N414" s="363"/>
      <c r="O414" s="363"/>
      <c r="P414" s="363"/>
      <c r="Q414" s="363"/>
      <c r="R414" s="363"/>
      <c r="S414" s="363"/>
      <c r="T414" s="363"/>
      <c r="U414" s="363"/>
      <c r="V414" s="363"/>
      <c r="W414" s="363"/>
      <c r="X414" s="363"/>
      <c r="Y414" s="363"/>
      <c r="Z414" s="363"/>
      <c r="AA414" s="438"/>
      <c r="AB414" s="343"/>
    </row>
    <row r="415" spans="1:28" s="344" customFormat="1" ht="19.5" customHeight="1">
      <c r="A415" s="365"/>
      <c r="B415" s="366" t="s">
        <v>17</v>
      </c>
      <c r="C415" s="367"/>
      <c r="D415" s="367"/>
      <c r="E415" s="367"/>
      <c r="F415" s="367"/>
      <c r="G415" s="367"/>
      <c r="H415" s="367"/>
      <c r="I415" s="367"/>
      <c r="J415" s="368"/>
      <c r="K415" s="443" t="s">
        <v>754</v>
      </c>
      <c r="L415" s="432" t="s">
        <v>754</v>
      </c>
      <c r="M415" s="432" t="s">
        <v>754</v>
      </c>
      <c r="N415" s="432" t="s">
        <v>754</v>
      </c>
      <c r="O415" s="432" t="s">
        <v>754</v>
      </c>
      <c r="P415" s="432" t="s">
        <v>754</v>
      </c>
      <c r="Q415" s="432" t="s">
        <v>754</v>
      </c>
      <c r="R415" s="432" t="s">
        <v>754</v>
      </c>
      <c r="S415" s="432" t="s">
        <v>754</v>
      </c>
      <c r="T415" s="432" t="s">
        <v>754</v>
      </c>
      <c r="U415" s="432" t="s">
        <v>754</v>
      </c>
      <c r="V415" s="432" t="s">
        <v>754</v>
      </c>
      <c r="W415" s="432" t="s">
        <v>754</v>
      </c>
      <c r="X415" s="432" t="s">
        <v>754</v>
      </c>
      <c r="Y415" s="432" t="s">
        <v>754</v>
      </c>
      <c r="Z415" s="432" t="s">
        <v>754</v>
      </c>
      <c r="AA415" s="439"/>
      <c r="AB415" s="343"/>
    </row>
    <row r="416" spans="1:27" ht="12" customHeight="1">
      <c r="A416" s="372"/>
      <c r="B416" s="373" t="s">
        <v>19</v>
      </c>
      <c r="C416" s="374" t="s">
        <v>20</v>
      </c>
      <c r="D416" s="374" t="s">
        <v>21</v>
      </c>
      <c r="E416" s="374" t="s">
        <v>22</v>
      </c>
      <c r="F416" s="375" t="s">
        <v>684</v>
      </c>
      <c r="G416" s="375" t="s">
        <v>685</v>
      </c>
      <c r="H416" s="374" t="s">
        <v>23</v>
      </c>
      <c r="I416" s="374" t="s">
        <v>24</v>
      </c>
      <c r="J416" s="376" t="s">
        <v>25</v>
      </c>
      <c r="K416" s="377"/>
      <c r="L416" s="378"/>
      <c r="M416" s="378"/>
      <c r="N416" s="378"/>
      <c r="O416" s="378"/>
      <c r="P416" s="378"/>
      <c r="Q416" s="378"/>
      <c r="R416" s="378"/>
      <c r="S416" s="378"/>
      <c r="T416" s="378"/>
      <c r="U416" s="378"/>
      <c r="V416" s="378"/>
      <c r="W416" s="378"/>
      <c r="X416" s="378"/>
      <c r="Y416" s="378"/>
      <c r="Z416" s="378"/>
      <c r="AA416" s="379" t="s">
        <v>27</v>
      </c>
    </row>
    <row r="417" spans="1:27" ht="14.25">
      <c r="A417" s="380"/>
      <c r="B417" s="381"/>
      <c r="C417" s="382"/>
      <c r="D417" s="382"/>
      <c r="E417" s="382"/>
      <c r="F417" s="374"/>
      <c r="G417" s="374"/>
      <c r="H417" s="382"/>
      <c r="I417" s="382"/>
      <c r="J417" s="383"/>
      <c r="K417" s="384"/>
      <c r="L417" s="384"/>
      <c r="M417" s="384"/>
      <c r="N417" s="384"/>
      <c r="O417" s="384"/>
      <c r="P417" s="384"/>
      <c r="Q417" s="384"/>
      <c r="R417" s="384"/>
      <c r="S417" s="384"/>
      <c r="T417" s="384"/>
      <c r="U417" s="384"/>
      <c r="V417" s="384"/>
      <c r="W417" s="384"/>
      <c r="X417" s="384"/>
      <c r="Y417" s="384"/>
      <c r="Z417" s="384"/>
      <c r="AA417" s="444" t="s">
        <v>31</v>
      </c>
    </row>
    <row r="418" spans="1:27" ht="19.5" customHeight="1">
      <c r="A418" s="386" t="s">
        <v>33</v>
      </c>
      <c r="B418" s="387"/>
      <c r="C418" s="388" t="s">
        <v>597</v>
      </c>
      <c r="D418" s="388"/>
      <c r="E418" s="388"/>
      <c r="F418" s="388"/>
      <c r="G418" s="388"/>
      <c r="H418" s="388"/>
      <c r="I418" s="388"/>
      <c r="J418" s="389"/>
      <c r="K418" s="390"/>
      <c r="L418" s="391"/>
      <c r="M418" s="391"/>
      <c r="N418" s="391"/>
      <c r="O418" s="391"/>
      <c r="P418" s="391"/>
      <c r="Q418" s="391"/>
      <c r="R418" s="391"/>
      <c r="S418" s="391"/>
      <c r="T418" s="391"/>
      <c r="U418" s="391"/>
      <c r="V418" s="391"/>
      <c r="W418" s="391"/>
      <c r="X418" s="391"/>
      <c r="Y418" s="391"/>
      <c r="Z418" s="391"/>
      <c r="AA418" s="445"/>
    </row>
    <row r="419" spans="1:27" ht="19.5" customHeight="1">
      <c r="A419" s="393"/>
      <c r="B419" s="387"/>
      <c r="C419" s="388" t="s">
        <v>598</v>
      </c>
      <c r="D419" s="388"/>
      <c r="E419" s="388"/>
      <c r="F419" s="388"/>
      <c r="G419" s="388"/>
      <c r="H419" s="388"/>
      <c r="I419" s="388"/>
      <c r="J419" s="389"/>
      <c r="K419" s="390"/>
      <c r="L419" s="391"/>
      <c r="M419" s="391"/>
      <c r="N419" s="391"/>
      <c r="O419" s="391"/>
      <c r="P419" s="391"/>
      <c r="Q419" s="391"/>
      <c r="R419" s="391"/>
      <c r="S419" s="391"/>
      <c r="T419" s="391"/>
      <c r="U419" s="391"/>
      <c r="V419" s="391"/>
      <c r="W419" s="391"/>
      <c r="X419" s="391"/>
      <c r="Y419" s="391"/>
      <c r="Z419" s="391"/>
      <c r="AA419" s="445"/>
    </row>
    <row r="420" spans="1:27" ht="19.5" customHeight="1">
      <c r="A420" s="393"/>
      <c r="B420" s="387"/>
      <c r="C420" s="388" t="s">
        <v>599</v>
      </c>
      <c r="D420" s="388"/>
      <c r="E420" s="388"/>
      <c r="F420" s="388"/>
      <c r="G420" s="388"/>
      <c r="H420" s="388"/>
      <c r="I420" s="388"/>
      <c r="J420" s="389"/>
      <c r="K420" s="390"/>
      <c r="L420" s="391"/>
      <c r="M420" s="391"/>
      <c r="N420" s="391"/>
      <c r="O420" s="391"/>
      <c r="P420" s="391"/>
      <c r="Q420" s="391"/>
      <c r="R420" s="391"/>
      <c r="S420" s="391"/>
      <c r="T420" s="391"/>
      <c r="U420" s="391"/>
      <c r="V420" s="391"/>
      <c r="W420" s="391"/>
      <c r="X420" s="391"/>
      <c r="Y420" s="391"/>
      <c r="Z420" s="391"/>
      <c r="AA420" s="445"/>
    </row>
    <row r="421" spans="1:27" ht="19.5" customHeight="1">
      <c r="A421" s="393"/>
      <c r="B421" s="387"/>
      <c r="C421" s="388" t="s">
        <v>443</v>
      </c>
      <c r="D421" s="388"/>
      <c r="E421" s="388"/>
      <c r="F421" s="388"/>
      <c r="G421" s="388"/>
      <c r="H421" s="388"/>
      <c r="I421" s="388"/>
      <c r="J421" s="389"/>
      <c r="K421" s="390"/>
      <c r="L421" s="391"/>
      <c r="M421" s="391"/>
      <c r="N421" s="391"/>
      <c r="O421" s="391"/>
      <c r="P421" s="391"/>
      <c r="Q421" s="391"/>
      <c r="R421" s="391"/>
      <c r="S421" s="391"/>
      <c r="T421" s="391"/>
      <c r="U421" s="391"/>
      <c r="V421" s="391"/>
      <c r="W421" s="391"/>
      <c r="X421" s="391"/>
      <c r="Y421" s="391"/>
      <c r="Z421" s="391"/>
      <c r="AA421" s="445"/>
    </row>
    <row r="422" spans="1:27" ht="19.5" customHeight="1">
      <c r="A422" s="393"/>
      <c r="B422" s="387"/>
      <c r="C422" s="388" t="s">
        <v>438</v>
      </c>
      <c r="D422" s="388" t="s">
        <v>601</v>
      </c>
      <c r="E422" s="388"/>
      <c r="F422" s="388"/>
      <c r="G422" s="388"/>
      <c r="H422" s="388"/>
      <c r="I422" s="388"/>
      <c r="J422" s="389"/>
      <c r="K422" s="390"/>
      <c r="L422" s="391"/>
      <c r="M422" s="391"/>
      <c r="N422" s="391"/>
      <c r="O422" s="391"/>
      <c r="P422" s="391"/>
      <c r="Q422" s="391"/>
      <c r="R422" s="391"/>
      <c r="S422" s="391"/>
      <c r="T422" s="391"/>
      <c r="U422" s="391"/>
      <c r="V422" s="391"/>
      <c r="W422" s="391"/>
      <c r="X422" s="391"/>
      <c r="Y422" s="391"/>
      <c r="Z422" s="391"/>
      <c r="AA422" s="445"/>
    </row>
    <row r="423" spans="1:27" ht="19.5" customHeight="1">
      <c r="A423" s="393"/>
      <c r="B423" s="387"/>
      <c r="C423" s="388" t="s">
        <v>438</v>
      </c>
      <c r="D423" s="388" t="s">
        <v>601</v>
      </c>
      <c r="E423" s="388"/>
      <c r="F423" s="388"/>
      <c r="G423" s="388"/>
      <c r="H423" s="388" t="s">
        <v>488</v>
      </c>
      <c r="I423" s="388"/>
      <c r="J423" s="389"/>
      <c r="K423" s="390"/>
      <c r="L423" s="391"/>
      <c r="M423" s="391"/>
      <c r="N423" s="391"/>
      <c r="O423" s="391"/>
      <c r="P423" s="391"/>
      <c r="Q423" s="391"/>
      <c r="R423" s="391"/>
      <c r="S423" s="391"/>
      <c r="T423" s="391"/>
      <c r="U423" s="391"/>
      <c r="V423" s="391"/>
      <c r="W423" s="391"/>
      <c r="X423" s="391"/>
      <c r="Y423" s="391"/>
      <c r="Z423" s="391"/>
      <c r="AA423" s="445"/>
    </row>
    <row r="424" spans="1:27" ht="19.5" customHeight="1">
      <c r="A424" s="393"/>
      <c r="B424" s="387"/>
      <c r="C424" s="388" t="s">
        <v>438</v>
      </c>
      <c r="D424" s="388" t="s">
        <v>601</v>
      </c>
      <c r="E424" s="388"/>
      <c r="F424" s="388"/>
      <c r="G424" s="388"/>
      <c r="H424" s="388" t="s">
        <v>687</v>
      </c>
      <c r="I424" s="388"/>
      <c r="J424" s="389"/>
      <c r="K424" s="390"/>
      <c r="L424" s="391"/>
      <c r="M424" s="391"/>
      <c r="N424" s="391"/>
      <c r="O424" s="391"/>
      <c r="P424" s="391"/>
      <c r="Q424" s="391"/>
      <c r="R424" s="391"/>
      <c r="S424" s="391"/>
      <c r="T424" s="391"/>
      <c r="U424" s="391"/>
      <c r="V424" s="391"/>
      <c r="W424" s="391"/>
      <c r="X424" s="391"/>
      <c r="Y424" s="391"/>
      <c r="Z424" s="391"/>
      <c r="AA424" s="445"/>
    </row>
    <row r="425" spans="1:27" ht="19.5" customHeight="1">
      <c r="A425" s="393"/>
      <c r="B425" s="387"/>
      <c r="C425" s="388" t="s">
        <v>438</v>
      </c>
      <c r="D425" s="388" t="s">
        <v>601</v>
      </c>
      <c r="E425" s="388"/>
      <c r="F425" s="388"/>
      <c r="G425" s="388"/>
      <c r="H425" s="388" t="s">
        <v>608</v>
      </c>
      <c r="I425" s="388"/>
      <c r="J425" s="389"/>
      <c r="K425" s="390"/>
      <c r="L425" s="391"/>
      <c r="M425" s="391"/>
      <c r="N425" s="391"/>
      <c r="O425" s="391"/>
      <c r="P425" s="391"/>
      <c r="Q425" s="391"/>
      <c r="R425" s="391"/>
      <c r="S425" s="391"/>
      <c r="T425" s="391"/>
      <c r="U425" s="391"/>
      <c r="V425" s="391"/>
      <c r="W425" s="391"/>
      <c r="X425" s="391"/>
      <c r="Y425" s="391"/>
      <c r="Z425" s="391"/>
      <c r="AA425" s="445"/>
    </row>
    <row r="426" spans="1:27" ht="19.5" customHeight="1">
      <c r="A426" s="393"/>
      <c r="B426" s="387"/>
      <c r="C426" s="388" t="s">
        <v>438</v>
      </c>
      <c r="D426" s="388" t="s">
        <v>601</v>
      </c>
      <c r="E426" s="388"/>
      <c r="F426" s="388"/>
      <c r="G426" s="388"/>
      <c r="H426" s="388" t="s">
        <v>615</v>
      </c>
      <c r="I426" s="388"/>
      <c r="J426" s="389"/>
      <c r="K426" s="390"/>
      <c r="L426" s="391"/>
      <c r="M426" s="391"/>
      <c r="N426" s="391"/>
      <c r="O426" s="391"/>
      <c r="P426" s="391"/>
      <c r="Q426" s="391"/>
      <c r="R426" s="391"/>
      <c r="S426" s="391"/>
      <c r="T426" s="391"/>
      <c r="U426" s="391"/>
      <c r="V426" s="391"/>
      <c r="W426" s="391"/>
      <c r="X426" s="391"/>
      <c r="Y426" s="391"/>
      <c r="Z426" s="391"/>
      <c r="AA426" s="445"/>
    </row>
    <row r="427" spans="1:27" ht="19.5" customHeight="1">
      <c r="A427" s="393"/>
      <c r="B427" s="387"/>
      <c r="C427" s="388" t="s">
        <v>438</v>
      </c>
      <c r="D427" s="388" t="s">
        <v>601</v>
      </c>
      <c r="E427" s="388"/>
      <c r="F427" s="388"/>
      <c r="G427" s="388"/>
      <c r="H427" s="388" t="s">
        <v>688</v>
      </c>
      <c r="I427" s="388"/>
      <c r="J427" s="389"/>
      <c r="K427" s="390"/>
      <c r="L427" s="391"/>
      <c r="M427" s="391"/>
      <c r="N427" s="391"/>
      <c r="O427" s="391"/>
      <c r="P427" s="391"/>
      <c r="Q427" s="391"/>
      <c r="R427" s="391"/>
      <c r="S427" s="391"/>
      <c r="T427" s="391"/>
      <c r="U427" s="391"/>
      <c r="V427" s="391"/>
      <c r="W427" s="391"/>
      <c r="X427" s="391"/>
      <c r="Y427" s="391"/>
      <c r="Z427" s="391"/>
      <c r="AA427" s="445"/>
    </row>
    <row r="428" spans="1:27" ht="19.5" customHeight="1">
      <c r="A428" s="393"/>
      <c r="B428" s="387"/>
      <c r="C428" s="388" t="s">
        <v>438</v>
      </c>
      <c r="D428" s="388" t="s">
        <v>601</v>
      </c>
      <c r="E428" s="388"/>
      <c r="F428" s="388"/>
      <c r="G428" s="388"/>
      <c r="H428" s="388" t="s">
        <v>602</v>
      </c>
      <c r="I428" s="388"/>
      <c r="J428" s="389"/>
      <c r="K428" s="390"/>
      <c r="L428" s="391"/>
      <c r="M428" s="391"/>
      <c r="N428" s="391"/>
      <c r="O428" s="391"/>
      <c r="P428" s="391"/>
      <c r="Q428" s="391"/>
      <c r="R428" s="391"/>
      <c r="S428" s="391"/>
      <c r="T428" s="391"/>
      <c r="U428" s="391"/>
      <c r="V428" s="391"/>
      <c r="W428" s="391"/>
      <c r="X428" s="391"/>
      <c r="Y428" s="391"/>
      <c r="Z428" s="391"/>
      <c r="AA428" s="445"/>
    </row>
    <row r="429" spans="1:27" ht="19.5" customHeight="1">
      <c r="A429" s="393"/>
      <c r="B429" s="387"/>
      <c r="C429" s="388" t="s">
        <v>438</v>
      </c>
      <c r="D429" s="388" t="s">
        <v>601</v>
      </c>
      <c r="E429" s="388"/>
      <c r="F429" s="388"/>
      <c r="G429" s="388"/>
      <c r="H429" s="388" t="s">
        <v>602</v>
      </c>
      <c r="I429" s="388"/>
      <c r="J429" s="389" t="s">
        <v>689</v>
      </c>
      <c r="K429" s="390"/>
      <c r="L429" s="391"/>
      <c r="M429" s="391"/>
      <c r="N429" s="391"/>
      <c r="O429" s="391"/>
      <c r="P429" s="391"/>
      <c r="Q429" s="391"/>
      <c r="R429" s="391"/>
      <c r="S429" s="391"/>
      <c r="T429" s="391"/>
      <c r="U429" s="391"/>
      <c r="V429" s="391"/>
      <c r="W429" s="391"/>
      <c r="X429" s="391"/>
      <c r="Y429" s="391"/>
      <c r="Z429" s="391"/>
      <c r="AA429" s="445"/>
    </row>
    <row r="430" spans="1:27" ht="19.5" customHeight="1">
      <c r="A430" s="393"/>
      <c r="B430" s="387"/>
      <c r="C430" s="388" t="s">
        <v>438</v>
      </c>
      <c r="D430" s="388" t="s">
        <v>601</v>
      </c>
      <c r="E430" s="388"/>
      <c r="F430" s="388"/>
      <c r="G430" s="388"/>
      <c r="H430" s="388" t="s">
        <v>605</v>
      </c>
      <c r="I430" s="388"/>
      <c r="J430" s="389"/>
      <c r="K430" s="390"/>
      <c r="L430" s="391"/>
      <c r="M430" s="391"/>
      <c r="N430" s="391"/>
      <c r="O430" s="391"/>
      <c r="P430" s="391"/>
      <c r="Q430" s="391"/>
      <c r="R430" s="391"/>
      <c r="S430" s="391"/>
      <c r="T430" s="391"/>
      <c r="U430" s="391"/>
      <c r="V430" s="391"/>
      <c r="W430" s="391"/>
      <c r="X430" s="391"/>
      <c r="Y430" s="391"/>
      <c r="Z430" s="391"/>
      <c r="AA430" s="445"/>
    </row>
    <row r="431" spans="1:27" ht="19.5" customHeight="1">
      <c r="A431" s="393"/>
      <c r="B431" s="387"/>
      <c r="C431" s="388" t="s">
        <v>438</v>
      </c>
      <c r="D431" s="388" t="s">
        <v>601</v>
      </c>
      <c r="E431" s="388"/>
      <c r="F431" s="388"/>
      <c r="G431" s="388"/>
      <c r="H431" s="388" t="s">
        <v>690</v>
      </c>
      <c r="I431" s="388"/>
      <c r="J431" s="389"/>
      <c r="K431" s="390"/>
      <c r="L431" s="391"/>
      <c r="M431" s="391"/>
      <c r="N431" s="391"/>
      <c r="O431" s="391"/>
      <c r="P431" s="391"/>
      <c r="Q431" s="391"/>
      <c r="R431" s="391"/>
      <c r="S431" s="391"/>
      <c r="T431" s="391"/>
      <c r="U431" s="391"/>
      <c r="V431" s="391"/>
      <c r="W431" s="391"/>
      <c r="X431" s="391"/>
      <c r="Y431" s="391"/>
      <c r="Z431" s="391"/>
      <c r="AA431" s="445"/>
    </row>
    <row r="432" spans="1:27" ht="19.5" customHeight="1">
      <c r="A432" s="393"/>
      <c r="B432" s="387"/>
      <c r="C432" s="388" t="s">
        <v>438</v>
      </c>
      <c r="D432" s="388" t="s">
        <v>601</v>
      </c>
      <c r="E432" s="388"/>
      <c r="F432" s="388"/>
      <c r="G432" s="388"/>
      <c r="H432" s="388" t="s">
        <v>606</v>
      </c>
      <c r="I432" s="388"/>
      <c r="J432" s="389"/>
      <c r="K432" s="390"/>
      <c r="L432" s="391"/>
      <c r="M432" s="391"/>
      <c r="N432" s="391"/>
      <c r="O432" s="391"/>
      <c r="P432" s="391"/>
      <c r="Q432" s="391"/>
      <c r="R432" s="391"/>
      <c r="S432" s="391"/>
      <c r="T432" s="391"/>
      <c r="U432" s="391"/>
      <c r="V432" s="391"/>
      <c r="W432" s="391"/>
      <c r="X432" s="391"/>
      <c r="Y432" s="391"/>
      <c r="Z432" s="391"/>
      <c r="AA432" s="445"/>
    </row>
    <row r="433" spans="1:27" ht="19.5" customHeight="1">
      <c r="A433" s="393"/>
      <c r="B433" s="387"/>
      <c r="C433" s="388" t="s">
        <v>438</v>
      </c>
      <c r="D433" s="388" t="s">
        <v>601</v>
      </c>
      <c r="E433" s="388"/>
      <c r="F433" s="388"/>
      <c r="G433" s="388"/>
      <c r="H433" s="388" t="s">
        <v>607</v>
      </c>
      <c r="I433" s="388"/>
      <c r="J433" s="389"/>
      <c r="K433" s="390"/>
      <c r="L433" s="391"/>
      <c r="M433" s="391"/>
      <c r="N433" s="391"/>
      <c r="O433" s="391"/>
      <c r="P433" s="391"/>
      <c r="Q433" s="391"/>
      <c r="R433" s="391"/>
      <c r="S433" s="391"/>
      <c r="T433" s="391"/>
      <c r="U433" s="391"/>
      <c r="V433" s="391"/>
      <c r="W433" s="391"/>
      <c r="X433" s="391"/>
      <c r="Y433" s="391"/>
      <c r="Z433" s="391"/>
      <c r="AA433" s="445"/>
    </row>
    <row r="434" spans="1:27" ht="19.5" customHeight="1">
      <c r="A434" s="393"/>
      <c r="B434" s="387"/>
      <c r="C434" s="388" t="s">
        <v>438</v>
      </c>
      <c r="D434" s="388" t="s">
        <v>601</v>
      </c>
      <c r="E434" s="388"/>
      <c r="F434" s="388"/>
      <c r="G434" s="388"/>
      <c r="H434" s="388" t="s">
        <v>610</v>
      </c>
      <c r="I434" s="388"/>
      <c r="J434" s="389"/>
      <c r="K434" s="390"/>
      <c r="L434" s="391"/>
      <c r="M434" s="391"/>
      <c r="N434" s="391"/>
      <c r="O434" s="391"/>
      <c r="P434" s="391"/>
      <c r="Q434" s="391"/>
      <c r="R434" s="391"/>
      <c r="S434" s="391"/>
      <c r="T434" s="391"/>
      <c r="U434" s="391"/>
      <c r="V434" s="391"/>
      <c r="W434" s="391"/>
      <c r="X434" s="391"/>
      <c r="Y434" s="391"/>
      <c r="Z434" s="391"/>
      <c r="AA434" s="445"/>
    </row>
    <row r="435" spans="1:27" ht="19.5" customHeight="1">
      <c r="A435" s="393"/>
      <c r="B435" s="387"/>
      <c r="C435" s="388" t="s">
        <v>438</v>
      </c>
      <c r="D435" s="388" t="s">
        <v>601</v>
      </c>
      <c r="E435" s="388"/>
      <c r="F435" s="388"/>
      <c r="G435" s="388"/>
      <c r="H435" s="388" t="s">
        <v>611</v>
      </c>
      <c r="I435" s="388"/>
      <c r="J435" s="389"/>
      <c r="K435" s="390"/>
      <c r="L435" s="391"/>
      <c r="M435" s="391"/>
      <c r="N435" s="391"/>
      <c r="O435" s="391"/>
      <c r="P435" s="391"/>
      <c r="Q435" s="391"/>
      <c r="R435" s="391"/>
      <c r="S435" s="391"/>
      <c r="T435" s="391"/>
      <c r="U435" s="391"/>
      <c r="V435" s="391"/>
      <c r="W435" s="391"/>
      <c r="X435" s="391"/>
      <c r="Y435" s="391"/>
      <c r="Z435" s="391"/>
      <c r="AA435" s="445"/>
    </row>
    <row r="436" spans="1:27" ht="19.5" customHeight="1">
      <c r="A436" s="393"/>
      <c r="B436" s="387"/>
      <c r="C436" s="388" t="s">
        <v>438</v>
      </c>
      <c r="D436" s="388" t="s">
        <v>601</v>
      </c>
      <c r="E436" s="388"/>
      <c r="F436" s="388"/>
      <c r="G436" s="388"/>
      <c r="H436" s="388" t="s">
        <v>614</v>
      </c>
      <c r="I436" s="388"/>
      <c r="J436" s="389"/>
      <c r="K436" s="390"/>
      <c r="L436" s="391"/>
      <c r="M436" s="391"/>
      <c r="N436" s="391"/>
      <c r="O436" s="391"/>
      <c r="P436" s="391"/>
      <c r="Q436" s="391"/>
      <c r="R436" s="391"/>
      <c r="S436" s="391"/>
      <c r="T436" s="391"/>
      <c r="U436" s="391"/>
      <c r="V436" s="391"/>
      <c r="W436" s="391"/>
      <c r="X436" s="391"/>
      <c r="Y436" s="391"/>
      <c r="Z436" s="391"/>
      <c r="AA436" s="445"/>
    </row>
    <row r="437" spans="1:27" ht="19.5" customHeight="1">
      <c r="A437" s="393"/>
      <c r="B437" s="387"/>
      <c r="C437" s="388" t="s">
        <v>438</v>
      </c>
      <c r="D437" s="388" t="s">
        <v>601</v>
      </c>
      <c r="E437" s="388"/>
      <c r="F437" s="388"/>
      <c r="G437" s="388"/>
      <c r="H437" s="388" t="s">
        <v>691</v>
      </c>
      <c r="I437" s="388"/>
      <c r="J437" s="389"/>
      <c r="K437" s="390"/>
      <c r="L437" s="391"/>
      <c r="M437" s="391"/>
      <c r="N437" s="391"/>
      <c r="O437" s="391"/>
      <c r="P437" s="391"/>
      <c r="Q437" s="391"/>
      <c r="R437" s="391"/>
      <c r="S437" s="391"/>
      <c r="T437" s="391"/>
      <c r="U437" s="391"/>
      <c r="V437" s="391"/>
      <c r="W437" s="391"/>
      <c r="X437" s="391"/>
      <c r="Y437" s="391"/>
      <c r="Z437" s="391"/>
      <c r="AA437" s="445"/>
    </row>
    <row r="438" spans="1:27" ht="19.5" customHeight="1">
      <c r="A438" s="393"/>
      <c r="B438" s="387"/>
      <c r="C438" s="388" t="s">
        <v>438</v>
      </c>
      <c r="D438" s="388" t="s">
        <v>601</v>
      </c>
      <c r="E438" s="388"/>
      <c r="F438" s="388"/>
      <c r="G438" s="388"/>
      <c r="H438" s="388" t="s">
        <v>616</v>
      </c>
      <c r="I438" s="388"/>
      <c r="J438" s="389"/>
      <c r="K438" s="390"/>
      <c r="L438" s="391"/>
      <c r="M438" s="391"/>
      <c r="N438" s="391"/>
      <c r="O438" s="391"/>
      <c r="P438" s="391"/>
      <c r="Q438" s="391"/>
      <c r="R438" s="391"/>
      <c r="S438" s="391"/>
      <c r="T438" s="391"/>
      <c r="U438" s="391"/>
      <c r="V438" s="391"/>
      <c r="W438" s="391"/>
      <c r="X438" s="391"/>
      <c r="Y438" s="391"/>
      <c r="Z438" s="391"/>
      <c r="AA438" s="445"/>
    </row>
    <row r="439" spans="1:27" ht="19.5" customHeight="1">
      <c r="A439" s="393"/>
      <c r="B439" s="387"/>
      <c r="C439" s="388" t="s">
        <v>438</v>
      </c>
      <c r="D439" s="388" t="s">
        <v>601</v>
      </c>
      <c r="E439" s="388"/>
      <c r="F439" s="388"/>
      <c r="G439" s="388"/>
      <c r="H439" s="388" t="s">
        <v>617</v>
      </c>
      <c r="I439" s="388"/>
      <c r="J439" s="389"/>
      <c r="K439" s="390"/>
      <c r="L439" s="391"/>
      <c r="M439" s="391"/>
      <c r="N439" s="391"/>
      <c r="O439" s="391"/>
      <c r="P439" s="391"/>
      <c r="Q439" s="391"/>
      <c r="R439" s="391"/>
      <c r="S439" s="391"/>
      <c r="T439" s="391"/>
      <c r="U439" s="391"/>
      <c r="V439" s="391"/>
      <c r="W439" s="391"/>
      <c r="X439" s="391"/>
      <c r="Y439" s="391"/>
      <c r="Z439" s="391"/>
      <c r="AA439" s="445"/>
    </row>
    <row r="440" spans="1:27" ht="19.5" customHeight="1">
      <c r="A440" s="393"/>
      <c r="B440" s="387"/>
      <c r="C440" s="388" t="s">
        <v>438</v>
      </c>
      <c r="D440" s="388" t="s">
        <v>601</v>
      </c>
      <c r="E440" s="388"/>
      <c r="F440" s="388"/>
      <c r="G440" s="388"/>
      <c r="H440" s="388" t="s">
        <v>618</v>
      </c>
      <c r="I440" s="388"/>
      <c r="J440" s="389"/>
      <c r="K440" s="390"/>
      <c r="L440" s="391"/>
      <c r="M440" s="391"/>
      <c r="N440" s="391"/>
      <c r="O440" s="391"/>
      <c r="P440" s="391"/>
      <c r="Q440" s="391"/>
      <c r="R440" s="391"/>
      <c r="S440" s="391"/>
      <c r="T440" s="391"/>
      <c r="U440" s="391"/>
      <c r="V440" s="391"/>
      <c r="W440" s="391"/>
      <c r="X440" s="391"/>
      <c r="Y440" s="391"/>
      <c r="Z440" s="391"/>
      <c r="AA440" s="445"/>
    </row>
    <row r="441" spans="1:27" ht="19.5" customHeight="1">
      <c r="A441" s="393"/>
      <c r="B441" s="387"/>
      <c r="C441" s="388" t="s">
        <v>438</v>
      </c>
      <c r="D441" s="388" t="s">
        <v>601</v>
      </c>
      <c r="E441" s="388"/>
      <c r="F441" s="388"/>
      <c r="G441" s="388"/>
      <c r="H441" s="388" t="s">
        <v>619</v>
      </c>
      <c r="I441" s="388"/>
      <c r="J441" s="389"/>
      <c r="K441" s="390"/>
      <c r="L441" s="391"/>
      <c r="M441" s="391"/>
      <c r="N441" s="391"/>
      <c r="O441" s="391"/>
      <c r="P441" s="391"/>
      <c r="Q441" s="391"/>
      <c r="R441" s="391"/>
      <c r="S441" s="391"/>
      <c r="T441" s="391"/>
      <c r="U441" s="391"/>
      <c r="V441" s="391"/>
      <c r="W441" s="391"/>
      <c r="X441" s="391"/>
      <c r="Y441" s="391"/>
      <c r="Z441" s="391"/>
      <c r="AA441" s="445"/>
    </row>
    <row r="442" spans="1:27" ht="19.5" customHeight="1">
      <c r="A442" s="393"/>
      <c r="B442" s="387"/>
      <c r="C442" s="388" t="s">
        <v>438</v>
      </c>
      <c r="D442" s="388" t="s">
        <v>601</v>
      </c>
      <c r="E442" s="388"/>
      <c r="F442" s="388"/>
      <c r="G442" s="388"/>
      <c r="H442" s="388"/>
      <c r="I442" s="388" t="s">
        <v>692</v>
      </c>
      <c r="J442" s="389"/>
      <c r="K442" s="390"/>
      <c r="L442" s="391"/>
      <c r="M442" s="391"/>
      <c r="N442" s="391"/>
      <c r="O442" s="391"/>
      <c r="P442" s="391"/>
      <c r="Q442" s="391"/>
      <c r="R442" s="391"/>
      <c r="S442" s="391"/>
      <c r="T442" s="391"/>
      <c r="U442" s="391"/>
      <c r="V442" s="391"/>
      <c r="W442" s="391"/>
      <c r="X442" s="391"/>
      <c r="Y442" s="391"/>
      <c r="Z442" s="391"/>
      <c r="AA442" s="445"/>
    </row>
    <row r="443" spans="1:27" ht="19.5" customHeight="1">
      <c r="A443" s="393"/>
      <c r="B443" s="387"/>
      <c r="C443" s="388" t="s">
        <v>438</v>
      </c>
      <c r="D443" s="388" t="s">
        <v>601</v>
      </c>
      <c r="E443" s="388"/>
      <c r="F443" s="388"/>
      <c r="G443" s="388"/>
      <c r="H443" s="388" t="s">
        <v>612</v>
      </c>
      <c r="I443" s="388"/>
      <c r="J443" s="389"/>
      <c r="K443" s="390"/>
      <c r="L443" s="391"/>
      <c r="M443" s="391"/>
      <c r="N443" s="391"/>
      <c r="O443" s="391"/>
      <c r="P443" s="391"/>
      <c r="Q443" s="391"/>
      <c r="R443" s="391"/>
      <c r="S443" s="391"/>
      <c r="T443" s="391"/>
      <c r="U443" s="391"/>
      <c r="V443" s="391"/>
      <c r="W443" s="391"/>
      <c r="X443" s="391"/>
      <c r="Y443" s="391"/>
      <c r="Z443" s="391"/>
      <c r="AA443" s="445"/>
    </row>
    <row r="444" spans="1:27" ht="19.5" customHeight="1">
      <c r="A444" s="393"/>
      <c r="B444" s="387"/>
      <c r="C444" s="388" t="s">
        <v>438</v>
      </c>
      <c r="D444" s="388" t="s">
        <v>601</v>
      </c>
      <c r="E444" s="388"/>
      <c r="F444" s="388"/>
      <c r="G444" s="388"/>
      <c r="H444" s="388"/>
      <c r="I444" s="388" t="s">
        <v>693</v>
      </c>
      <c r="J444" s="389"/>
      <c r="K444" s="390"/>
      <c r="L444" s="391"/>
      <c r="M444" s="391"/>
      <c r="N444" s="391"/>
      <c r="O444" s="391"/>
      <c r="P444" s="391"/>
      <c r="Q444" s="391"/>
      <c r="R444" s="391"/>
      <c r="S444" s="391"/>
      <c r="T444" s="391"/>
      <c r="U444" s="391"/>
      <c r="V444" s="391"/>
      <c r="W444" s="391"/>
      <c r="X444" s="391"/>
      <c r="Y444" s="391"/>
      <c r="Z444" s="391"/>
      <c r="AA444" s="445"/>
    </row>
    <row r="445" spans="1:27" ht="19.5" customHeight="1">
      <c r="A445" s="393"/>
      <c r="B445" s="387"/>
      <c r="C445" s="388" t="s">
        <v>438</v>
      </c>
      <c r="D445" s="388" t="s">
        <v>601</v>
      </c>
      <c r="E445" s="388"/>
      <c r="F445" s="388"/>
      <c r="G445" s="388"/>
      <c r="H445" s="388" t="s">
        <v>488</v>
      </c>
      <c r="I445" s="388"/>
      <c r="J445" s="389"/>
      <c r="K445" s="390"/>
      <c r="L445" s="391"/>
      <c r="M445" s="391"/>
      <c r="N445" s="391"/>
      <c r="O445" s="391"/>
      <c r="P445" s="391"/>
      <c r="Q445" s="391"/>
      <c r="R445" s="391"/>
      <c r="S445" s="391"/>
      <c r="T445" s="391"/>
      <c r="U445" s="391"/>
      <c r="V445" s="391"/>
      <c r="W445" s="391"/>
      <c r="X445" s="391"/>
      <c r="Y445" s="391"/>
      <c r="Z445" s="391"/>
      <c r="AA445" s="445"/>
    </row>
    <row r="446" spans="1:27" ht="19.5" customHeight="1">
      <c r="A446" s="393"/>
      <c r="B446" s="387"/>
      <c r="C446" s="388" t="s">
        <v>438</v>
      </c>
      <c r="D446" s="388" t="s">
        <v>601</v>
      </c>
      <c r="E446" s="388"/>
      <c r="F446" s="388"/>
      <c r="G446" s="388"/>
      <c r="H446" s="388" t="s">
        <v>694</v>
      </c>
      <c r="I446" s="388"/>
      <c r="J446" s="389"/>
      <c r="K446" s="390"/>
      <c r="L446" s="391"/>
      <c r="M446" s="391"/>
      <c r="N446" s="391"/>
      <c r="O446" s="391"/>
      <c r="P446" s="391"/>
      <c r="Q446" s="391"/>
      <c r="R446" s="391"/>
      <c r="S446" s="391"/>
      <c r="T446" s="391"/>
      <c r="U446" s="391"/>
      <c r="V446" s="391"/>
      <c r="W446" s="391"/>
      <c r="X446" s="391"/>
      <c r="Y446" s="391"/>
      <c r="Z446" s="391"/>
      <c r="AA446" s="445"/>
    </row>
    <row r="447" spans="1:27" ht="19.5" customHeight="1">
      <c r="A447" s="393"/>
      <c r="B447" s="387"/>
      <c r="C447" s="388" t="s">
        <v>438</v>
      </c>
      <c r="D447" s="388" t="s">
        <v>601</v>
      </c>
      <c r="E447" s="388"/>
      <c r="F447" s="388"/>
      <c r="G447" s="388"/>
      <c r="H447" s="388" t="s">
        <v>695</v>
      </c>
      <c r="I447" s="388"/>
      <c r="J447" s="389"/>
      <c r="K447" s="390"/>
      <c r="L447" s="391"/>
      <c r="M447" s="391"/>
      <c r="N447" s="391"/>
      <c r="O447" s="391"/>
      <c r="P447" s="391"/>
      <c r="Q447" s="391"/>
      <c r="R447" s="391"/>
      <c r="S447" s="391"/>
      <c r="T447" s="391"/>
      <c r="U447" s="391"/>
      <c r="V447" s="391"/>
      <c r="W447" s="391"/>
      <c r="X447" s="391"/>
      <c r="Y447" s="391"/>
      <c r="Z447" s="391"/>
      <c r="AA447" s="445"/>
    </row>
    <row r="448" spans="1:27" ht="19.5" customHeight="1">
      <c r="A448" s="393"/>
      <c r="B448" s="387"/>
      <c r="C448" s="388" t="s">
        <v>438</v>
      </c>
      <c r="D448" s="388" t="s">
        <v>601</v>
      </c>
      <c r="E448" s="388"/>
      <c r="F448" s="388"/>
      <c r="G448" s="388"/>
      <c r="H448" s="388" t="s">
        <v>609</v>
      </c>
      <c r="I448" s="388"/>
      <c r="J448" s="389"/>
      <c r="K448" s="390"/>
      <c r="L448" s="391"/>
      <c r="M448" s="391"/>
      <c r="N448" s="391"/>
      <c r="O448" s="391"/>
      <c r="P448" s="391"/>
      <c r="Q448" s="391"/>
      <c r="R448" s="391"/>
      <c r="S448" s="391"/>
      <c r="T448" s="391"/>
      <c r="U448" s="391"/>
      <c r="V448" s="391"/>
      <c r="W448" s="391"/>
      <c r="X448" s="391"/>
      <c r="Y448" s="391"/>
      <c r="Z448" s="391"/>
      <c r="AA448" s="445"/>
    </row>
    <row r="449" spans="1:27" ht="19.5" customHeight="1">
      <c r="A449" s="393"/>
      <c r="B449" s="387"/>
      <c r="C449" s="388" t="s">
        <v>438</v>
      </c>
      <c r="D449" s="388" t="s">
        <v>601</v>
      </c>
      <c r="E449" s="388"/>
      <c r="F449" s="388"/>
      <c r="G449" s="388"/>
      <c r="H449" s="388" t="s">
        <v>603</v>
      </c>
      <c r="I449" s="388"/>
      <c r="J449" s="389"/>
      <c r="K449" s="390"/>
      <c r="L449" s="391"/>
      <c r="M449" s="391"/>
      <c r="N449" s="391"/>
      <c r="O449" s="391"/>
      <c r="P449" s="391"/>
      <c r="Q449" s="391"/>
      <c r="R449" s="391"/>
      <c r="S449" s="391"/>
      <c r="T449" s="391"/>
      <c r="U449" s="391"/>
      <c r="V449" s="391"/>
      <c r="W449" s="391"/>
      <c r="X449" s="391"/>
      <c r="Y449" s="391"/>
      <c r="Z449" s="391"/>
      <c r="AA449" s="445"/>
    </row>
    <row r="450" spans="1:27" ht="19.5" customHeight="1">
      <c r="A450" s="393"/>
      <c r="B450" s="387"/>
      <c r="C450" s="388" t="s">
        <v>438</v>
      </c>
      <c r="D450" s="388" t="s">
        <v>601</v>
      </c>
      <c r="E450" s="388"/>
      <c r="F450" s="388"/>
      <c r="G450" s="388"/>
      <c r="H450" s="388"/>
      <c r="I450" s="388"/>
      <c r="J450" s="389" t="s">
        <v>62</v>
      </c>
      <c r="K450" s="390"/>
      <c r="L450" s="391"/>
      <c r="M450" s="391"/>
      <c r="N450" s="391"/>
      <c r="O450" s="391"/>
      <c r="P450" s="391"/>
      <c r="Q450" s="391"/>
      <c r="R450" s="391"/>
      <c r="S450" s="391"/>
      <c r="T450" s="391"/>
      <c r="U450" s="391"/>
      <c r="V450" s="391"/>
      <c r="W450" s="391"/>
      <c r="X450" s="391"/>
      <c r="Y450" s="391"/>
      <c r="Z450" s="391"/>
      <c r="AA450" s="445"/>
    </row>
    <row r="451" spans="1:27" ht="19.5" customHeight="1">
      <c r="A451" s="393"/>
      <c r="B451" s="387"/>
      <c r="C451" s="388" t="s">
        <v>441</v>
      </c>
      <c r="D451" s="388" t="s">
        <v>696</v>
      </c>
      <c r="E451" s="388"/>
      <c r="F451" s="388"/>
      <c r="G451" s="388"/>
      <c r="H451" s="388"/>
      <c r="I451" s="388"/>
      <c r="J451" s="389" t="s">
        <v>697</v>
      </c>
      <c r="K451" s="390"/>
      <c r="L451" s="391"/>
      <c r="M451" s="391"/>
      <c r="N451" s="391"/>
      <c r="O451" s="391"/>
      <c r="P451" s="391"/>
      <c r="Q451" s="391"/>
      <c r="R451" s="391"/>
      <c r="S451" s="391"/>
      <c r="T451" s="391"/>
      <c r="U451" s="391"/>
      <c r="V451" s="391"/>
      <c r="W451" s="391"/>
      <c r="X451" s="391"/>
      <c r="Y451" s="391"/>
      <c r="Z451" s="391"/>
      <c r="AA451" s="445"/>
    </row>
    <row r="452" spans="1:27" ht="19.5" customHeight="1">
      <c r="A452" s="393"/>
      <c r="B452" s="387"/>
      <c r="C452" s="388" t="s">
        <v>441</v>
      </c>
      <c r="D452" s="388" t="s">
        <v>696</v>
      </c>
      <c r="E452" s="388"/>
      <c r="F452" s="388"/>
      <c r="G452" s="388"/>
      <c r="H452" s="388"/>
      <c r="I452" s="388"/>
      <c r="J452" s="389" t="s">
        <v>698</v>
      </c>
      <c r="K452" s="390"/>
      <c r="L452" s="391"/>
      <c r="M452" s="391"/>
      <c r="N452" s="391"/>
      <c r="O452" s="391"/>
      <c r="P452" s="391"/>
      <c r="Q452" s="391"/>
      <c r="R452" s="391"/>
      <c r="S452" s="391"/>
      <c r="T452" s="391"/>
      <c r="U452" s="391"/>
      <c r="V452" s="391"/>
      <c r="W452" s="391"/>
      <c r="X452" s="391"/>
      <c r="Y452" s="391"/>
      <c r="Z452" s="391"/>
      <c r="AA452" s="445"/>
    </row>
    <row r="453" spans="1:27" ht="19.5" customHeight="1">
      <c r="A453" s="393"/>
      <c r="B453" s="387"/>
      <c r="C453" s="388" t="s">
        <v>441</v>
      </c>
      <c r="D453" s="388" t="s">
        <v>696</v>
      </c>
      <c r="E453" s="388"/>
      <c r="F453" s="388"/>
      <c r="G453" s="388"/>
      <c r="H453" s="388" t="s">
        <v>699</v>
      </c>
      <c r="I453" s="388"/>
      <c r="J453" s="389"/>
      <c r="K453" s="390"/>
      <c r="L453" s="391"/>
      <c r="M453" s="391"/>
      <c r="N453" s="391"/>
      <c r="O453" s="391"/>
      <c r="P453" s="391"/>
      <c r="Q453" s="391"/>
      <c r="R453" s="391"/>
      <c r="S453" s="391"/>
      <c r="T453" s="391"/>
      <c r="U453" s="391"/>
      <c r="V453" s="391"/>
      <c r="W453" s="391"/>
      <c r="X453" s="391"/>
      <c r="Y453" s="391"/>
      <c r="Z453" s="391"/>
      <c r="AA453" s="445"/>
    </row>
    <row r="454" spans="1:27" ht="19.5" customHeight="1">
      <c r="A454" s="393"/>
      <c r="B454" s="387"/>
      <c r="C454" s="388" t="s">
        <v>441</v>
      </c>
      <c r="D454" s="388" t="s">
        <v>696</v>
      </c>
      <c r="E454" s="388"/>
      <c r="F454" s="388"/>
      <c r="G454" s="388"/>
      <c r="H454" s="388"/>
      <c r="I454" s="388"/>
      <c r="J454" s="389" t="s">
        <v>699</v>
      </c>
      <c r="K454" s="390"/>
      <c r="L454" s="391"/>
      <c r="M454" s="391"/>
      <c r="N454" s="391"/>
      <c r="O454" s="391"/>
      <c r="P454" s="391"/>
      <c r="Q454" s="391"/>
      <c r="R454" s="391"/>
      <c r="S454" s="391"/>
      <c r="T454" s="391"/>
      <c r="U454" s="391"/>
      <c r="V454" s="391"/>
      <c r="W454" s="391"/>
      <c r="X454" s="391"/>
      <c r="Y454" s="391"/>
      <c r="Z454" s="391"/>
      <c r="AA454" s="445"/>
    </row>
    <row r="455" spans="1:27" ht="19.5" customHeight="1">
      <c r="A455" s="393"/>
      <c r="B455" s="387"/>
      <c r="C455" s="388" t="s">
        <v>441</v>
      </c>
      <c r="D455" s="388" t="s">
        <v>696</v>
      </c>
      <c r="E455" s="388"/>
      <c r="F455" s="388"/>
      <c r="G455" s="388"/>
      <c r="H455" s="388"/>
      <c r="I455" s="388"/>
      <c r="J455" s="389" t="s">
        <v>700</v>
      </c>
      <c r="K455" s="390"/>
      <c r="L455" s="391"/>
      <c r="M455" s="391"/>
      <c r="N455" s="391"/>
      <c r="O455" s="391"/>
      <c r="P455" s="391"/>
      <c r="Q455" s="391"/>
      <c r="R455" s="391"/>
      <c r="S455" s="391"/>
      <c r="T455" s="391"/>
      <c r="U455" s="391"/>
      <c r="V455" s="391"/>
      <c r="W455" s="391"/>
      <c r="X455" s="391"/>
      <c r="Y455" s="391"/>
      <c r="Z455" s="391"/>
      <c r="AA455" s="445"/>
    </row>
    <row r="456" spans="1:27" ht="19.5" customHeight="1">
      <c r="A456" s="393"/>
      <c r="B456" s="387"/>
      <c r="C456" s="388" t="s">
        <v>441</v>
      </c>
      <c r="D456" s="388"/>
      <c r="E456" s="388"/>
      <c r="F456" s="388"/>
      <c r="G456" s="388"/>
      <c r="H456" s="388"/>
      <c r="I456" s="388"/>
      <c r="J456" s="389" t="s">
        <v>701</v>
      </c>
      <c r="K456" s="390"/>
      <c r="L456" s="391"/>
      <c r="M456" s="391"/>
      <c r="N456" s="391"/>
      <c r="O456" s="391"/>
      <c r="P456" s="391"/>
      <c r="Q456" s="391"/>
      <c r="R456" s="391"/>
      <c r="S456" s="391"/>
      <c r="T456" s="391"/>
      <c r="U456" s="391"/>
      <c r="V456" s="391"/>
      <c r="W456" s="391"/>
      <c r="X456" s="391"/>
      <c r="Y456" s="391"/>
      <c r="Z456" s="391"/>
      <c r="AA456" s="445"/>
    </row>
    <row r="457" spans="1:27" ht="19.5" customHeight="1">
      <c r="A457" s="393"/>
      <c r="B457" s="387"/>
      <c r="C457" s="388" t="s">
        <v>441</v>
      </c>
      <c r="D457" s="388"/>
      <c r="E457" s="388"/>
      <c r="F457" s="388"/>
      <c r="G457" s="388"/>
      <c r="H457" s="388" t="s">
        <v>702</v>
      </c>
      <c r="I457" s="388"/>
      <c r="J457" s="389"/>
      <c r="K457" s="390"/>
      <c r="L457" s="391"/>
      <c r="M457" s="391"/>
      <c r="N457" s="391"/>
      <c r="O457" s="391"/>
      <c r="P457" s="391"/>
      <c r="Q457" s="391"/>
      <c r="R457" s="391"/>
      <c r="S457" s="391"/>
      <c r="T457" s="391"/>
      <c r="U457" s="391"/>
      <c r="V457" s="391"/>
      <c r="W457" s="391"/>
      <c r="X457" s="391"/>
      <c r="Y457" s="391"/>
      <c r="Z457" s="391"/>
      <c r="AA457" s="445"/>
    </row>
    <row r="458" spans="1:27" ht="19.5" customHeight="1">
      <c r="A458" s="393"/>
      <c r="B458" s="387"/>
      <c r="C458" s="388" t="s">
        <v>441</v>
      </c>
      <c r="D458" s="388"/>
      <c r="E458" s="388"/>
      <c r="F458" s="388"/>
      <c r="G458" s="388"/>
      <c r="H458" s="388"/>
      <c r="I458" s="388"/>
      <c r="J458" s="389" t="s">
        <v>627</v>
      </c>
      <c r="K458" s="390"/>
      <c r="L458" s="391"/>
      <c r="M458" s="391"/>
      <c r="N458" s="391"/>
      <c r="O458" s="391"/>
      <c r="P458" s="391"/>
      <c r="Q458" s="391"/>
      <c r="R458" s="391"/>
      <c r="S458" s="391"/>
      <c r="T458" s="391"/>
      <c r="U458" s="391"/>
      <c r="V458" s="391"/>
      <c r="W458" s="391"/>
      <c r="X458" s="391"/>
      <c r="Y458" s="391"/>
      <c r="Z458" s="391"/>
      <c r="AA458" s="445"/>
    </row>
    <row r="459" spans="1:27" ht="19.5" customHeight="1">
      <c r="A459" s="393"/>
      <c r="B459" s="387"/>
      <c r="C459" s="388" t="s">
        <v>441</v>
      </c>
      <c r="D459" s="388"/>
      <c r="E459" s="388"/>
      <c r="F459" s="388"/>
      <c r="G459" s="388"/>
      <c r="H459" s="388"/>
      <c r="I459" s="388"/>
      <c r="J459" s="389" t="s">
        <v>703</v>
      </c>
      <c r="K459" s="390"/>
      <c r="L459" s="391"/>
      <c r="M459" s="391"/>
      <c r="N459" s="391"/>
      <c r="O459" s="391"/>
      <c r="P459" s="391"/>
      <c r="Q459" s="391"/>
      <c r="R459" s="391"/>
      <c r="S459" s="391"/>
      <c r="T459" s="391"/>
      <c r="U459" s="391"/>
      <c r="V459" s="391"/>
      <c r="W459" s="391"/>
      <c r="X459" s="391"/>
      <c r="Y459" s="391"/>
      <c r="Z459" s="391"/>
      <c r="AA459" s="445"/>
    </row>
    <row r="460" spans="1:27" ht="19.5" customHeight="1">
      <c r="A460" s="393"/>
      <c r="B460" s="387"/>
      <c r="C460" s="388" t="s">
        <v>441</v>
      </c>
      <c r="D460" s="388"/>
      <c r="E460" s="388"/>
      <c r="F460" s="388"/>
      <c r="G460" s="388"/>
      <c r="H460" s="388" t="s">
        <v>704</v>
      </c>
      <c r="I460" s="388"/>
      <c r="J460" s="389"/>
      <c r="K460" s="390"/>
      <c r="L460" s="391"/>
      <c r="M460" s="391"/>
      <c r="N460" s="391"/>
      <c r="O460" s="391"/>
      <c r="P460" s="391"/>
      <c r="Q460" s="391"/>
      <c r="R460" s="391"/>
      <c r="S460" s="391"/>
      <c r="T460" s="391"/>
      <c r="U460" s="391"/>
      <c r="V460" s="391"/>
      <c r="W460" s="391"/>
      <c r="X460" s="391"/>
      <c r="Y460" s="391"/>
      <c r="Z460" s="391"/>
      <c r="AA460" s="445"/>
    </row>
    <row r="461" spans="1:27" ht="19.5" customHeight="1">
      <c r="A461" s="393"/>
      <c r="B461" s="387"/>
      <c r="C461" s="388" t="s">
        <v>441</v>
      </c>
      <c r="D461" s="388"/>
      <c r="E461" s="388"/>
      <c r="F461" s="388"/>
      <c r="G461" s="388"/>
      <c r="H461" s="388"/>
      <c r="I461" s="388"/>
      <c r="J461" s="389" t="s">
        <v>705</v>
      </c>
      <c r="K461" s="390"/>
      <c r="L461" s="391"/>
      <c r="M461" s="391"/>
      <c r="N461" s="391"/>
      <c r="O461" s="391"/>
      <c r="P461" s="391"/>
      <c r="Q461" s="391"/>
      <c r="R461" s="391"/>
      <c r="S461" s="391"/>
      <c r="T461" s="391"/>
      <c r="U461" s="391"/>
      <c r="V461" s="391"/>
      <c r="W461" s="391"/>
      <c r="X461" s="391"/>
      <c r="Y461" s="391"/>
      <c r="Z461" s="391"/>
      <c r="AA461" s="445"/>
    </row>
    <row r="462" spans="1:27" ht="19.5" customHeight="1">
      <c r="A462" s="393"/>
      <c r="B462" s="387"/>
      <c r="C462" s="388" t="s">
        <v>441</v>
      </c>
      <c r="D462" s="388"/>
      <c r="E462" s="388"/>
      <c r="F462" s="388"/>
      <c r="G462" s="388"/>
      <c r="H462" s="388"/>
      <c r="I462" s="388"/>
      <c r="J462" s="389" t="s">
        <v>706</v>
      </c>
      <c r="K462" s="390"/>
      <c r="L462" s="391"/>
      <c r="M462" s="391"/>
      <c r="N462" s="391"/>
      <c r="O462" s="391"/>
      <c r="P462" s="391"/>
      <c r="Q462" s="391"/>
      <c r="R462" s="391"/>
      <c r="S462" s="391"/>
      <c r="T462" s="391"/>
      <c r="U462" s="391"/>
      <c r="V462" s="391"/>
      <c r="W462" s="391"/>
      <c r="X462" s="391"/>
      <c r="Y462" s="391"/>
      <c r="Z462" s="391"/>
      <c r="AA462" s="445"/>
    </row>
    <row r="463" spans="1:27" ht="19.5" customHeight="1">
      <c r="A463" s="393"/>
      <c r="B463" s="387"/>
      <c r="C463" s="388" t="s">
        <v>441</v>
      </c>
      <c r="D463" s="388"/>
      <c r="E463" s="388"/>
      <c r="F463" s="388"/>
      <c r="G463" s="388"/>
      <c r="H463" s="388"/>
      <c r="I463" s="388"/>
      <c r="J463" s="389" t="s">
        <v>707</v>
      </c>
      <c r="K463" s="390"/>
      <c r="L463" s="391"/>
      <c r="M463" s="391"/>
      <c r="N463" s="391"/>
      <c r="O463" s="391"/>
      <c r="P463" s="391"/>
      <c r="Q463" s="391"/>
      <c r="R463" s="391"/>
      <c r="S463" s="391"/>
      <c r="T463" s="391"/>
      <c r="U463" s="391"/>
      <c r="V463" s="391"/>
      <c r="W463" s="391"/>
      <c r="X463" s="391"/>
      <c r="Y463" s="391"/>
      <c r="Z463" s="391"/>
      <c r="AA463" s="445"/>
    </row>
    <row r="464" spans="1:27" ht="19.5" customHeight="1">
      <c r="A464" s="393"/>
      <c r="B464" s="387"/>
      <c r="C464" s="388" t="s">
        <v>441</v>
      </c>
      <c r="D464" s="388"/>
      <c r="E464" s="388"/>
      <c r="F464" s="388"/>
      <c r="G464" s="388"/>
      <c r="H464" s="388"/>
      <c r="I464" s="388"/>
      <c r="J464" s="389" t="s">
        <v>708</v>
      </c>
      <c r="K464" s="390"/>
      <c r="L464" s="391"/>
      <c r="M464" s="391"/>
      <c r="N464" s="391"/>
      <c r="O464" s="391"/>
      <c r="P464" s="391"/>
      <c r="Q464" s="391"/>
      <c r="R464" s="391"/>
      <c r="S464" s="391"/>
      <c r="T464" s="391"/>
      <c r="U464" s="391"/>
      <c r="V464" s="391"/>
      <c r="W464" s="391"/>
      <c r="X464" s="391"/>
      <c r="Y464" s="391"/>
      <c r="Z464" s="391"/>
      <c r="AA464" s="445"/>
    </row>
    <row r="465" spans="1:27" ht="19.5" customHeight="1">
      <c r="A465" s="393"/>
      <c r="B465" s="387"/>
      <c r="C465" s="388" t="s">
        <v>441</v>
      </c>
      <c r="D465" s="388" t="s">
        <v>709</v>
      </c>
      <c r="E465" s="388"/>
      <c r="F465" s="388"/>
      <c r="G465" s="388"/>
      <c r="H465" s="388"/>
      <c r="I465" s="388"/>
      <c r="J465" s="389" t="s">
        <v>710</v>
      </c>
      <c r="K465" s="390"/>
      <c r="L465" s="391"/>
      <c r="M465" s="391"/>
      <c r="N465" s="391"/>
      <c r="O465" s="391"/>
      <c r="P465" s="391"/>
      <c r="Q465" s="391"/>
      <c r="R465" s="391"/>
      <c r="S465" s="391"/>
      <c r="T465" s="391"/>
      <c r="U465" s="391"/>
      <c r="V465" s="391"/>
      <c r="W465" s="391"/>
      <c r="X465" s="391"/>
      <c r="Y465" s="391"/>
      <c r="Z465" s="391"/>
      <c r="AA465" s="445"/>
    </row>
    <row r="466" spans="1:27" ht="19.5" customHeight="1">
      <c r="A466" s="393"/>
      <c r="B466" s="387"/>
      <c r="C466" s="388" t="s">
        <v>441</v>
      </c>
      <c r="D466" s="388" t="s">
        <v>709</v>
      </c>
      <c r="E466" s="388"/>
      <c r="F466" s="388"/>
      <c r="G466" s="388"/>
      <c r="H466" s="388" t="s">
        <v>711</v>
      </c>
      <c r="I466" s="388"/>
      <c r="J466" s="389" t="s">
        <v>712</v>
      </c>
      <c r="K466" s="390"/>
      <c r="L466" s="391"/>
      <c r="M466" s="391"/>
      <c r="N466" s="391"/>
      <c r="O466" s="391"/>
      <c r="P466" s="391"/>
      <c r="Q466" s="391"/>
      <c r="R466" s="391"/>
      <c r="S466" s="391"/>
      <c r="T466" s="391"/>
      <c r="U466" s="391"/>
      <c r="V466" s="391"/>
      <c r="W466" s="391"/>
      <c r="X466" s="391"/>
      <c r="Y466" s="391"/>
      <c r="Z466" s="391"/>
      <c r="AA466" s="445"/>
    </row>
    <row r="467" spans="1:27" ht="19.5" customHeight="1">
      <c r="A467" s="393"/>
      <c r="B467" s="387"/>
      <c r="C467" s="388" t="s">
        <v>441</v>
      </c>
      <c r="D467" s="388" t="s">
        <v>709</v>
      </c>
      <c r="E467" s="388"/>
      <c r="F467" s="388"/>
      <c r="G467" s="388"/>
      <c r="H467" s="388"/>
      <c r="I467" s="388"/>
      <c r="J467" s="389" t="s">
        <v>713</v>
      </c>
      <c r="K467" s="390"/>
      <c r="L467" s="391"/>
      <c r="M467" s="391"/>
      <c r="N467" s="391"/>
      <c r="O467" s="391"/>
      <c r="P467" s="391"/>
      <c r="Q467" s="391"/>
      <c r="R467" s="391"/>
      <c r="S467" s="391"/>
      <c r="T467" s="391"/>
      <c r="U467" s="391"/>
      <c r="V467" s="391"/>
      <c r="W467" s="391"/>
      <c r="X467" s="391"/>
      <c r="Y467" s="391"/>
      <c r="Z467" s="391"/>
      <c r="AA467" s="445"/>
    </row>
    <row r="468" spans="1:27" ht="19.5" customHeight="1">
      <c r="A468" s="393"/>
      <c r="B468" s="387"/>
      <c r="C468" s="388" t="s">
        <v>441</v>
      </c>
      <c r="D468" s="388" t="s">
        <v>709</v>
      </c>
      <c r="E468" s="388"/>
      <c r="F468" s="388"/>
      <c r="G468" s="388"/>
      <c r="H468" s="388"/>
      <c r="I468" s="388"/>
      <c r="J468" s="389" t="s">
        <v>714</v>
      </c>
      <c r="K468" s="390"/>
      <c r="L468" s="391"/>
      <c r="M468" s="391"/>
      <c r="N468" s="391"/>
      <c r="O468" s="391"/>
      <c r="P468" s="391"/>
      <c r="Q468" s="391"/>
      <c r="R468" s="391"/>
      <c r="S468" s="391"/>
      <c r="T468" s="391"/>
      <c r="U468" s="391"/>
      <c r="V468" s="391"/>
      <c r="W468" s="391"/>
      <c r="X468" s="391"/>
      <c r="Y468" s="391"/>
      <c r="Z468" s="391"/>
      <c r="AA468" s="445"/>
    </row>
    <row r="469" spans="1:27" ht="19.5" customHeight="1">
      <c r="A469" s="393"/>
      <c r="B469" s="387"/>
      <c r="C469" s="388" t="s">
        <v>441</v>
      </c>
      <c r="D469" s="388" t="s">
        <v>709</v>
      </c>
      <c r="E469" s="388"/>
      <c r="F469" s="388"/>
      <c r="G469" s="388"/>
      <c r="H469" s="388"/>
      <c r="I469" s="388"/>
      <c r="J469" s="389" t="s">
        <v>715</v>
      </c>
      <c r="K469" s="390"/>
      <c r="L469" s="391"/>
      <c r="M469" s="391"/>
      <c r="N469" s="391"/>
      <c r="O469" s="391"/>
      <c r="P469" s="391"/>
      <c r="Q469" s="391"/>
      <c r="R469" s="391"/>
      <c r="S469" s="391"/>
      <c r="T469" s="391"/>
      <c r="U469" s="391"/>
      <c r="V469" s="391"/>
      <c r="W469" s="391"/>
      <c r="X469" s="391"/>
      <c r="Y469" s="391"/>
      <c r="Z469" s="391"/>
      <c r="AA469" s="445"/>
    </row>
    <row r="470" spans="1:27" ht="19.5" customHeight="1">
      <c r="A470" s="393"/>
      <c r="B470" s="387"/>
      <c r="C470" s="388" t="s">
        <v>441</v>
      </c>
      <c r="D470" s="388" t="s">
        <v>709</v>
      </c>
      <c r="E470" s="388"/>
      <c r="F470" s="388"/>
      <c r="G470" s="388"/>
      <c r="H470" s="388"/>
      <c r="I470" s="388"/>
      <c r="J470" s="389" t="s">
        <v>716</v>
      </c>
      <c r="K470" s="390"/>
      <c r="L470" s="391"/>
      <c r="M470" s="391"/>
      <c r="N470" s="391"/>
      <c r="O470" s="391"/>
      <c r="P470" s="391"/>
      <c r="Q470" s="391"/>
      <c r="R470" s="391"/>
      <c r="S470" s="391"/>
      <c r="T470" s="391"/>
      <c r="U470" s="391"/>
      <c r="V470" s="391"/>
      <c r="W470" s="391"/>
      <c r="X470" s="391"/>
      <c r="Y470" s="391"/>
      <c r="Z470" s="391"/>
      <c r="AA470" s="445"/>
    </row>
    <row r="471" spans="1:27" ht="19.5" customHeight="1">
      <c r="A471" s="393"/>
      <c r="B471" s="387"/>
      <c r="C471" s="388" t="s">
        <v>441</v>
      </c>
      <c r="D471" s="388" t="s">
        <v>709</v>
      </c>
      <c r="E471" s="388"/>
      <c r="F471" s="388"/>
      <c r="G471" s="388"/>
      <c r="H471" s="388"/>
      <c r="I471" s="388"/>
      <c r="J471" s="389" t="s">
        <v>717</v>
      </c>
      <c r="K471" s="390"/>
      <c r="L471" s="391"/>
      <c r="M471" s="391"/>
      <c r="N471" s="391"/>
      <c r="O471" s="391"/>
      <c r="P471" s="391"/>
      <c r="Q471" s="391"/>
      <c r="R471" s="391"/>
      <c r="S471" s="391"/>
      <c r="T471" s="391"/>
      <c r="U471" s="391"/>
      <c r="V471" s="391"/>
      <c r="W471" s="391"/>
      <c r="X471" s="391"/>
      <c r="Y471" s="391"/>
      <c r="Z471" s="391"/>
      <c r="AA471" s="445"/>
    </row>
    <row r="472" spans="1:27" ht="19.5" customHeight="1">
      <c r="A472" s="393"/>
      <c r="B472" s="387"/>
      <c r="C472" s="388" t="s">
        <v>441</v>
      </c>
      <c r="D472" s="388" t="s">
        <v>709</v>
      </c>
      <c r="E472" s="388"/>
      <c r="F472" s="388"/>
      <c r="G472" s="388"/>
      <c r="H472" s="388"/>
      <c r="I472" s="388"/>
      <c r="J472" s="389" t="s">
        <v>718</v>
      </c>
      <c r="K472" s="390"/>
      <c r="L472" s="391"/>
      <c r="M472" s="391"/>
      <c r="N472" s="391"/>
      <c r="O472" s="391"/>
      <c r="P472" s="391"/>
      <c r="Q472" s="391"/>
      <c r="R472" s="391"/>
      <c r="S472" s="391"/>
      <c r="T472" s="391"/>
      <c r="U472" s="391"/>
      <c r="V472" s="391"/>
      <c r="W472" s="391"/>
      <c r="X472" s="391"/>
      <c r="Y472" s="391"/>
      <c r="Z472" s="391"/>
      <c r="AA472" s="445"/>
    </row>
    <row r="473" spans="1:27" ht="19.5" customHeight="1">
      <c r="A473" s="393"/>
      <c r="B473" s="387"/>
      <c r="C473" s="388" t="s">
        <v>441</v>
      </c>
      <c r="D473" s="388" t="s">
        <v>709</v>
      </c>
      <c r="E473" s="388"/>
      <c r="F473" s="388"/>
      <c r="G473" s="388"/>
      <c r="H473" s="388"/>
      <c r="I473" s="388"/>
      <c r="J473" s="389" t="s">
        <v>623</v>
      </c>
      <c r="K473" s="390"/>
      <c r="L473" s="391"/>
      <c r="M473" s="391"/>
      <c r="N473" s="391"/>
      <c r="O473" s="391"/>
      <c r="P473" s="391"/>
      <c r="Q473" s="391"/>
      <c r="R473" s="391"/>
      <c r="S473" s="391"/>
      <c r="T473" s="391"/>
      <c r="U473" s="391"/>
      <c r="V473" s="391"/>
      <c r="W473" s="391"/>
      <c r="X473" s="391"/>
      <c r="Y473" s="391"/>
      <c r="Z473" s="391"/>
      <c r="AA473" s="445"/>
    </row>
    <row r="474" spans="1:27" ht="19.5" customHeight="1">
      <c r="A474" s="393"/>
      <c r="B474" s="387"/>
      <c r="C474" s="388" t="s">
        <v>441</v>
      </c>
      <c r="D474" s="388" t="s">
        <v>709</v>
      </c>
      <c r="E474" s="388"/>
      <c r="F474" s="388"/>
      <c r="G474" s="388"/>
      <c r="H474" s="388"/>
      <c r="I474" s="388"/>
      <c r="J474" s="389" t="s">
        <v>719</v>
      </c>
      <c r="K474" s="390"/>
      <c r="L474" s="391"/>
      <c r="M474" s="391"/>
      <c r="N474" s="391"/>
      <c r="O474" s="391"/>
      <c r="P474" s="391"/>
      <c r="Q474" s="391"/>
      <c r="R474" s="391"/>
      <c r="S474" s="391"/>
      <c r="T474" s="391"/>
      <c r="U474" s="391"/>
      <c r="V474" s="391"/>
      <c r="W474" s="391"/>
      <c r="X474" s="391"/>
      <c r="Y474" s="391"/>
      <c r="Z474" s="391"/>
      <c r="AA474" s="445"/>
    </row>
    <row r="475" spans="1:27" ht="19.5" customHeight="1">
      <c r="A475" s="393"/>
      <c r="B475" s="387"/>
      <c r="C475" s="388" t="s">
        <v>441</v>
      </c>
      <c r="D475" s="388" t="s">
        <v>709</v>
      </c>
      <c r="E475" s="388"/>
      <c r="F475" s="388"/>
      <c r="G475" s="388"/>
      <c r="H475" s="388"/>
      <c r="I475" s="388"/>
      <c r="J475" s="389" t="s">
        <v>555</v>
      </c>
      <c r="K475" s="390"/>
      <c r="L475" s="391"/>
      <c r="M475" s="391"/>
      <c r="N475" s="391"/>
      <c r="O475" s="391"/>
      <c r="P475" s="391"/>
      <c r="Q475" s="391"/>
      <c r="R475" s="391"/>
      <c r="S475" s="391"/>
      <c r="T475" s="391"/>
      <c r="U475" s="391"/>
      <c r="V475" s="391"/>
      <c r="W475" s="391"/>
      <c r="X475" s="391"/>
      <c r="Y475" s="391"/>
      <c r="Z475" s="391"/>
      <c r="AA475" s="445"/>
    </row>
    <row r="476" spans="1:27" ht="19.5" customHeight="1">
      <c r="A476" s="393"/>
      <c r="B476" s="387"/>
      <c r="C476" s="388" t="s">
        <v>441</v>
      </c>
      <c r="D476" s="388" t="s">
        <v>709</v>
      </c>
      <c r="E476" s="388"/>
      <c r="F476" s="388"/>
      <c r="G476" s="388"/>
      <c r="H476" s="388" t="s">
        <v>624</v>
      </c>
      <c r="I476" s="388" t="s">
        <v>720</v>
      </c>
      <c r="J476" s="389"/>
      <c r="K476" s="390"/>
      <c r="L476" s="391"/>
      <c r="M476" s="391"/>
      <c r="N476" s="391"/>
      <c r="O476" s="391"/>
      <c r="P476" s="391"/>
      <c r="Q476" s="391"/>
      <c r="R476" s="391"/>
      <c r="S476" s="391"/>
      <c r="T476" s="391"/>
      <c r="U476" s="391"/>
      <c r="V476" s="391"/>
      <c r="W476" s="391"/>
      <c r="X476" s="391"/>
      <c r="Y476" s="391"/>
      <c r="Z476" s="391"/>
      <c r="AA476" s="445"/>
    </row>
    <row r="477" spans="1:27" ht="19.5" customHeight="1">
      <c r="A477" s="393"/>
      <c r="B477" s="387"/>
      <c r="C477" s="388" t="s">
        <v>441</v>
      </c>
      <c r="D477" s="388" t="s">
        <v>709</v>
      </c>
      <c r="E477" s="388"/>
      <c r="F477" s="388"/>
      <c r="G477" s="388"/>
      <c r="H477" s="388" t="s">
        <v>721</v>
      </c>
      <c r="I477" s="388"/>
      <c r="J477" s="389" t="s">
        <v>722</v>
      </c>
      <c r="K477" s="390"/>
      <c r="L477" s="391"/>
      <c r="M477" s="391"/>
      <c r="N477" s="391"/>
      <c r="O477" s="391"/>
      <c r="P477" s="391"/>
      <c r="Q477" s="391"/>
      <c r="R477" s="391"/>
      <c r="S477" s="391"/>
      <c r="T477" s="391"/>
      <c r="U477" s="391"/>
      <c r="V477" s="391"/>
      <c r="W477" s="391"/>
      <c r="X477" s="391"/>
      <c r="Y477" s="391"/>
      <c r="Z477" s="391"/>
      <c r="AA477" s="445"/>
    </row>
    <row r="478" spans="1:27" ht="19.5" customHeight="1">
      <c r="A478" s="393"/>
      <c r="B478" s="387"/>
      <c r="C478" s="388" t="s">
        <v>441</v>
      </c>
      <c r="D478" s="388" t="s">
        <v>709</v>
      </c>
      <c r="E478" s="388"/>
      <c r="F478" s="388"/>
      <c r="G478" s="388"/>
      <c r="H478" s="388" t="s">
        <v>723</v>
      </c>
      <c r="I478" s="388"/>
      <c r="J478" s="389" t="s">
        <v>558</v>
      </c>
      <c r="K478" s="390"/>
      <c r="L478" s="391"/>
      <c r="M478" s="391"/>
      <c r="N478" s="391"/>
      <c r="O478" s="391"/>
      <c r="P478" s="391"/>
      <c r="Q478" s="391"/>
      <c r="R478" s="391"/>
      <c r="S478" s="391"/>
      <c r="T478" s="391"/>
      <c r="U478" s="391"/>
      <c r="V478" s="391"/>
      <c r="W478" s="391"/>
      <c r="X478" s="391"/>
      <c r="Y478" s="391"/>
      <c r="Z478" s="391"/>
      <c r="AA478" s="445"/>
    </row>
    <row r="479" spans="1:27" ht="19.5" customHeight="1">
      <c r="A479" s="393"/>
      <c r="B479" s="387"/>
      <c r="C479" s="388" t="s">
        <v>441</v>
      </c>
      <c r="D479" s="388" t="s">
        <v>709</v>
      </c>
      <c r="E479" s="388"/>
      <c r="F479" s="388"/>
      <c r="G479" s="388"/>
      <c r="H479" s="388" t="s">
        <v>724</v>
      </c>
      <c r="I479" s="388" t="s">
        <v>725</v>
      </c>
      <c r="J479" s="389"/>
      <c r="K479" s="390"/>
      <c r="L479" s="391"/>
      <c r="M479" s="391"/>
      <c r="N479" s="391"/>
      <c r="O479" s="391"/>
      <c r="P479" s="391"/>
      <c r="Q479" s="391"/>
      <c r="R479" s="391"/>
      <c r="S479" s="391"/>
      <c r="T479" s="391"/>
      <c r="U479" s="391"/>
      <c r="V479" s="391"/>
      <c r="W479" s="391"/>
      <c r="X479" s="391"/>
      <c r="Y479" s="391"/>
      <c r="Z479" s="391"/>
      <c r="AA479" s="445"/>
    </row>
    <row r="480" spans="1:27" ht="19.5" customHeight="1">
      <c r="A480" s="393"/>
      <c r="B480" s="387"/>
      <c r="C480" s="388" t="s">
        <v>441</v>
      </c>
      <c r="D480" s="388" t="s">
        <v>709</v>
      </c>
      <c r="E480" s="388"/>
      <c r="F480" s="388"/>
      <c r="G480" s="388"/>
      <c r="H480" s="388"/>
      <c r="I480" s="388"/>
      <c r="J480" s="389" t="s">
        <v>718</v>
      </c>
      <c r="K480" s="390"/>
      <c r="L480" s="391"/>
      <c r="M480" s="391"/>
      <c r="N480" s="391"/>
      <c r="O480" s="391"/>
      <c r="P480" s="391"/>
      <c r="Q480" s="391"/>
      <c r="R480" s="391"/>
      <c r="S480" s="391"/>
      <c r="T480" s="391"/>
      <c r="U480" s="391"/>
      <c r="V480" s="391"/>
      <c r="W480" s="391"/>
      <c r="X480" s="391"/>
      <c r="Y480" s="391"/>
      <c r="Z480" s="391"/>
      <c r="AA480" s="445"/>
    </row>
    <row r="481" spans="1:27" ht="19.5" customHeight="1">
      <c r="A481" s="393"/>
      <c r="B481" s="387"/>
      <c r="C481" s="388" t="s">
        <v>441</v>
      </c>
      <c r="D481" s="388" t="s">
        <v>709</v>
      </c>
      <c r="E481" s="388"/>
      <c r="F481" s="388"/>
      <c r="G481" s="388"/>
      <c r="H481" s="388"/>
      <c r="I481" s="388"/>
      <c r="J481" s="389" t="s">
        <v>626</v>
      </c>
      <c r="K481" s="390"/>
      <c r="L481" s="391"/>
      <c r="M481" s="391"/>
      <c r="N481" s="391"/>
      <c r="O481" s="391"/>
      <c r="P481" s="391"/>
      <c r="Q481" s="391"/>
      <c r="R481" s="391"/>
      <c r="S481" s="391"/>
      <c r="T481" s="391"/>
      <c r="U481" s="391"/>
      <c r="V481" s="391"/>
      <c r="W481" s="391"/>
      <c r="X481" s="391"/>
      <c r="Y481" s="391"/>
      <c r="Z481" s="391"/>
      <c r="AA481" s="445"/>
    </row>
    <row r="482" spans="1:27" ht="19.5" customHeight="1">
      <c r="A482" s="393"/>
      <c r="B482" s="387"/>
      <c r="C482" s="388" t="s">
        <v>442</v>
      </c>
      <c r="D482" s="388" t="s">
        <v>628</v>
      </c>
      <c r="E482" s="388"/>
      <c r="F482" s="388"/>
      <c r="G482" s="388"/>
      <c r="H482" s="388"/>
      <c r="I482" s="388"/>
      <c r="J482" s="389" t="s">
        <v>726</v>
      </c>
      <c r="K482" s="390"/>
      <c r="L482" s="391"/>
      <c r="M482" s="391"/>
      <c r="N482" s="391"/>
      <c r="O482" s="391"/>
      <c r="P482" s="391"/>
      <c r="Q482" s="391"/>
      <c r="R482" s="391"/>
      <c r="S482" s="391"/>
      <c r="T482" s="391"/>
      <c r="U482" s="391"/>
      <c r="V482" s="391"/>
      <c r="W482" s="391"/>
      <c r="X482" s="391"/>
      <c r="Y482" s="391"/>
      <c r="Z482" s="391"/>
      <c r="AA482" s="445"/>
    </row>
    <row r="483" spans="1:27" ht="19.5" customHeight="1">
      <c r="A483" s="393"/>
      <c r="B483" s="387"/>
      <c r="C483" s="388" t="s">
        <v>442</v>
      </c>
      <c r="D483" s="388" t="s">
        <v>628</v>
      </c>
      <c r="E483" s="388"/>
      <c r="F483" s="388"/>
      <c r="G483" s="388"/>
      <c r="H483" s="388"/>
      <c r="I483" s="388"/>
      <c r="J483" s="389" t="s">
        <v>727</v>
      </c>
      <c r="K483" s="390"/>
      <c r="L483" s="391"/>
      <c r="M483" s="391"/>
      <c r="N483" s="391"/>
      <c r="O483" s="391"/>
      <c r="P483" s="391"/>
      <c r="Q483" s="391"/>
      <c r="R483" s="391"/>
      <c r="S483" s="391"/>
      <c r="T483" s="391"/>
      <c r="U483" s="391"/>
      <c r="V483" s="391"/>
      <c r="W483" s="391"/>
      <c r="X483" s="391"/>
      <c r="Y483" s="391"/>
      <c r="Z483" s="391"/>
      <c r="AA483" s="445"/>
    </row>
    <row r="484" spans="1:27" ht="19.5" customHeight="1">
      <c r="A484" s="393"/>
      <c r="B484" s="387"/>
      <c r="C484" s="388" t="s">
        <v>442</v>
      </c>
      <c r="D484" s="388" t="s">
        <v>628</v>
      </c>
      <c r="E484" s="388"/>
      <c r="F484" s="388"/>
      <c r="G484" s="388"/>
      <c r="H484" s="388"/>
      <c r="I484" s="388"/>
      <c r="J484" s="389" t="s">
        <v>728</v>
      </c>
      <c r="K484" s="390"/>
      <c r="L484" s="391"/>
      <c r="M484" s="391"/>
      <c r="N484" s="391"/>
      <c r="O484" s="391"/>
      <c r="P484" s="391"/>
      <c r="Q484" s="391"/>
      <c r="R484" s="391"/>
      <c r="S484" s="391"/>
      <c r="T484" s="391"/>
      <c r="U484" s="391"/>
      <c r="V484" s="391"/>
      <c r="W484" s="391"/>
      <c r="X484" s="391"/>
      <c r="Y484" s="391"/>
      <c r="Z484" s="391"/>
      <c r="AA484" s="445"/>
    </row>
    <row r="485" spans="1:27" ht="19.5" customHeight="1">
      <c r="A485" s="393"/>
      <c r="B485" s="387"/>
      <c r="C485" s="388" t="s">
        <v>442</v>
      </c>
      <c r="D485" s="388" t="s">
        <v>628</v>
      </c>
      <c r="E485" s="388"/>
      <c r="F485" s="388"/>
      <c r="G485" s="388"/>
      <c r="H485" s="388"/>
      <c r="I485" s="388"/>
      <c r="J485" s="389" t="s">
        <v>729</v>
      </c>
      <c r="K485" s="390"/>
      <c r="L485" s="391"/>
      <c r="M485" s="391"/>
      <c r="N485" s="391"/>
      <c r="O485" s="391"/>
      <c r="P485" s="391"/>
      <c r="Q485" s="391"/>
      <c r="R485" s="391"/>
      <c r="S485" s="391"/>
      <c r="T485" s="391"/>
      <c r="U485" s="391"/>
      <c r="V485" s="391"/>
      <c r="W485" s="391"/>
      <c r="X485" s="391"/>
      <c r="Y485" s="391"/>
      <c r="Z485" s="391"/>
      <c r="AA485" s="445"/>
    </row>
    <row r="486" spans="1:27" ht="19.5" customHeight="1">
      <c r="A486" s="393"/>
      <c r="B486" s="387"/>
      <c r="C486" s="388" t="s">
        <v>442</v>
      </c>
      <c r="D486" s="388" t="s">
        <v>628</v>
      </c>
      <c r="E486" s="388" t="s">
        <v>730</v>
      </c>
      <c r="F486" s="388"/>
      <c r="G486" s="388"/>
      <c r="H486" s="388"/>
      <c r="I486" s="388"/>
      <c r="J486" s="389"/>
      <c r="K486" s="390"/>
      <c r="L486" s="391"/>
      <c r="M486" s="391"/>
      <c r="N486" s="391"/>
      <c r="O486" s="391"/>
      <c r="P486" s="391"/>
      <c r="Q486" s="391"/>
      <c r="R486" s="391"/>
      <c r="S486" s="391"/>
      <c r="T486" s="391"/>
      <c r="U486" s="391"/>
      <c r="V486" s="391"/>
      <c r="W486" s="391"/>
      <c r="X486" s="391"/>
      <c r="Y486" s="391"/>
      <c r="Z486" s="391"/>
      <c r="AA486" s="445"/>
    </row>
    <row r="487" spans="1:27" ht="19.5" customHeight="1">
      <c r="A487" s="393"/>
      <c r="B487" s="387"/>
      <c r="C487" s="388" t="s">
        <v>442</v>
      </c>
      <c r="D487" s="388" t="s">
        <v>628</v>
      </c>
      <c r="E487" s="388"/>
      <c r="F487" s="388"/>
      <c r="G487" s="388"/>
      <c r="H487" s="388" t="s">
        <v>728</v>
      </c>
      <c r="I487" s="388"/>
      <c r="J487" s="389"/>
      <c r="K487" s="390"/>
      <c r="L487" s="391"/>
      <c r="M487" s="391"/>
      <c r="N487" s="391"/>
      <c r="O487" s="391"/>
      <c r="P487" s="391"/>
      <c r="Q487" s="391"/>
      <c r="R487" s="391"/>
      <c r="S487" s="391"/>
      <c r="T487" s="391"/>
      <c r="U487" s="391"/>
      <c r="V487" s="391"/>
      <c r="W487" s="391"/>
      <c r="X487" s="391"/>
      <c r="Y487" s="391"/>
      <c r="Z487" s="391"/>
      <c r="AA487" s="445"/>
    </row>
    <row r="488" spans="1:27" ht="19.5" customHeight="1">
      <c r="A488" s="393"/>
      <c r="B488" s="387"/>
      <c r="C488" s="388" t="s">
        <v>442</v>
      </c>
      <c r="D488" s="388" t="s">
        <v>628</v>
      </c>
      <c r="E488" s="388" t="s">
        <v>731</v>
      </c>
      <c r="F488" s="388"/>
      <c r="G488" s="388" t="s">
        <v>732</v>
      </c>
      <c r="H488" s="388" t="s">
        <v>733</v>
      </c>
      <c r="I488" s="388"/>
      <c r="J488" s="389"/>
      <c r="K488" s="390"/>
      <c r="L488" s="391"/>
      <c r="M488" s="391"/>
      <c r="N488" s="391"/>
      <c r="O488" s="391"/>
      <c r="P488" s="391"/>
      <c r="Q488" s="391"/>
      <c r="R488" s="391"/>
      <c r="S488" s="391"/>
      <c r="T488" s="391"/>
      <c r="U488" s="391"/>
      <c r="V488" s="391"/>
      <c r="W488" s="391"/>
      <c r="X488" s="391"/>
      <c r="Y488" s="391"/>
      <c r="Z488" s="391"/>
      <c r="AA488" s="445"/>
    </row>
    <row r="489" spans="1:27" ht="19.5" customHeight="1">
      <c r="A489" s="393"/>
      <c r="B489" s="387"/>
      <c r="C489" s="388" t="s">
        <v>442</v>
      </c>
      <c r="D489" s="388" t="s">
        <v>628</v>
      </c>
      <c r="E489" s="388" t="s">
        <v>731</v>
      </c>
      <c r="F489" s="388"/>
      <c r="G489" s="388" t="s">
        <v>732</v>
      </c>
      <c r="H489" s="388"/>
      <c r="I489" s="388"/>
      <c r="J489" s="389" t="s">
        <v>734</v>
      </c>
      <c r="K489" s="390"/>
      <c r="L489" s="391"/>
      <c r="M489" s="391"/>
      <c r="N489" s="391"/>
      <c r="O489" s="391"/>
      <c r="P489" s="391"/>
      <c r="Q489" s="391"/>
      <c r="R489" s="391"/>
      <c r="S489" s="391"/>
      <c r="T489" s="391"/>
      <c r="U489" s="391"/>
      <c r="V489" s="391"/>
      <c r="W489" s="391"/>
      <c r="X489" s="391"/>
      <c r="Y489" s="391"/>
      <c r="Z489" s="391"/>
      <c r="AA489" s="445"/>
    </row>
    <row r="490" spans="1:27" ht="19.5" customHeight="1">
      <c r="A490" s="393"/>
      <c r="B490" s="387"/>
      <c r="C490" s="388" t="s">
        <v>442</v>
      </c>
      <c r="D490" s="388" t="s">
        <v>628</v>
      </c>
      <c r="E490" s="388" t="s">
        <v>731</v>
      </c>
      <c r="F490" s="388"/>
      <c r="G490" s="388" t="s">
        <v>732</v>
      </c>
      <c r="H490" s="388"/>
      <c r="I490" s="388"/>
      <c r="J490" s="389" t="s">
        <v>735</v>
      </c>
      <c r="K490" s="390"/>
      <c r="L490" s="391"/>
      <c r="M490" s="391"/>
      <c r="N490" s="391"/>
      <c r="O490" s="391"/>
      <c r="P490" s="391"/>
      <c r="Q490" s="391"/>
      <c r="R490" s="391"/>
      <c r="S490" s="391"/>
      <c r="T490" s="391"/>
      <c r="U490" s="391"/>
      <c r="V490" s="391"/>
      <c r="W490" s="391"/>
      <c r="X490" s="391"/>
      <c r="Y490" s="391"/>
      <c r="Z490" s="391"/>
      <c r="AA490" s="445"/>
    </row>
    <row r="491" spans="1:27" ht="19.5" customHeight="1">
      <c r="A491" s="393"/>
      <c r="B491" s="387"/>
      <c r="C491" s="388" t="s">
        <v>442</v>
      </c>
      <c r="D491" s="388" t="s">
        <v>628</v>
      </c>
      <c r="E491" s="388" t="s">
        <v>731</v>
      </c>
      <c r="F491" s="388"/>
      <c r="G491" s="388" t="s">
        <v>732</v>
      </c>
      <c r="H491" s="388"/>
      <c r="I491" s="388"/>
      <c r="J491" s="389" t="s">
        <v>629</v>
      </c>
      <c r="K491" s="390"/>
      <c r="L491" s="391"/>
      <c r="M491" s="391"/>
      <c r="N491" s="391"/>
      <c r="O491" s="391"/>
      <c r="P491" s="391"/>
      <c r="Q491" s="391"/>
      <c r="R491" s="391"/>
      <c r="S491" s="391"/>
      <c r="T491" s="391"/>
      <c r="U491" s="391"/>
      <c r="V491" s="391"/>
      <c r="W491" s="391"/>
      <c r="X491" s="391"/>
      <c r="Y491" s="391"/>
      <c r="Z491" s="391"/>
      <c r="AA491" s="445"/>
    </row>
    <row r="492" spans="1:27" ht="19.5" customHeight="1">
      <c r="A492" s="393"/>
      <c r="B492" s="387"/>
      <c r="C492" s="388" t="s">
        <v>442</v>
      </c>
      <c r="D492" s="388" t="s">
        <v>628</v>
      </c>
      <c r="E492" s="388"/>
      <c r="F492" s="388"/>
      <c r="G492" s="388"/>
      <c r="H492" s="388" t="s">
        <v>736</v>
      </c>
      <c r="I492" s="388"/>
      <c r="J492" s="389"/>
      <c r="K492" s="390"/>
      <c r="L492" s="391"/>
      <c r="M492" s="391"/>
      <c r="N492" s="391"/>
      <c r="O492" s="391"/>
      <c r="P492" s="391"/>
      <c r="Q492" s="391"/>
      <c r="R492" s="391"/>
      <c r="S492" s="391"/>
      <c r="T492" s="391"/>
      <c r="U492" s="391"/>
      <c r="V492" s="391"/>
      <c r="W492" s="391"/>
      <c r="X492" s="391"/>
      <c r="Y492" s="391"/>
      <c r="Z492" s="391"/>
      <c r="AA492" s="445"/>
    </row>
    <row r="493" spans="1:27" ht="19.5" customHeight="1">
      <c r="A493" s="393"/>
      <c r="B493" s="387"/>
      <c r="C493" s="388" t="s">
        <v>442</v>
      </c>
      <c r="D493" s="388" t="s">
        <v>628</v>
      </c>
      <c r="E493" s="388"/>
      <c r="F493" s="388"/>
      <c r="G493" s="388"/>
      <c r="H493" s="388"/>
      <c r="I493" s="388"/>
      <c r="J493" s="389" t="s">
        <v>630</v>
      </c>
      <c r="K493" s="390"/>
      <c r="L493" s="391"/>
      <c r="M493" s="391"/>
      <c r="N493" s="391"/>
      <c r="O493" s="391"/>
      <c r="P493" s="391"/>
      <c r="Q493" s="391"/>
      <c r="R493" s="391"/>
      <c r="S493" s="391"/>
      <c r="T493" s="391"/>
      <c r="U493" s="391"/>
      <c r="V493" s="391"/>
      <c r="W493" s="391"/>
      <c r="X493" s="391"/>
      <c r="Y493" s="391"/>
      <c r="Z493" s="391"/>
      <c r="AA493" s="445"/>
    </row>
    <row r="494" spans="1:27" ht="19.5" customHeight="1">
      <c r="A494" s="393"/>
      <c r="B494" s="387"/>
      <c r="C494" s="388" t="s">
        <v>442</v>
      </c>
      <c r="D494" s="388" t="s">
        <v>628</v>
      </c>
      <c r="E494" s="388"/>
      <c r="F494" s="388"/>
      <c r="G494" s="388"/>
      <c r="H494" s="388"/>
      <c r="I494" s="388"/>
      <c r="J494" s="389" t="s">
        <v>737</v>
      </c>
      <c r="K494" s="390"/>
      <c r="L494" s="391"/>
      <c r="M494" s="391"/>
      <c r="N494" s="391"/>
      <c r="O494" s="391"/>
      <c r="P494" s="391"/>
      <c r="Q494" s="391"/>
      <c r="R494" s="391"/>
      <c r="S494" s="391"/>
      <c r="T494" s="391"/>
      <c r="U494" s="391"/>
      <c r="V494" s="391"/>
      <c r="W494" s="391"/>
      <c r="X494" s="391"/>
      <c r="Y494" s="391"/>
      <c r="Z494" s="391"/>
      <c r="AA494" s="445"/>
    </row>
    <row r="495" spans="1:27" ht="19.5" customHeight="1">
      <c r="A495" s="393"/>
      <c r="B495" s="387"/>
      <c r="C495" s="388" t="s">
        <v>442</v>
      </c>
      <c r="D495" s="388" t="s">
        <v>628</v>
      </c>
      <c r="E495" s="388"/>
      <c r="F495" s="388"/>
      <c r="G495" s="388"/>
      <c r="H495" s="388"/>
      <c r="I495" s="388"/>
      <c r="J495" s="389" t="s">
        <v>738</v>
      </c>
      <c r="K495" s="390"/>
      <c r="L495" s="391"/>
      <c r="M495" s="391"/>
      <c r="N495" s="391"/>
      <c r="O495" s="391"/>
      <c r="P495" s="391"/>
      <c r="Q495" s="391"/>
      <c r="R495" s="391"/>
      <c r="S495" s="391"/>
      <c r="T495" s="391"/>
      <c r="U495" s="391"/>
      <c r="V495" s="391"/>
      <c r="W495" s="391"/>
      <c r="X495" s="391"/>
      <c r="Y495" s="391"/>
      <c r="Z495" s="391"/>
      <c r="AA495" s="445"/>
    </row>
    <row r="496" spans="1:27" ht="19.5" customHeight="1">
      <c r="A496" s="393"/>
      <c r="B496" s="387"/>
      <c r="C496" s="388" t="s">
        <v>442</v>
      </c>
      <c r="D496" s="388" t="s">
        <v>628</v>
      </c>
      <c r="E496" s="388"/>
      <c r="F496" s="388"/>
      <c r="G496" s="388"/>
      <c r="H496" s="388" t="s">
        <v>739</v>
      </c>
      <c r="I496" s="388"/>
      <c r="J496" s="389"/>
      <c r="K496" s="390"/>
      <c r="L496" s="391"/>
      <c r="M496" s="391"/>
      <c r="N496" s="391"/>
      <c r="O496" s="391"/>
      <c r="P496" s="391"/>
      <c r="Q496" s="391"/>
      <c r="R496" s="391"/>
      <c r="S496" s="391"/>
      <c r="T496" s="391"/>
      <c r="U496" s="391"/>
      <c r="V496" s="391"/>
      <c r="W496" s="391"/>
      <c r="X496" s="391"/>
      <c r="Y496" s="391"/>
      <c r="Z496" s="391"/>
      <c r="AA496" s="445"/>
    </row>
    <row r="497" spans="1:27" ht="19.5" customHeight="1">
      <c r="A497" s="393"/>
      <c r="B497" s="387"/>
      <c r="C497" s="388" t="s">
        <v>442</v>
      </c>
      <c r="D497" s="388" t="s">
        <v>628</v>
      </c>
      <c r="E497" s="388"/>
      <c r="F497" s="388"/>
      <c r="G497" s="388"/>
      <c r="H497" s="388" t="s">
        <v>740</v>
      </c>
      <c r="I497" s="388"/>
      <c r="J497" s="389"/>
      <c r="K497" s="390"/>
      <c r="L497" s="391"/>
      <c r="M497" s="391"/>
      <c r="N497" s="391"/>
      <c r="O497" s="391"/>
      <c r="P497" s="391"/>
      <c r="Q497" s="391"/>
      <c r="R497" s="391"/>
      <c r="S497" s="391"/>
      <c r="T497" s="391"/>
      <c r="U497" s="391"/>
      <c r="V497" s="391"/>
      <c r="W497" s="391"/>
      <c r="X497" s="391"/>
      <c r="Y497" s="391"/>
      <c r="Z497" s="391"/>
      <c r="AA497" s="445"/>
    </row>
    <row r="498" spans="1:27" ht="19.5" customHeight="1">
      <c r="A498" s="393"/>
      <c r="B498" s="387"/>
      <c r="C498" s="388" t="s">
        <v>442</v>
      </c>
      <c r="D498" s="388" t="s">
        <v>628</v>
      </c>
      <c r="E498" s="388"/>
      <c r="F498" s="388"/>
      <c r="G498" s="388"/>
      <c r="H498" s="388"/>
      <c r="I498" s="388"/>
      <c r="J498" s="389" t="s">
        <v>741</v>
      </c>
      <c r="K498" s="390"/>
      <c r="L498" s="391"/>
      <c r="M498" s="391"/>
      <c r="N498" s="391"/>
      <c r="O498" s="391"/>
      <c r="P498" s="391"/>
      <c r="Q498" s="391"/>
      <c r="R498" s="391"/>
      <c r="S498" s="391"/>
      <c r="T498" s="391"/>
      <c r="U498" s="391"/>
      <c r="V498" s="391"/>
      <c r="W498" s="391"/>
      <c r="X498" s="391"/>
      <c r="Y498" s="391"/>
      <c r="Z498" s="391"/>
      <c r="AA498" s="445"/>
    </row>
    <row r="499" spans="1:27" ht="19.5" customHeight="1">
      <c r="A499" s="393"/>
      <c r="B499" s="387"/>
      <c r="C499" s="388" t="s">
        <v>442</v>
      </c>
      <c r="D499" s="388" t="s">
        <v>628</v>
      </c>
      <c r="E499" s="388"/>
      <c r="F499" s="388"/>
      <c r="G499" s="388"/>
      <c r="H499" s="388"/>
      <c r="I499" s="388"/>
      <c r="J499" s="389" t="s">
        <v>742</v>
      </c>
      <c r="K499" s="390"/>
      <c r="L499" s="391"/>
      <c r="M499" s="391"/>
      <c r="N499" s="391"/>
      <c r="O499" s="391"/>
      <c r="P499" s="391"/>
      <c r="Q499" s="391"/>
      <c r="R499" s="391"/>
      <c r="S499" s="391"/>
      <c r="T499" s="391"/>
      <c r="U499" s="391"/>
      <c r="V499" s="391"/>
      <c r="W499" s="391"/>
      <c r="X499" s="391"/>
      <c r="Y499" s="391"/>
      <c r="Z499" s="391"/>
      <c r="AA499" s="445"/>
    </row>
    <row r="500" spans="1:27" ht="19.5" customHeight="1">
      <c r="A500" s="393"/>
      <c r="B500" s="387"/>
      <c r="C500" s="388" t="s">
        <v>442</v>
      </c>
      <c r="D500" s="388" t="s">
        <v>628</v>
      </c>
      <c r="E500" s="388"/>
      <c r="F500" s="388"/>
      <c r="G500" s="388"/>
      <c r="H500" s="388"/>
      <c r="I500" s="388"/>
      <c r="J500" s="389" t="s">
        <v>743</v>
      </c>
      <c r="K500" s="390"/>
      <c r="L500" s="391"/>
      <c r="M500" s="391"/>
      <c r="N500" s="391"/>
      <c r="O500" s="391"/>
      <c r="P500" s="391"/>
      <c r="Q500" s="391"/>
      <c r="R500" s="391"/>
      <c r="S500" s="391"/>
      <c r="T500" s="391"/>
      <c r="U500" s="391"/>
      <c r="V500" s="391"/>
      <c r="W500" s="391"/>
      <c r="X500" s="391"/>
      <c r="Y500" s="391"/>
      <c r="Z500" s="391"/>
      <c r="AA500" s="445"/>
    </row>
    <row r="501" spans="1:27" ht="19.5" customHeight="1">
      <c r="A501" s="393"/>
      <c r="B501" s="387"/>
      <c r="C501" s="388" t="s">
        <v>442</v>
      </c>
      <c r="D501" s="388" t="s">
        <v>628</v>
      </c>
      <c r="E501" s="388" t="s">
        <v>744</v>
      </c>
      <c r="F501" s="388" t="s">
        <v>745</v>
      </c>
      <c r="G501" s="388"/>
      <c r="H501" s="388" t="s">
        <v>746</v>
      </c>
      <c r="I501" s="388"/>
      <c r="J501" s="389"/>
      <c r="K501" s="390"/>
      <c r="L501" s="391"/>
      <c r="M501" s="391"/>
      <c r="N501" s="391"/>
      <c r="O501" s="391"/>
      <c r="P501" s="391"/>
      <c r="Q501" s="391"/>
      <c r="R501" s="391"/>
      <c r="S501" s="391"/>
      <c r="T501" s="391"/>
      <c r="U501" s="391"/>
      <c r="V501" s="391"/>
      <c r="W501" s="391"/>
      <c r="X501" s="391"/>
      <c r="Y501" s="391"/>
      <c r="Z501" s="391"/>
      <c r="AA501" s="445"/>
    </row>
    <row r="502" spans="1:27" ht="19.5" customHeight="1">
      <c r="A502" s="393"/>
      <c r="B502" s="387"/>
      <c r="C502" s="388" t="s">
        <v>442</v>
      </c>
      <c r="D502" s="388" t="s">
        <v>628</v>
      </c>
      <c r="E502" s="388"/>
      <c r="F502" s="388"/>
      <c r="G502" s="388"/>
      <c r="H502" s="388"/>
      <c r="I502" s="388"/>
      <c r="J502" s="389" t="s">
        <v>62</v>
      </c>
      <c r="K502" s="390"/>
      <c r="L502" s="391"/>
      <c r="M502" s="391"/>
      <c r="N502" s="391"/>
      <c r="O502" s="391"/>
      <c r="P502" s="391"/>
      <c r="Q502" s="391"/>
      <c r="R502" s="391"/>
      <c r="S502" s="391"/>
      <c r="T502" s="391"/>
      <c r="U502" s="391"/>
      <c r="V502" s="391"/>
      <c r="W502" s="391"/>
      <c r="X502" s="391"/>
      <c r="Y502" s="391"/>
      <c r="Z502" s="391"/>
      <c r="AA502" s="445"/>
    </row>
    <row r="503" spans="1:27" ht="19.5" customHeight="1">
      <c r="A503" s="393"/>
      <c r="B503" s="387"/>
      <c r="C503" s="388" t="s">
        <v>62</v>
      </c>
      <c r="D503" s="388"/>
      <c r="E503" s="388"/>
      <c r="F503" s="388"/>
      <c r="G503" s="388"/>
      <c r="H503" s="388" t="s">
        <v>747</v>
      </c>
      <c r="I503" s="388"/>
      <c r="J503" s="389"/>
      <c r="K503" s="390"/>
      <c r="L503" s="391"/>
      <c r="M503" s="391"/>
      <c r="N503" s="391"/>
      <c r="O503" s="391"/>
      <c r="P503" s="391"/>
      <c r="Q503" s="391"/>
      <c r="R503" s="391"/>
      <c r="S503" s="391"/>
      <c r="T503" s="391"/>
      <c r="U503" s="391"/>
      <c r="V503" s="391"/>
      <c r="W503" s="391"/>
      <c r="X503" s="391"/>
      <c r="Y503" s="391"/>
      <c r="Z503" s="391"/>
      <c r="AA503" s="445"/>
    </row>
    <row r="504" spans="1:27" ht="19.5" customHeight="1">
      <c r="A504" s="393"/>
      <c r="B504" s="387"/>
      <c r="C504" s="388" t="s">
        <v>62</v>
      </c>
      <c r="D504" s="388"/>
      <c r="E504" s="388"/>
      <c r="F504" s="388"/>
      <c r="G504" s="388"/>
      <c r="H504" s="388"/>
      <c r="I504" s="388"/>
      <c r="J504" s="389"/>
      <c r="K504" s="390"/>
      <c r="L504" s="391"/>
      <c r="M504" s="391"/>
      <c r="N504" s="391"/>
      <c r="O504" s="391"/>
      <c r="P504" s="391"/>
      <c r="Q504" s="391"/>
      <c r="R504" s="391"/>
      <c r="S504" s="391"/>
      <c r="T504" s="391"/>
      <c r="U504" s="391"/>
      <c r="V504" s="391"/>
      <c r="W504" s="391"/>
      <c r="X504" s="391"/>
      <c r="Y504" s="391"/>
      <c r="Z504" s="391"/>
      <c r="AA504" s="445"/>
    </row>
    <row r="505" spans="1:27" ht="19.5" customHeight="1" thickBot="1">
      <c r="A505" s="393"/>
      <c r="B505" s="394"/>
      <c r="C505" s="395"/>
      <c r="D505" s="395"/>
      <c r="E505" s="395"/>
      <c r="F505" s="395"/>
      <c r="G505" s="395"/>
      <c r="H505" s="395"/>
      <c r="I505" s="395"/>
      <c r="J505" s="396"/>
      <c r="K505" s="397"/>
      <c r="L505" s="398"/>
      <c r="M505" s="398"/>
      <c r="N505" s="398"/>
      <c r="O505" s="398"/>
      <c r="P505" s="398"/>
      <c r="Q505" s="398"/>
      <c r="R505" s="398"/>
      <c r="S505" s="398"/>
      <c r="T505" s="398"/>
      <c r="U505" s="398"/>
      <c r="V505" s="398"/>
      <c r="W505" s="398"/>
      <c r="X505" s="398"/>
      <c r="Y505" s="398"/>
      <c r="Z505" s="398"/>
      <c r="AA505" s="446"/>
    </row>
    <row r="506" spans="1:27" ht="19.5" customHeight="1" thickTop="1">
      <c r="A506" s="393"/>
      <c r="B506" s="400" t="s">
        <v>748</v>
      </c>
      <c r="C506" s="401"/>
      <c r="D506" s="401"/>
      <c r="E506" s="401"/>
      <c r="F506" s="401"/>
      <c r="G506" s="401"/>
      <c r="H506" s="401"/>
      <c r="I506" s="401"/>
      <c r="J506" s="402"/>
      <c r="K506" s="403">
        <v>1984</v>
      </c>
      <c r="L506" s="404">
        <v>2640</v>
      </c>
      <c r="M506" s="404">
        <v>2192</v>
      </c>
      <c r="N506" s="404">
        <v>3920</v>
      </c>
      <c r="O506" s="404">
        <v>3136</v>
      </c>
      <c r="P506" s="404">
        <v>3952</v>
      </c>
      <c r="Q506" s="404">
        <v>4688</v>
      </c>
      <c r="R506" s="404">
        <v>4016</v>
      </c>
      <c r="S506" s="404">
        <v>400</v>
      </c>
      <c r="T506" s="404">
        <v>1072</v>
      </c>
      <c r="U506" s="404">
        <v>1696</v>
      </c>
      <c r="V506" s="404">
        <v>1936</v>
      </c>
      <c r="W506" s="404">
        <v>1232</v>
      </c>
      <c r="X506" s="404">
        <v>944</v>
      </c>
      <c r="Y506" s="404">
        <v>1184</v>
      </c>
      <c r="Z506" s="404">
        <v>1328</v>
      </c>
      <c r="AA506" s="447">
        <v>0</v>
      </c>
    </row>
    <row r="507" spans="1:27" ht="19.5" customHeight="1">
      <c r="A507" s="393"/>
      <c r="B507" s="406" t="s">
        <v>66</v>
      </c>
      <c r="C507" s="367"/>
      <c r="D507" s="367"/>
      <c r="E507" s="367"/>
      <c r="F507" s="367"/>
      <c r="G507" s="367"/>
      <c r="H507" s="367"/>
      <c r="I507" s="367"/>
      <c r="J507" s="368"/>
      <c r="K507" s="407">
        <v>12</v>
      </c>
      <c r="L507" s="408">
        <v>18</v>
      </c>
      <c r="M507" s="408">
        <v>16</v>
      </c>
      <c r="N507" s="408">
        <v>12</v>
      </c>
      <c r="O507" s="408">
        <v>22</v>
      </c>
      <c r="P507" s="408">
        <v>25</v>
      </c>
      <c r="Q507" s="408">
        <v>19</v>
      </c>
      <c r="R507" s="408">
        <v>20</v>
      </c>
      <c r="S507" s="408">
        <v>9</v>
      </c>
      <c r="T507" s="408">
        <v>11</v>
      </c>
      <c r="U507" s="408">
        <v>14</v>
      </c>
      <c r="V507" s="408">
        <v>12</v>
      </c>
      <c r="W507" s="408">
        <v>11</v>
      </c>
      <c r="X507" s="408">
        <v>15</v>
      </c>
      <c r="Y507" s="408">
        <v>11</v>
      </c>
      <c r="Z507" s="408">
        <v>9</v>
      </c>
      <c r="AA507" s="409">
        <v>0</v>
      </c>
    </row>
    <row r="508" spans="1:27" ht="19.5" customHeight="1" thickBot="1">
      <c r="A508" s="410"/>
      <c r="B508" s="411" t="s">
        <v>67</v>
      </c>
      <c r="C508" s="412"/>
      <c r="D508" s="412"/>
      <c r="E508" s="412"/>
      <c r="F508" s="412"/>
      <c r="G508" s="412"/>
      <c r="H508" s="412"/>
      <c r="I508" s="412"/>
      <c r="J508" s="413"/>
      <c r="K508" s="440">
        <v>0.0625</v>
      </c>
      <c r="L508" s="435">
        <v>0.0625</v>
      </c>
      <c r="M508" s="435">
        <v>0.0625</v>
      </c>
      <c r="N508" s="435">
        <v>0.0625</v>
      </c>
      <c r="O508" s="435">
        <v>0.0625</v>
      </c>
      <c r="P508" s="435">
        <v>0.0625</v>
      </c>
      <c r="Q508" s="435">
        <v>0.0625</v>
      </c>
      <c r="R508" s="448">
        <v>0.0625</v>
      </c>
      <c r="S508" s="448">
        <v>0.0625</v>
      </c>
      <c r="T508" s="448">
        <v>0.0625</v>
      </c>
      <c r="U508" s="448">
        <v>0.0625</v>
      </c>
      <c r="V508" s="448">
        <v>0.0625</v>
      </c>
      <c r="W508" s="448">
        <v>0.0625</v>
      </c>
      <c r="X508" s="448">
        <v>0.0625</v>
      </c>
      <c r="Y508" s="448">
        <v>0.0625</v>
      </c>
      <c r="Z508" s="448">
        <v>0.0625</v>
      </c>
      <c r="AA508" s="449"/>
    </row>
    <row r="509" spans="1:27" ht="49.5" customHeight="1" thickBot="1">
      <c r="A509" s="417" t="s">
        <v>10</v>
      </c>
      <c r="B509" s="418"/>
      <c r="C509" s="418"/>
      <c r="D509" s="418"/>
      <c r="E509" s="418"/>
      <c r="F509" s="418"/>
      <c r="G509" s="418"/>
      <c r="H509" s="418"/>
      <c r="I509" s="418"/>
      <c r="J509" s="419"/>
      <c r="K509" s="420"/>
      <c r="L509" s="421"/>
      <c r="M509" s="421"/>
      <c r="N509" s="421"/>
      <c r="O509" s="421"/>
      <c r="P509" s="421"/>
      <c r="Q509" s="421"/>
      <c r="R509" s="421"/>
      <c r="S509" s="421"/>
      <c r="T509" s="421"/>
      <c r="U509" s="421"/>
      <c r="V509" s="421"/>
      <c r="W509" s="421"/>
      <c r="X509" s="421"/>
      <c r="Y509" s="421"/>
      <c r="Z509" s="421"/>
      <c r="AA509" s="422"/>
    </row>
    <row r="510" spans="1:27" ht="49.5" customHeight="1" thickBot="1">
      <c r="A510" s="417" t="s">
        <v>69</v>
      </c>
      <c r="B510" s="418"/>
      <c r="C510" s="418"/>
      <c r="D510" s="423"/>
      <c r="E510" s="424"/>
      <c r="F510" s="425"/>
      <c r="G510" s="425"/>
      <c r="H510" s="425"/>
      <c r="I510" s="425"/>
      <c r="J510" s="425"/>
      <c r="K510" s="426"/>
      <c r="L510" s="426"/>
      <c r="M510" s="426"/>
      <c r="N510" s="426"/>
      <c r="O510" s="426"/>
      <c r="P510" s="426"/>
      <c r="Q510" s="426"/>
      <c r="R510" s="426"/>
      <c r="S510" s="426"/>
      <c r="T510" s="426"/>
      <c r="U510" s="426"/>
      <c r="V510" s="426"/>
      <c r="W510" s="426"/>
      <c r="X510" s="426"/>
      <c r="Y510" s="426"/>
      <c r="Z510" s="426"/>
      <c r="AA510" s="427"/>
    </row>
    <row r="511" spans="16:28" s="332" customFormat="1" ht="12">
      <c r="P511" s="450"/>
      <c r="AA511" s="128" t="e">
        <f ca="1">"【海域ごとの調査票："&amp;MID(CELL("filename",$A$1),FIND("]",CELL("filename",$A$1))+1,31)&amp;"】"</f>
        <v>#VALUE!</v>
      </c>
      <c r="AB511" s="333"/>
    </row>
    <row r="512" spans="1:27" ht="12.75" thickBot="1">
      <c r="A512" s="1" t="s">
        <v>70</v>
      </c>
      <c r="I512" s="335"/>
      <c r="J512" s="335"/>
      <c r="K512" s="335"/>
      <c r="L512" s="335"/>
      <c r="M512" s="335"/>
      <c r="N512" s="335"/>
      <c r="O512" s="335"/>
      <c r="P512" s="335"/>
      <c r="Q512" s="335"/>
      <c r="R512" s="335"/>
      <c r="S512" s="335"/>
      <c r="T512" s="335"/>
      <c r="U512" s="335"/>
      <c r="V512" s="335"/>
      <c r="W512" s="335"/>
      <c r="X512" s="335"/>
      <c r="Y512" s="335"/>
      <c r="Z512" s="335"/>
      <c r="AA512" s="335"/>
    </row>
    <row r="513" spans="1:28" s="344" customFormat="1" ht="19.5" customHeight="1">
      <c r="A513" s="337" t="s">
        <v>1</v>
      </c>
      <c r="B513" s="338"/>
      <c r="C513" s="338"/>
      <c r="D513" s="338"/>
      <c r="E513" s="338"/>
      <c r="F513" s="338"/>
      <c r="G513" s="338"/>
      <c r="H513" s="338"/>
      <c r="I513" s="338"/>
      <c r="J513" s="339"/>
      <c r="K513" s="451" t="s">
        <v>3</v>
      </c>
      <c r="L513" s="452" t="s">
        <v>4</v>
      </c>
      <c r="M513" s="452"/>
      <c r="N513" s="452" t="s">
        <v>5</v>
      </c>
      <c r="O513" s="452"/>
      <c r="P513" s="452" t="s">
        <v>6</v>
      </c>
      <c r="Q513" s="452"/>
      <c r="R513" s="452" t="s">
        <v>7</v>
      </c>
      <c r="S513" s="452"/>
      <c r="T513" s="452" t="s">
        <v>8</v>
      </c>
      <c r="U513" s="452"/>
      <c r="V513" s="452" t="s">
        <v>9</v>
      </c>
      <c r="W513" s="452"/>
      <c r="X513" s="452"/>
      <c r="Y513" s="452"/>
      <c r="Z513" s="452"/>
      <c r="AA513" s="453"/>
      <c r="AB513" s="343"/>
    </row>
    <row r="514" spans="1:28" s="344" customFormat="1" ht="19.5" customHeight="1">
      <c r="A514" s="345" t="s">
        <v>11</v>
      </c>
      <c r="B514" s="346"/>
      <c r="C514" s="346"/>
      <c r="D514" s="346"/>
      <c r="E514" s="346"/>
      <c r="F514" s="346"/>
      <c r="G514" s="346"/>
      <c r="H514" s="346"/>
      <c r="I514" s="346"/>
      <c r="J514" s="347"/>
      <c r="K514" s="454"/>
      <c r="L514" s="346"/>
      <c r="M514" s="346"/>
      <c r="N514" s="346"/>
      <c r="O514" s="346"/>
      <c r="P514" s="346"/>
      <c r="Q514" s="346"/>
      <c r="R514" s="346"/>
      <c r="S514" s="346"/>
      <c r="T514" s="346"/>
      <c r="U514" s="346"/>
      <c r="V514" s="346"/>
      <c r="W514" s="346"/>
      <c r="X514" s="346"/>
      <c r="Y514" s="346"/>
      <c r="Z514" s="346"/>
      <c r="AA514" s="455"/>
      <c r="AB514" s="343"/>
    </row>
    <row r="515" spans="1:28" s="344" customFormat="1" ht="19.5" customHeight="1">
      <c r="A515" s="351" t="s">
        <v>13</v>
      </c>
      <c r="B515" s="352" t="s">
        <v>14</v>
      </c>
      <c r="C515" s="353"/>
      <c r="D515" s="353"/>
      <c r="E515" s="353"/>
      <c r="F515" s="353"/>
      <c r="G515" s="353"/>
      <c r="H515" s="353"/>
      <c r="I515" s="353"/>
      <c r="J515" s="354"/>
      <c r="K515" s="456"/>
      <c r="L515" s="353"/>
      <c r="M515" s="353"/>
      <c r="N515" s="353"/>
      <c r="O515" s="353"/>
      <c r="P515" s="353"/>
      <c r="Q515" s="353"/>
      <c r="R515" s="353"/>
      <c r="S515" s="353"/>
      <c r="T515" s="353"/>
      <c r="U515" s="353"/>
      <c r="V515" s="353"/>
      <c r="W515" s="353"/>
      <c r="X515" s="353"/>
      <c r="Y515" s="353"/>
      <c r="Z515" s="353"/>
      <c r="AA515" s="457"/>
      <c r="AB515" s="343"/>
    </row>
    <row r="516" spans="1:28" s="344" customFormat="1" ht="19.5" customHeight="1">
      <c r="A516" s="358"/>
      <c r="B516" s="359" t="s">
        <v>15</v>
      </c>
      <c r="C516" s="360"/>
      <c r="D516" s="360"/>
      <c r="E516" s="360"/>
      <c r="F516" s="360"/>
      <c r="G516" s="360"/>
      <c r="H516" s="360"/>
      <c r="I516" s="360"/>
      <c r="J516" s="361"/>
      <c r="K516" s="362"/>
      <c r="L516" s="458"/>
      <c r="M516" s="458"/>
      <c r="N516" s="458"/>
      <c r="O516" s="458"/>
      <c r="P516" s="458"/>
      <c r="Q516" s="458"/>
      <c r="R516" s="458"/>
      <c r="S516" s="458"/>
      <c r="T516" s="458"/>
      <c r="U516" s="458"/>
      <c r="V516" s="458"/>
      <c r="W516" s="458"/>
      <c r="X516" s="458"/>
      <c r="Y516" s="458"/>
      <c r="Z516" s="458"/>
      <c r="AA516" s="459"/>
      <c r="AB516" s="343"/>
    </row>
    <row r="517" spans="1:28" s="344" customFormat="1" ht="19.5" customHeight="1">
      <c r="A517" s="365"/>
      <c r="B517" s="366" t="s">
        <v>17</v>
      </c>
      <c r="C517" s="367"/>
      <c r="D517" s="367"/>
      <c r="E517" s="367"/>
      <c r="F517" s="367"/>
      <c r="G517" s="367"/>
      <c r="H517" s="367"/>
      <c r="I517" s="367"/>
      <c r="J517" s="368"/>
      <c r="K517" s="460"/>
      <c r="L517" s="461"/>
      <c r="M517" s="461"/>
      <c r="N517" s="461"/>
      <c r="O517" s="461"/>
      <c r="P517" s="461"/>
      <c r="Q517" s="461"/>
      <c r="R517" s="461"/>
      <c r="S517" s="461"/>
      <c r="T517" s="461"/>
      <c r="U517" s="461"/>
      <c r="V517" s="461"/>
      <c r="W517" s="461"/>
      <c r="X517" s="461"/>
      <c r="Y517" s="461"/>
      <c r="Z517" s="461"/>
      <c r="AA517" s="462"/>
      <c r="AB517" s="343"/>
    </row>
    <row r="518" spans="1:27" ht="12" customHeight="1">
      <c r="A518" s="372"/>
      <c r="B518" s="373" t="s">
        <v>19</v>
      </c>
      <c r="C518" s="374" t="s">
        <v>20</v>
      </c>
      <c r="D518" s="374" t="s">
        <v>21</v>
      </c>
      <c r="E518" s="374" t="s">
        <v>22</v>
      </c>
      <c r="F518" s="375" t="s">
        <v>684</v>
      </c>
      <c r="G518" s="375" t="s">
        <v>685</v>
      </c>
      <c r="H518" s="374" t="s">
        <v>23</v>
      </c>
      <c r="I518" s="374" t="s">
        <v>24</v>
      </c>
      <c r="J518" s="376" t="s">
        <v>25</v>
      </c>
      <c r="K518" s="377" t="s">
        <v>27</v>
      </c>
      <c r="L518" s="378" t="s">
        <v>28</v>
      </c>
      <c r="M518" s="378" t="s">
        <v>27</v>
      </c>
      <c r="N518" s="378" t="s">
        <v>28</v>
      </c>
      <c r="O518" s="378" t="s">
        <v>27</v>
      </c>
      <c r="P518" s="378" t="s">
        <v>28</v>
      </c>
      <c r="Q518" s="378" t="s">
        <v>27</v>
      </c>
      <c r="R518" s="378" t="s">
        <v>28</v>
      </c>
      <c r="S518" s="378" t="s">
        <v>27</v>
      </c>
      <c r="T518" s="378" t="s">
        <v>28</v>
      </c>
      <c r="U518" s="378" t="s">
        <v>27</v>
      </c>
      <c r="V518" s="378" t="s">
        <v>28</v>
      </c>
      <c r="W518" s="378" t="s">
        <v>27</v>
      </c>
      <c r="X518" s="378" t="s">
        <v>28</v>
      </c>
      <c r="Y518" s="378" t="s">
        <v>27</v>
      </c>
      <c r="Z518" s="378" t="s">
        <v>28</v>
      </c>
      <c r="AA518" s="379" t="s">
        <v>27</v>
      </c>
    </row>
    <row r="519" spans="1:27" ht="14.25">
      <c r="A519" s="380"/>
      <c r="B519" s="381"/>
      <c r="C519" s="382"/>
      <c r="D519" s="382"/>
      <c r="E519" s="382"/>
      <c r="F519" s="374"/>
      <c r="G519" s="374"/>
      <c r="H519" s="382"/>
      <c r="I519" s="382"/>
      <c r="J519" s="383"/>
      <c r="K519" s="463" t="s">
        <v>32</v>
      </c>
      <c r="L519" s="463" t="s">
        <v>31</v>
      </c>
      <c r="M519" s="464" t="s">
        <v>32</v>
      </c>
      <c r="N519" s="463" t="s">
        <v>31</v>
      </c>
      <c r="O519" s="464" t="s">
        <v>32</v>
      </c>
      <c r="P519" s="463" t="s">
        <v>31</v>
      </c>
      <c r="Q519" s="464" t="s">
        <v>32</v>
      </c>
      <c r="R519" s="463" t="s">
        <v>31</v>
      </c>
      <c r="S519" s="464" t="s">
        <v>32</v>
      </c>
      <c r="T519" s="463" t="s">
        <v>31</v>
      </c>
      <c r="U519" s="464" t="s">
        <v>32</v>
      </c>
      <c r="V519" s="463" t="s">
        <v>31</v>
      </c>
      <c r="W519" s="464" t="s">
        <v>32</v>
      </c>
      <c r="X519" s="463" t="s">
        <v>31</v>
      </c>
      <c r="Y519" s="464" t="s">
        <v>32</v>
      </c>
      <c r="Z519" s="463" t="s">
        <v>31</v>
      </c>
      <c r="AA519" s="465" t="s">
        <v>32</v>
      </c>
    </row>
    <row r="520" spans="1:27" ht="19.5" customHeight="1">
      <c r="A520" s="386" t="s">
        <v>33</v>
      </c>
      <c r="B520" s="387"/>
      <c r="C520" s="388" t="s">
        <v>597</v>
      </c>
      <c r="D520" s="388"/>
      <c r="E520" s="388"/>
      <c r="F520" s="388"/>
      <c r="G520" s="388"/>
      <c r="H520" s="388"/>
      <c r="I520" s="388"/>
      <c r="J520" s="389"/>
      <c r="K520" s="466"/>
      <c r="L520" s="467"/>
      <c r="M520" s="467"/>
      <c r="N520" s="467"/>
      <c r="O520" s="467"/>
      <c r="P520" s="467"/>
      <c r="Q520" s="467"/>
      <c r="R520" s="467"/>
      <c r="S520" s="467"/>
      <c r="T520" s="467"/>
      <c r="U520" s="467"/>
      <c r="V520" s="467"/>
      <c r="W520" s="467"/>
      <c r="X520" s="467"/>
      <c r="Y520" s="467"/>
      <c r="Z520" s="467"/>
      <c r="AA520" s="445"/>
    </row>
    <row r="521" spans="1:27" ht="19.5" customHeight="1">
      <c r="A521" s="393"/>
      <c r="B521" s="387"/>
      <c r="C521" s="388" t="s">
        <v>598</v>
      </c>
      <c r="D521" s="388"/>
      <c r="E521" s="388"/>
      <c r="F521" s="388"/>
      <c r="G521" s="388"/>
      <c r="H521" s="388"/>
      <c r="I521" s="388"/>
      <c r="J521" s="389"/>
      <c r="K521" s="466"/>
      <c r="L521" s="467"/>
      <c r="M521" s="467"/>
      <c r="N521" s="467"/>
      <c r="O521" s="467"/>
      <c r="P521" s="467"/>
      <c r="Q521" s="467"/>
      <c r="R521" s="467"/>
      <c r="S521" s="467"/>
      <c r="T521" s="467"/>
      <c r="U521" s="467"/>
      <c r="V521" s="467"/>
      <c r="W521" s="467"/>
      <c r="X521" s="467"/>
      <c r="Y521" s="467"/>
      <c r="Z521" s="467"/>
      <c r="AA521" s="445"/>
    </row>
    <row r="522" spans="1:27" ht="19.5" customHeight="1">
      <c r="A522" s="393"/>
      <c r="B522" s="387"/>
      <c r="C522" s="388" t="s">
        <v>599</v>
      </c>
      <c r="D522" s="388"/>
      <c r="E522" s="388"/>
      <c r="F522" s="388"/>
      <c r="G522" s="388"/>
      <c r="H522" s="388"/>
      <c r="I522" s="388"/>
      <c r="J522" s="389"/>
      <c r="K522" s="466"/>
      <c r="L522" s="467"/>
      <c r="M522" s="467"/>
      <c r="N522" s="467"/>
      <c r="O522" s="467"/>
      <c r="P522" s="467"/>
      <c r="Q522" s="467"/>
      <c r="R522" s="467"/>
      <c r="S522" s="467"/>
      <c r="T522" s="467"/>
      <c r="U522" s="467"/>
      <c r="V522" s="467"/>
      <c r="W522" s="467"/>
      <c r="X522" s="467"/>
      <c r="Y522" s="467"/>
      <c r="Z522" s="467"/>
      <c r="AA522" s="445"/>
    </row>
    <row r="523" spans="1:27" ht="19.5" customHeight="1">
      <c r="A523" s="393"/>
      <c r="B523" s="387"/>
      <c r="C523" s="388" t="s">
        <v>443</v>
      </c>
      <c r="D523" s="388"/>
      <c r="E523" s="388"/>
      <c r="F523" s="388"/>
      <c r="G523" s="388"/>
      <c r="H523" s="388"/>
      <c r="I523" s="388"/>
      <c r="J523" s="389"/>
      <c r="K523" s="466"/>
      <c r="L523" s="467"/>
      <c r="M523" s="467"/>
      <c r="N523" s="467"/>
      <c r="O523" s="467"/>
      <c r="P523" s="467"/>
      <c r="Q523" s="467"/>
      <c r="R523" s="467"/>
      <c r="S523" s="467"/>
      <c r="T523" s="467"/>
      <c r="U523" s="467"/>
      <c r="V523" s="467"/>
      <c r="W523" s="467"/>
      <c r="X523" s="467"/>
      <c r="Y523" s="467"/>
      <c r="Z523" s="467"/>
      <c r="AA523" s="445"/>
    </row>
    <row r="524" spans="1:27" ht="19.5" customHeight="1">
      <c r="A524" s="393"/>
      <c r="B524" s="387"/>
      <c r="C524" s="388" t="s">
        <v>438</v>
      </c>
      <c r="D524" s="388" t="s">
        <v>601</v>
      </c>
      <c r="E524" s="388"/>
      <c r="F524" s="388"/>
      <c r="G524" s="388"/>
      <c r="H524" s="388"/>
      <c r="I524" s="388"/>
      <c r="J524" s="389"/>
      <c r="K524" s="466"/>
      <c r="L524" s="467"/>
      <c r="M524" s="467"/>
      <c r="N524" s="467"/>
      <c r="O524" s="467"/>
      <c r="P524" s="467"/>
      <c r="Q524" s="467"/>
      <c r="R524" s="467"/>
      <c r="S524" s="467"/>
      <c r="T524" s="467"/>
      <c r="U524" s="467"/>
      <c r="V524" s="467"/>
      <c r="W524" s="467"/>
      <c r="X524" s="467"/>
      <c r="Y524" s="467"/>
      <c r="Z524" s="467"/>
      <c r="AA524" s="445"/>
    </row>
    <row r="525" spans="1:27" ht="19.5" customHeight="1">
      <c r="A525" s="393"/>
      <c r="B525" s="387"/>
      <c r="C525" s="388" t="s">
        <v>438</v>
      </c>
      <c r="D525" s="388" t="s">
        <v>601</v>
      </c>
      <c r="E525" s="388"/>
      <c r="F525" s="388"/>
      <c r="G525" s="388"/>
      <c r="H525" s="388" t="s">
        <v>488</v>
      </c>
      <c r="I525" s="388"/>
      <c r="J525" s="389"/>
      <c r="K525" s="466"/>
      <c r="L525" s="467"/>
      <c r="M525" s="467"/>
      <c r="N525" s="467"/>
      <c r="O525" s="467"/>
      <c r="P525" s="467"/>
      <c r="Q525" s="467"/>
      <c r="R525" s="467"/>
      <c r="S525" s="467"/>
      <c r="T525" s="467"/>
      <c r="U525" s="467"/>
      <c r="V525" s="467"/>
      <c r="W525" s="467"/>
      <c r="X525" s="467"/>
      <c r="Y525" s="467"/>
      <c r="Z525" s="467"/>
      <c r="AA525" s="445"/>
    </row>
    <row r="526" spans="1:27" ht="19.5" customHeight="1">
      <c r="A526" s="393"/>
      <c r="B526" s="387"/>
      <c r="C526" s="388" t="s">
        <v>438</v>
      </c>
      <c r="D526" s="388" t="s">
        <v>601</v>
      </c>
      <c r="E526" s="388"/>
      <c r="F526" s="388"/>
      <c r="G526" s="388"/>
      <c r="H526" s="388" t="s">
        <v>687</v>
      </c>
      <c r="I526" s="388"/>
      <c r="J526" s="389"/>
      <c r="K526" s="466"/>
      <c r="L526" s="467"/>
      <c r="M526" s="467"/>
      <c r="N526" s="467"/>
      <c r="O526" s="467"/>
      <c r="P526" s="467"/>
      <c r="Q526" s="467"/>
      <c r="R526" s="467"/>
      <c r="S526" s="467"/>
      <c r="T526" s="467"/>
      <c r="U526" s="467"/>
      <c r="V526" s="467"/>
      <c r="W526" s="467"/>
      <c r="X526" s="467"/>
      <c r="Y526" s="467"/>
      <c r="Z526" s="467"/>
      <c r="AA526" s="445"/>
    </row>
    <row r="527" spans="1:27" ht="19.5" customHeight="1">
      <c r="A527" s="393"/>
      <c r="B527" s="387"/>
      <c r="C527" s="388" t="s">
        <v>438</v>
      </c>
      <c r="D527" s="388" t="s">
        <v>601</v>
      </c>
      <c r="E527" s="388"/>
      <c r="F527" s="388"/>
      <c r="G527" s="388"/>
      <c r="H527" s="388" t="s">
        <v>608</v>
      </c>
      <c r="I527" s="388"/>
      <c r="J527" s="389"/>
      <c r="K527" s="466"/>
      <c r="L527" s="467"/>
      <c r="M527" s="467"/>
      <c r="N527" s="467"/>
      <c r="O527" s="467"/>
      <c r="P527" s="467"/>
      <c r="Q527" s="467"/>
      <c r="R527" s="467"/>
      <c r="S527" s="467"/>
      <c r="T527" s="467"/>
      <c r="U527" s="467"/>
      <c r="V527" s="467"/>
      <c r="W527" s="467"/>
      <c r="X527" s="467"/>
      <c r="Y527" s="467"/>
      <c r="Z527" s="467"/>
      <c r="AA527" s="445"/>
    </row>
    <row r="528" spans="1:27" ht="19.5" customHeight="1">
      <c r="A528" s="393"/>
      <c r="B528" s="387"/>
      <c r="C528" s="388" t="s">
        <v>438</v>
      </c>
      <c r="D528" s="388" t="s">
        <v>601</v>
      </c>
      <c r="E528" s="388"/>
      <c r="F528" s="388"/>
      <c r="G528" s="388"/>
      <c r="H528" s="388" t="s">
        <v>615</v>
      </c>
      <c r="I528" s="388"/>
      <c r="J528" s="389"/>
      <c r="K528" s="466"/>
      <c r="L528" s="467"/>
      <c r="M528" s="467"/>
      <c r="N528" s="467"/>
      <c r="O528" s="467"/>
      <c r="P528" s="467"/>
      <c r="Q528" s="467"/>
      <c r="R528" s="467"/>
      <c r="S528" s="467"/>
      <c r="T528" s="467"/>
      <c r="U528" s="467"/>
      <c r="V528" s="467"/>
      <c r="W528" s="467"/>
      <c r="X528" s="467"/>
      <c r="Y528" s="467"/>
      <c r="Z528" s="467"/>
      <c r="AA528" s="445"/>
    </row>
    <row r="529" spans="1:27" ht="19.5" customHeight="1">
      <c r="A529" s="393"/>
      <c r="B529" s="387"/>
      <c r="C529" s="388" t="s">
        <v>438</v>
      </c>
      <c r="D529" s="388" t="s">
        <v>601</v>
      </c>
      <c r="E529" s="388"/>
      <c r="F529" s="388"/>
      <c r="G529" s="388"/>
      <c r="H529" s="388" t="s">
        <v>688</v>
      </c>
      <c r="I529" s="388"/>
      <c r="J529" s="389"/>
      <c r="K529" s="466"/>
      <c r="L529" s="467"/>
      <c r="M529" s="467"/>
      <c r="N529" s="467"/>
      <c r="O529" s="467"/>
      <c r="P529" s="467"/>
      <c r="Q529" s="467"/>
      <c r="R529" s="467"/>
      <c r="S529" s="467"/>
      <c r="T529" s="467"/>
      <c r="U529" s="467"/>
      <c r="V529" s="467"/>
      <c r="W529" s="467"/>
      <c r="X529" s="467"/>
      <c r="Y529" s="467"/>
      <c r="Z529" s="467"/>
      <c r="AA529" s="445"/>
    </row>
    <row r="530" spans="1:27" ht="19.5" customHeight="1">
      <c r="A530" s="393"/>
      <c r="B530" s="387"/>
      <c r="C530" s="388" t="s">
        <v>438</v>
      </c>
      <c r="D530" s="388" t="s">
        <v>601</v>
      </c>
      <c r="E530" s="388"/>
      <c r="F530" s="388"/>
      <c r="G530" s="388"/>
      <c r="H530" s="388" t="s">
        <v>602</v>
      </c>
      <c r="I530" s="388"/>
      <c r="J530" s="389"/>
      <c r="K530" s="466"/>
      <c r="L530" s="467"/>
      <c r="M530" s="467"/>
      <c r="N530" s="467"/>
      <c r="O530" s="467"/>
      <c r="P530" s="467"/>
      <c r="Q530" s="467"/>
      <c r="R530" s="467"/>
      <c r="S530" s="467"/>
      <c r="T530" s="467"/>
      <c r="U530" s="467"/>
      <c r="V530" s="467"/>
      <c r="W530" s="467"/>
      <c r="X530" s="467"/>
      <c r="Y530" s="467"/>
      <c r="Z530" s="467"/>
      <c r="AA530" s="445"/>
    </row>
    <row r="531" spans="1:27" ht="19.5" customHeight="1">
      <c r="A531" s="393"/>
      <c r="B531" s="387"/>
      <c r="C531" s="388" t="s">
        <v>438</v>
      </c>
      <c r="D531" s="388" t="s">
        <v>601</v>
      </c>
      <c r="E531" s="388"/>
      <c r="F531" s="388"/>
      <c r="G531" s="388"/>
      <c r="H531" s="388" t="s">
        <v>602</v>
      </c>
      <c r="I531" s="388"/>
      <c r="J531" s="389" t="s">
        <v>689</v>
      </c>
      <c r="K531" s="466"/>
      <c r="L531" s="467"/>
      <c r="M531" s="467"/>
      <c r="N531" s="467"/>
      <c r="O531" s="467"/>
      <c r="P531" s="467"/>
      <c r="Q531" s="467"/>
      <c r="R531" s="467"/>
      <c r="S531" s="467"/>
      <c r="T531" s="467"/>
      <c r="U531" s="467"/>
      <c r="V531" s="467"/>
      <c r="W531" s="467"/>
      <c r="X531" s="467"/>
      <c r="Y531" s="467"/>
      <c r="Z531" s="467"/>
      <c r="AA531" s="445"/>
    </row>
    <row r="532" spans="1:27" ht="19.5" customHeight="1">
      <c r="A532" s="393"/>
      <c r="B532" s="387"/>
      <c r="C532" s="388" t="s">
        <v>438</v>
      </c>
      <c r="D532" s="388" t="s">
        <v>601</v>
      </c>
      <c r="E532" s="388"/>
      <c r="F532" s="388"/>
      <c r="G532" s="388"/>
      <c r="H532" s="388" t="s">
        <v>605</v>
      </c>
      <c r="I532" s="388"/>
      <c r="J532" s="389"/>
      <c r="K532" s="466"/>
      <c r="L532" s="467"/>
      <c r="M532" s="467"/>
      <c r="N532" s="467"/>
      <c r="O532" s="467"/>
      <c r="P532" s="467"/>
      <c r="Q532" s="467"/>
      <c r="R532" s="467"/>
      <c r="S532" s="467"/>
      <c r="T532" s="467"/>
      <c r="U532" s="467"/>
      <c r="V532" s="467"/>
      <c r="W532" s="467"/>
      <c r="X532" s="467"/>
      <c r="Y532" s="467"/>
      <c r="Z532" s="467"/>
      <c r="AA532" s="445"/>
    </row>
    <row r="533" spans="1:27" ht="19.5" customHeight="1">
      <c r="A533" s="393"/>
      <c r="B533" s="387"/>
      <c r="C533" s="388" t="s">
        <v>438</v>
      </c>
      <c r="D533" s="388" t="s">
        <v>601</v>
      </c>
      <c r="E533" s="388"/>
      <c r="F533" s="388"/>
      <c r="G533" s="388"/>
      <c r="H533" s="388" t="s">
        <v>690</v>
      </c>
      <c r="I533" s="388"/>
      <c r="J533" s="389"/>
      <c r="K533" s="466"/>
      <c r="L533" s="467"/>
      <c r="M533" s="467"/>
      <c r="N533" s="467"/>
      <c r="O533" s="467"/>
      <c r="P533" s="467"/>
      <c r="Q533" s="467"/>
      <c r="R533" s="467"/>
      <c r="S533" s="467"/>
      <c r="T533" s="467"/>
      <c r="U533" s="467"/>
      <c r="V533" s="467"/>
      <c r="W533" s="467"/>
      <c r="X533" s="467"/>
      <c r="Y533" s="467"/>
      <c r="Z533" s="467"/>
      <c r="AA533" s="445"/>
    </row>
    <row r="534" spans="1:27" ht="19.5" customHeight="1">
      <c r="A534" s="393"/>
      <c r="B534" s="387"/>
      <c r="C534" s="388" t="s">
        <v>438</v>
      </c>
      <c r="D534" s="388" t="s">
        <v>601</v>
      </c>
      <c r="E534" s="388"/>
      <c r="F534" s="388"/>
      <c r="G534" s="388"/>
      <c r="H534" s="388" t="s">
        <v>606</v>
      </c>
      <c r="I534" s="388"/>
      <c r="J534" s="389"/>
      <c r="K534" s="466"/>
      <c r="L534" s="467"/>
      <c r="M534" s="467"/>
      <c r="N534" s="467"/>
      <c r="O534" s="467"/>
      <c r="P534" s="467"/>
      <c r="Q534" s="467"/>
      <c r="R534" s="467"/>
      <c r="S534" s="467"/>
      <c r="T534" s="467"/>
      <c r="U534" s="467"/>
      <c r="V534" s="467"/>
      <c r="W534" s="467"/>
      <c r="X534" s="467"/>
      <c r="Y534" s="467"/>
      <c r="Z534" s="467"/>
      <c r="AA534" s="445"/>
    </row>
    <row r="535" spans="1:27" ht="19.5" customHeight="1">
      <c r="A535" s="393"/>
      <c r="B535" s="387"/>
      <c r="C535" s="388" t="s">
        <v>438</v>
      </c>
      <c r="D535" s="388" t="s">
        <v>601</v>
      </c>
      <c r="E535" s="388"/>
      <c r="F535" s="388"/>
      <c r="G535" s="388"/>
      <c r="H535" s="388" t="s">
        <v>607</v>
      </c>
      <c r="I535" s="388"/>
      <c r="J535" s="389"/>
      <c r="K535" s="466"/>
      <c r="L535" s="467"/>
      <c r="M535" s="467"/>
      <c r="N535" s="467"/>
      <c r="O535" s="467"/>
      <c r="P535" s="467"/>
      <c r="Q535" s="467"/>
      <c r="R535" s="467"/>
      <c r="S535" s="467"/>
      <c r="T535" s="467"/>
      <c r="U535" s="467"/>
      <c r="V535" s="467"/>
      <c r="W535" s="467"/>
      <c r="X535" s="467"/>
      <c r="Y535" s="467"/>
      <c r="Z535" s="467"/>
      <c r="AA535" s="445"/>
    </row>
    <row r="536" spans="1:27" ht="19.5" customHeight="1">
      <c r="A536" s="393"/>
      <c r="B536" s="387"/>
      <c r="C536" s="388" t="s">
        <v>438</v>
      </c>
      <c r="D536" s="388" t="s">
        <v>601</v>
      </c>
      <c r="E536" s="388"/>
      <c r="F536" s="388"/>
      <c r="G536" s="388"/>
      <c r="H536" s="388" t="s">
        <v>610</v>
      </c>
      <c r="I536" s="388"/>
      <c r="J536" s="389"/>
      <c r="K536" s="466"/>
      <c r="L536" s="467"/>
      <c r="M536" s="467"/>
      <c r="N536" s="467"/>
      <c r="O536" s="467"/>
      <c r="P536" s="467"/>
      <c r="Q536" s="467"/>
      <c r="R536" s="467"/>
      <c r="S536" s="467"/>
      <c r="T536" s="467"/>
      <c r="U536" s="467"/>
      <c r="V536" s="467"/>
      <c r="W536" s="467"/>
      <c r="X536" s="467"/>
      <c r="Y536" s="467"/>
      <c r="Z536" s="467"/>
      <c r="AA536" s="445"/>
    </row>
    <row r="537" spans="1:27" ht="19.5" customHeight="1">
      <c r="A537" s="393"/>
      <c r="B537" s="387"/>
      <c r="C537" s="388" t="s">
        <v>438</v>
      </c>
      <c r="D537" s="388" t="s">
        <v>601</v>
      </c>
      <c r="E537" s="388"/>
      <c r="F537" s="388"/>
      <c r="G537" s="388"/>
      <c r="H537" s="388" t="s">
        <v>611</v>
      </c>
      <c r="I537" s="388"/>
      <c r="J537" s="389"/>
      <c r="K537" s="466"/>
      <c r="L537" s="467"/>
      <c r="M537" s="467"/>
      <c r="N537" s="467"/>
      <c r="O537" s="467"/>
      <c r="P537" s="467"/>
      <c r="Q537" s="467"/>
      <c r="R537" s="467"/>
      <c r="S537" s="467"/>
      <c r="T537" s="467"/>
      <c r="U537" s="467"/>
      <c r="V537" s="467"/>
      <c r="W537" s="467"/>
      <c r="X537" s="467"/>
      <c r="Y537" s="467"/>
      <c r="Z537" s="467"/>
      <c r="AA537" s="445"/>
    </row>
    <row r="538" spans="1:27" ht="19.5" customHeight="1">
      <c r="A538" s="393"/>
      <c r="B538" s="387"/>
      <c r="C538" s="388" t="s">
        <v>438</v>
      </c>
      <c r="D538" s="388" t="s">
        <v>601</v>
      </c>
      <c r="E538" s="388"/>
      <c r="F538" s="388"/>
      <c r="G538" s="388"/>
      <c r="H538" s="388" t="s">
        <v>614</v>
      </c>
      <c r="I538" s="388"/>
      <c r="J538" s="389"/>
      <c r="K538" s="466"/>
      <c r="L538" s="467"/>
      <c r="M538" s="467"/>
      <c r="N538" s="467"/>
      <c r="O538" s="467"/>
      <c r="P538" s="467"/>
      <c r="Q538" s="467"/>
      <c r="R538" s="467"/>
      <c r="S538" s="467"/>
      <c r="T538" s="467"/>
      <c r="U538" s="467"/>
      <c r="V538" s="467"/>
      <c r="W538" s="467"/>
      <c r="X538" s="467"/>
      <c r="Y538" s="467"/>
      <c r="Z538" s="467"/>
      <c r="AA538" s="445"/>
    </row>
    <row r="539" spans="1:27" ht="19.5" customHeight="1">
      <c r="A539" s="393"/>
      <c r="B539" s="387"/>
      <c r="C539" s="388" t="s">
        <v>438</v>
      </c>
      <c r="D539" s="388" t="s">
        <v>601</v>
      </c>
      <c r="E539" s="388"/>
      <c r="F539" s="388"/>
      <c r="G539" s="388"/>
      <c r="H539" s="388" t="s">
        <v>691</v>
      </c>
      <c r="I539" s="388"/>
      <c r="J539" s="389"/>
      <c r="K539" s="466"/>
      <c r="L539" s="467"/>
      <c r="M539" s="467"/>
      <c r="N539" s="467"/>
      <c r="O539" s="467"/>
      <c r="P539" s="467"/>
      <c r="Q539" s="467"/>
      <c r="R539" s="467"/>
      <c r="S539" s="467"/>
      <c r="T539" s="467"/>
      <c r="U539" s="467"/>
      <c r="V539" s="467"/>
      <c r="W539" s="467"/>
      <c r="X539" s="467"/>
      <c r="Y539" s="467"/>
      <c r="Z539" s="467"/>
      <c r="AA539" s="445"/>
    </row>
    <row r="540" spans="1:27" ht="19.5" customHeight="1">
      <c r="A540" s="393"/>
      <c r="B540" s="387"/>
      <c r="C540" s="388" t="s">
        <v>438</v>
      </c>
      <c r="D540" s="388" t="s">
        <v>601</v>
      </c>
      <c r="E540" s="388"/>
      <c r="F540" s="388"/>
      <c r="G540" s="388"/>
      <c r="H540" s="388" t="s">
        <v>616</v>
      </c>
      <c r="I540" s="388"/>
      <c r="J540" s="389"/>
      <c r="K540" s="466"/>
      <c r="L540" s="467"/>
      <c r="M540" s="467"/>
      <c r="N540" s="467"/>
      <c r="O540" s="467"/>
      <c r="P540" s="467"/>
      <c r="Q540" s="467"/>
      <c r="R540" s="467"/>
      <c r="S540" s="467"/>
      <c r="T540" s="467"/>
      <c r="U540" s="467"/>
      <c r="V540" s="467"/>
      <c r="W540" s="467"/>
      <c r="X540" s="467"/>
      <c r="Y540" s="467"/>
      <c r="Z540" s="467"/>
      <c r="AA540" s="445"/>
    </row>
    <row r="541" spans="1:27" ht="19.5" customHeight="1">
      <c r="A541" s="393"/>
      <c r="B541" s="387"/>
      <c r="C541" s="388" t="s">
        <v>438</v>
      </c>
      <c r="D541" s="388" t="s">
        <v>601</v>
      </c>
      <c r="E541" s="388"/>
      <c r="F541" s="388"/>
      <c r="G541" s="388"/>
      <c r="H541" s="388" t="s">
        <v>617</v>
      </c>
      <c r="I541" s="388"/>
      <c r="J541" s="389"/>
      <c r="K541" s="466"/>
      <c r="L541" s="467"/>
      <c r="M541" s="467"/>
      <c r="N541" s="467"/>
      <c r="O541" s="467"/>
      <c r="P541" s="467"/>
      <c r="Q541" s="467"/>
      <c r="R541" s="467"/>
      <c r="S541" s="467"/>
      <c r="T541" s="467"/>
      <c r="U541" s="467"/>
      <c r="V541" s="467"/>
      <c r="W541" s="467"/>
      <c r="X541" s="467"/>
      <c r="Y541" s="467"/>
      <c r="Z541" s="467"/>
      <c r="AA541" s="445"/>
    </row>
    <row r="542" spans="1:27" ht="19.5" customHeight="1">
      <c r="A542" s="393"/>
      <c r="B542" s="387"/>
      <c r="C542" s="388" t="s">
        <v>438</v>
      </c>
      <c r="D542" s="388" t="s">
        <v>601</v>
      </c>
      <c r="E542" s="388"/>
      <c r="F542" s="388"/>
      <c r="G542" s="388"/>
      <c r="H542" s="388" t="s">
        <v>618</v>
      </c>
      <c r="I542" s="388"/>
      <c r="J542" s="389"/>
      <c r="K542" s="466"/>
      <c r="L542" s="467"/>
      <c r="M542" s="467"/>
      <c r="N542" s="467"/>
      <c r="O542" s="467"/>
      <c r="P542" s="467"/>
      <c r="Q542" s="467"/>
      <c r="R542" s="467"/>
      <c r="S542" s="467"/>
      <c r="T542" s="467"/>
      <c r="U542" s="467"/>
      <c r="V542" s="467"/>
      <c r="W542" s="467"/>
      <c r="X542" s="467"/>
      <c r="Y542" s="467"/>
      <c r="Z542" s="467"/>
      <c r="AA542" s="445"/>
    </row>
    <row r="543" spans="1:27" ht="19.5" customHeight="1">
      <c r="A543" s="393"/>
      <c r="B543" s="387"/>
      <c r="C543" s="388" t="s">
        <v>438</v>
      </c>
      <c r="D543" s="388" t="s">
        <v>601</v>
      </c>
      <c r="E543" s="388"/>
      <c r="F543" s="388"/>
      <c r="G543" s="388"/>
      <c r="H543" s="388" t="s">
        <v>619</v>
      </c>
      <c r="I543" s="388"/>
      <c r="J543" s="389"/>
      <c r="K543" s="466"/>
      <c r="L543" s="467"/>
      <c r="M543" s="467"/>
      <c r="N543" s="467"/>
      <c r="O543" s="467"/>
      <c r="P543" s="467"/>
      <c r="Q543" s="467"/>
      <c r="R543" s="467"/>
      <c r="S543" s="467"/>
      <c r="T543" s="467"/>
      <c r="U543" s="467"/>
      <c r="V543" s="467"/>
      <c r="W543" s="467"/>
      <c r="X543" s="467"/>
      <c r="Y543" s="467"/>
      <c r="Z543" s="467"/>
      <c r="AA543" s="445"/>
    </row>
    <row r="544" spans="1:27" ht="19.5" customHeight="1">
      <c r="A544" s="393"/>
      <c r="B544" s="387"/>
      <c r="C544" s="388" t="s">
        <v>438</v>
      </c>
      <c r="D544" s="388" t="s">
        <v>601</v>
      </c>
      <c r="E544" s="388"/>
      <c r="F544" s="388"/>
      <c r="G544" s="388"/>
      <c r="H544" s="388"/>
      <c r="I544" s="388" t="s">
        <v>692</v>
      </c>
      <c r="J544" s="389"/>
      <c r="K544" s="466"/>
      <c r="L544" s="467"/>
      <c r="M544" s="467"/>
      <c r="N544" s="467"/>
      <c r="O544" s="467"/>
      <c r="P544" s="467"/>
      <c r="Q544" s="467"/>
      <c r="R544" s="467"/>
      <c r="S544" s="467"/>
      <c r="T544" s="467"/>
      <c r="U544" s="467"/>
      <c r="V544" s="467"/>
      <c r="W544" s="467"/>
      <c r="X544" s="467"/>
      <c r="Y544" s="467"/>
      <c r="Z544" s="467"/>
      <c r="AA544" s="445"/>
    </row>
    <row r="545" spans="1:27" ht="19.5" customHeight="1">
      <c r="A545" s="393"/>
      <c r="B545" s="387"/>
      <c r="C545" s="388" t="s">
        <v>438</v>
      </c>
      <c r="D545" s="388" t="s">
        <v>601</v>
      </c>
      <c r="E545" s="388"/>
      <c r="F545" s="388"/>
      <c r="G545" s="388"/>
      <c r="H545" s="388" t="s">
        <v>612</v>
      </c>
      <c r="I545" s="388"/>
      <c r="J545" s="389"/>
      <c r="K545" s="466"/>
      <c r="L545" s="467"/>
      <c r="M545" s="467"/>
      <c r="N545" s="467"/>
      <c r="O545" s="467"/>
      <c r="P545" s="467"/>
      <c r="Q545" s="467"/>
      <c r="R545" s="467"/>
      <c r="S545" s="467"/>
      <c r="T545" s="467"/>
      <c r="U545" s="467"/>
      <c r="V545" s="467"/>
      <c r="W545" s="467"/>
      <c r="X545" s="467"/>
      <c r="Y545" s="467"/>
      <c r="Z545" s="467"/>
      <c r="AA545" s="445"/>
    </row>
    <row r="546" spans="1:27" ht="19.5" customHeight="1">
      <c r="A546" s="393"/>
      <c r="B546" s="387"/>
      <c r="C546" s="388" t="s">
        <v>438</v>
      </c>
      <c r="D546" s="388" t="s">
        <v>601</v>
      </c>
      <c r="E546" s="388"/>
      <c r="F546" s="388"/>
      <c r="G546" s="388"/>
      <c r="H546" s="388"/>
      <c r="I546" s="388" t="s">
        <v>693</v>
      </c>
      <c r="J546" s="389"/>
      <c r="K546" s="466"/>
      <c r="L546" s="467"/>
      <c r="M546" s="467"/>
      <c r="N546" s="467"/>
      <c r="O546" s="467"/>
      <c r="P546" s="467"/>
      <c r="Q546" s="467"/>
      <c r="R546" s="467"/>
      <c r="S546" s="467"/>
      <c r="T546" s="467"/>
      <c r="U546" s="467"/>
      <c r="V546" s="467"/>
      <c r="W546" s="467"/>
      <c r="X546" s="467"/>
      <c r="Y546" s="467"/>
      <c r="Z546" s="467"/>
      <c r="AA546" s="445"/>
    </row>
    <row r="547" spans="1:27" ht="19.5" customHeight="1">
      <c r="A547" s="393"/>
      <c r="B547" s="387"/>
      <c r="C547" s="388" t="s">
        <v>438</v>
      </c>
      <c r="D547" s="388" t="s">
        <v>601</v>
      </c>
      <c r="E547" s="388"/>
      <c r="F547" s="388"/>
      <c r="G547" s="388"/>
      <c r="H547" s="388" t="s">
        <v>488</v>
      </c>
      <c r="I547" s="388"/>
      <c r="J547" s="389"/>
      <c r="K547" s="466"/>
      <c r="L547" s="467"/>
      <c r="M547" s="467"/>
      <c r="N547" s="467"/>
      <c r="O547" s="467"/>
      <c r="P547" s="467"/>
      <c r="Q547" s="467"/>
      <c r="R547" s="467"/>
      <c r="S547" s="467"/>
      <c r="T547" s="467"/>
      <c r="U547" s="467"/>
      <c r="V547" s="467"/>
      <c r="W547" s="467"/>
      <c r="X547" s="467"/>
      <c r="Y547" s="467"/>
      <c r="Z547" s="467"/>
      <c r="AA547" s="445"/>
    </row>
    <row r="548" spans="1:27" ht="19.5" customHeight="1">
      <c r="A548" s="393"/>
      <c r="B548" s="387"/>
      <c r="C548" s="388" t="s">
        <v>438</v>
      </c>
      <c r="D548" s="388" t="s">
        <v>601</v>
      </c>
      <c r="E548" s="388"/>
      <c r="F548" s="388"/>
      <c r="G548" s="388"/>
      <c r="H548" s="388" t="s">
        <v>694</v>
      </c>
      <c r="I548" s="388"/>
      <c r="J548" s="389"/>
      <c r="K548" s="466"/>
      <c r="L548" s="467"/>
      <c r="M548" s="467"/>
      <c r="N548" s="467"/>
      <c r="O548" s="467"/>
      <c r="P548" s="467"/>
      <c r="Q548" s="467"/>
      <c r="R548" s="467"/>
      <c r="S548" s="467"/>
      <c r="T548" s="467"/>
      <c r="U548" s="467"/>
      <c r="V548" s="467"/>
      <c r="W548" s="467"/>
      <c r="X548" s="467"/>
      <c r="Y548" s="467"/>
      <c r="Z548" s="467"/>
      <c r="AA548" s="445"/>
    </row>
    <row r="549" spans="1:27" ht="19.5" customHeight="1">
      <c r="A549" s="393"/>
      <c r="B549" s="387"/>
      <c r="C549" s="388" t="s">
        <v>438</v>
      </c>
      <c r="D549" s="388" t="s">
        <v>601</v>
      </c>
      <c r="E549" s="388"/>
      <c r="F549" s="388"/>
      <c r="G549" s="388"/>
      <c r="H549" s="388" t="s">
        <v>695</v>
      </c>
      <c r="I549" s="388"/>
      <c r="J549" s="389"/>
      <c r="K549" s="466"/>
      <c r="L549" s="467"/>
      <c r="M549" s="467"/>
      <c r="N549" s="467"/>
      <c r="O549" s="467"/>
      <c r="P549" s="467"/>
      <c r="Q549" s="467"/>
      <c r="R549" s="467"/>
      <c r="S549" s="467"/>
      <c r="T549" s="467"/>
      <c r="U549" s="467"/>
      <c r="V549" s="467"/>
      <c r="W549" s="467"/>
      <c r="X549" s="467"/>
      <c r="Y549" s="467"/>
      <c r="Z549" s="467"/>
      <c r="AA549" s="445"/>
    </row>
    <row r="550" spans="1:27" ht="19.5" customHeight="1">
      <c r="A550" s="393"/>
      <c r="B550" s="387"/>
      <c r="C550" s="388" t="s">
        <v>438</v>
      </c>
      <c r="D550" s="388" t="s">
        <v>601</v>
      </c>
      <c r="E550" s="388"/>
      <c r="F550" s="388"/>
      <c r="G550" s="388"/>
      <c r="H550" s="388" t="s">
        <v>609</v>
      </c>
      <c r="I550" s="388"/>
      <c r="J550" s="389"/>
      <c r="K550" s="466"/>
      <c r="L550" s="467"/>
      <c r="M550" s="467"/>
      <c r="N550" s="467"/>
      <c r="O550" s="467"/>
      <c r="P550" s="467"/>
      <c r="Q550" s="467"/>
      <c r="R550" s="467"/>
      <c r="S550" s="467"/>
      <c r="T550" s="467"/>
      <c r="U550" s="467"/>
      <c r="V550" s="467"/>
      <c r="W550" s="467"/>
      <c r="X550" s="467"/>
      <c r="Y550" s="467"/>
      <c r="Z550" s="467"/>
      <c r="AA550" s="445"/>
    </row>
    <row r="551" spans="1:27" ht="19.5" customHeight="1">
      <c r="A551" s="393"/>
      <c r="B551" s="387"/>
      <c r="C551" s="388" t="s">
        <v>438</v>
      </c>
      <c r="D551" s="388" t="s">
        <v>601</v>
      </c>
      <c r="E551" s="388"/>
      <c r="F551" s="388"/>
      <c r="G551" s="388"/>
      <c r="H551" s="388" t="s">
        <v>603</v>
      </c>
      <c r="I551" s="388"/>
      <c r="J551" s="389"/>
      <c r="K551" s="466"/>
      <c r="L551" s="467"/>
      <c r="M551" s="467"/>
      <c r="N551" s="467"/>
      <c r="O551" s="467"/>
      <c r="P551" s="467"/>
      <c r="Q551" s="467"/>
      <c r="R551" s="467"/>
      <c r="S551" s="467"/>
      <c r="T551" s="467"/>
      <c r="U551" s="467"/>
      <c r="V551" s="467"/>
      <c r="W551" s="467"/>
      <c r="X551" s="467"/>
      <c r="Y551" s="467"/>
      <c r="Z551" s="467"/>
      <c r="AA551" s="445"/>
    </row>
    <row r="552" spans="1:27" ht="19.5" customHeight="1">
      <c r="A552" s="393"/>
      <c r="B552" s="387"/>
      <c r="C552" s="388" t="s">
        <v>438</v>
      </c>
      <c r="D552" s="388" t="s">
        <v>601</v>
      </c>
      <c r="E552" s="388"/>
      <c r="F552" s="388"/>
      <c r="G552" s="388"/>
      <c r="H552" s="388"/>
      <c r="I552" s="388"/>
      <c r="J552" s="389" t="s">
        <v>62</v>
      </c>
      <c r="K552" s="466"/>
      <c r="L552" s="467"/>
      <c r="M552" s="467"/>
      <c r="N552" s="467"/>
      <c r="O552" s="467"/>
      <c r="P552" s="467"/>
      <c r="Q552" s="467"/>
      <c r="R552" s="467"/>
      <c r="S552" s="467"/>
      <c r="T552" s="467"/>
      <c r="U552" s="467"/>
      <c r="V552" s="467"/>
      <c r="W552" s="467"/>
      <c r="X552" s="467"/>
      <c r="Y552" s="467"/>
      <c r="Z552" s="467"/>
      <c r="AA552" s="445"/>
    </row>
    <row r="553" spans="1:27" ht="19.5" customHeight="1">
      <c r="A553" s="393"/>
      <c r="B553" s="387"/>
      <c r="C553" s="388" t="s">
        <v>441</v>
      </c>
      <c r="D553" s="388" t="s">
        <v>696</v>
      </c>
      <c r="E553" s="388"/>
      <c r="F553" s="388"/>
      <c r="G553" s="388"/>
      <c r="H553" s="388"/>
      <c r="I553" s="388"/>
      <c r="J553" s="389" t="s">
        <v>697</v>
      </c>
      <c r="K553" s="466"/>
      <c r="L553" s="467"/>
      <c r="M553" s="467"/>
      <c r="N553" s="467"/>
      <c r="O553" s="467"/>
      <c r="P553" s="467"/>
      <c r="Q553" s="467"/>
      <c r="R553" s="467"/>
      <c r="S553" s="467"/>
      <c r="T553" s="467"/>
      <c r="U553" s="467"/>
      <c r="V553" s="467"/>
      <c r="W553" s="467"/>
      <c r="X553" s="467"/>
      <c r="Y553" s="467"/>
      <c r="Z553" s="467"/>
      <c r="AA553" s="445"/>
    </row>
    <row r="554" spans="1:27" ht="19.5" customHeight="1">
      <c r="A554" s="393"/>
      <c r="B554" s="387"/>
      <c r="C554" s="388" t="s">
        <v>441</v>
      </c>
      <c r="D554" s="388" t="s">
        <v>696</v>
      </c>
      <c r="E554" s="388"/>
      <c r="F554" s="388"/>
      <c r="G554" s="388"/>
      <c r="H554" s="388"/>
      <c r="I554" s="388"/>
      <c r="J554" s="389" t="s">
        <v>698</v>
      </c>
      <c r="K554" s="466"/>
      <c r="L554" s="467"/>
      <c r="M554" s="467"/>
      <c r="N554" s="467"/>
      <c r="O554" s="467"/>
      <c r="P554" s="467"/>
      <c r="Q554" s="467"/>
      <c r="R554" s="467"/>
      <c r="S554" s="467"/>
      <c r="T554" s="467"/>
      <c r="U554" s="467"/>
      <c r="V554" s="467"/>
      <c r="W554" s="467"/>
      <c r="X554" s="467"/>
      <c r="Y554" s="467"/>
      <c r="Z554" s="467"/>
      <c r="AA554" s="445"/>
    </row>
    <row r="555" spans="1:27" ht="19.5" customHeight="1">
      <c r="A555" s="393"/>
      <c r="B555" s="387"/>
      <c r="C555" s="388" t="s">
        <v>441</v>
      </c>
      <c r="D555" s="388" t="s">
        <v>696</v>
      </c>
      <c r="E555" s="388"/>
      <c r="F555" s="388"/>
      <c r="G555" s="388"/>
      <c r="H555" s="388" t="s">
        <v>699</v>
      </c>
      <c r="I555" s="388"/>
      <c r="J555" s="389"/>
      <c r="K555" s="466"/>
      <c r="L555" s="467"/>
      <c r="M555" s="467"/>
      <c r="N555" s="467"/>
      <c r="O555" s="467"/>
      <c r="P555" s="467"/>
      <c r="Q555" s="467"/>
      <c r="R555" s="467"/>
      <c r="S555" s="467"/>
      <c r="T555" s="467"/>
      <c r="U555" s="467"/>
      <c r="V555" s="467"/>
      <c r="W555" s="467"/>
      <c r="X555" s="467"/>
      <c r="Y555" s="467"/>
      <c r="Z555" s="467"/>
      <c r="AA555" s="445"/>
    </row>
    <row r="556" spans="1:27" ht="19.5" customHeight="1">
      <c r="A556" s="393"/>
      <c r="B556" s="387"/>
      <c r="C556" s="388" t="s">
        <v>441</v>
      </c>
      <c r="D556" s="388" t="s">
        <v>696</v>
      </c>
      <c r="E556" s="388"/>
      <c r="F556" s="388"/>
      <c r="G556" s="388"/>
      <c r="H556" s="388"/>
      <c r="I556" s="388"/>
      <c r="J556" s="389" t="s">
        <v>699</v>
      </c>
      <c r="K556" s="466"/>
      <c r="L556" s="467"/>
      <c r="M556" s="467"/>
      <c r="N556" s="467"/>
      <c r="O556" s="467"/>
      <c r="P556" s="467"/>
      <c r="Q556" s="467"/>
      <c r="R556" s="467"/>
      <c r="S556" s="467"/>
      <c r="T556" s="467"/>
      <c r="U556" s="467"/>
      <c r="V556" s="467"/>
      <c r="W556" s="467"/>
      <c r="X556" s="467"/>
      <c r="Y556" s="467"/>
      <c r="Z556" s="467"/>
      <c r="AA556" s="445"/>
    </row>
    <row r="557" spans="1:27" ht="19.5" customHeight="1">
      <c r="A557" s="393"/>
      <c r="B557" s="387"/>
      <c r="C557" s="388" t="s">
        <v>441</v>
      </c>
      <c r="D557" s="388" t="s">
        <v>696</v>
      </c>
      <c r="E557" s="388"/>
      <c r="F557" s="388"/>
      <c r="G557" s="388"/>
      <c r="H557" s="388"/>
      <c r="I557" s="388"/>
      <c r="J557" s="389" t="s">
        <v>700</v>
      </c>
      <c r="K557" s="466"/>
      <c r="L557" s="467"/>
      <c r="M557" s="467"/>
      <c r="N557" s="467"/>
      <c r="O557" s="467"/>
      <c r="P557" s="467"/>
      <c r="Q557" s="467"/>
      <c r="R557" s="467"/>
      <c r="S557" s="467"/>
      <c r="T557" s="467"/>
      <c r="U557" s="467"/>
      <c r="V557" s="467"/>
      <c r="W557" s="467"/>
      <c r="X557" s="467"/>
      <c r="Y557" s="467"/>
      <c r="Z557" s="467"/>
      <c r="AA557" s="445"/>
    </row>
    <row r="558" spans="1:27" ht="19.5" customHeight="1">
      <c r="A558" s="393"/>
      <c r="B558" s="387"/>
      <c r="C558" s="388" t="s">
        <v>441</v>
      </c>
      <c r="D558" s="388"/>
      <c r="E558" s="388"/>
      <c r="F558" s="388"/>
      <c r="G558" s="388"/>
      <c r="H558" s="388"/>
      <c r="I558" s="388"/>
      <c r="J558" s="389" t="s">
        <v>701</v>
      </c>
      <c r="K558" s="466"/>
      <c r="L558" s="467"/>
      <c r="M558" s="467"/>
      <c r="N558" s="467"/>
      <c r="O558" s="467"/>
      <c r="P558" s="467"/>
      <c r="Q558" s="467"/>
      <c r="R558" s="467"/>
      <c r="S558" s="467"/>
      <c r="T558" s="467"/>
      <c r="U558" s="467"/>
      <c r="V558" s="467"/>
      <c r="W558" s="467"/>
      <c r="X558" s="467"/>
      <c r="Y558" s="467"/>
      <c r="Z558" s="467"/>
      <c r="AA558" s="445"/>
    </row>
    <row r="559" spans="1:27" ht="19.5" customHeight="1">
      <c r="A559" s="393"/>
      <c r="B559" s="387"/>
      <c r="C559" s="388" t="s">
        <v>441</v>
      </c>
      <c r="D559" s="388"/>
      <c r="E559" s="388"/>
      <c r="F559" s="388"/>
      <c r="G559" s="388"/>
      <c r="H559" s="388" t="s">
        <v>702</v>
      </c>
      <c r="I559" s="388"/>
      <c r="J559" s="389"/>
      <c r="K559" s="466"/>
      <c r="L559" s="467"/>
      <c r="M559" s="467"/>
      <c r="N559" s="467"/>
      <c r="O559" s="467"/>
      <c r="P559" s="467"/>
      <c r="Q559" s="467"/>
      <c r="R559" s="467"/>
      <c r="S559" s="467"/>
      <c r="T559" s="467"/>
      <c r="U559" s="467"/>
      <c r="V559" s="467"/>
      <c r="W559" s="467"/>
      <c r="X559" s="467"/>
      <c r="Y559" s="467"/>
      <c r="Z559" s="467"/>
      <c r="AA559" s="445"/>
    </row>
    <row r="560" spans="1:27" ht="19.5" customHeight="1">
      <c r="A560" s="393"/>
      <c r="B560" s="387"/>
      <c r="C560" s="388" t="s">
        <v>441</v>
      </c>
      <c r="D560" s="388"/>
      <c r="E560" s="388"/>
      <c r="F560" s="388"/>
      <c r="G560" s="388"/>
      <c r="H560" s="388"/>
      <c r="I560" s="388"/>
      <c r="J560" s="389" t="s">
        <v>627</v>
      </c>
      <c r="K560" s="466"/>
      <c r="L560" s="467"/>
      <c r="M560" s="467"/>
      <c r="N560" s="467"/>
      <c r="O560" s="467"/>
      <c r="P560" s="467"/>
      <c r="Q560" s="467"/>
      <c r="R560" s="467"/>
      <c r="S560" s="467"/>
      <c r="T560" s="467"/>
      <c r="U560" s="467"/>
      <c r="V560" s="467"/>
      <c r="W560" s="467"/>
      <c r="X560" s="467"/>
      <c r="Y560" s="467"/>
      <c r="Z560" s="467"/>
      <c r="AA560" s="445"/>
    </row>
    <row r="561" spans="1:27" ht="19.5" customHeight="1">
      <c r="A561" s="393"/>
      <c r="B561" s="387"/>
      <c r="C561" s="388" t="s">
        <v>441</v>
      </c>
      <c r="D561" s="388"/>
      <c r="E561" s="388"/>
      <c r="F561" s="388"/>
      <c r="G561" s="388"/>
      <c r="H561" s="388"/>
      <c r="I561" s="388"/>
      <c r="J561" s="389" t="s">
        <v>703</v>
      </c>
      <c r="K561" s="466"/>
      <c r="L561" s="467"/>
      <c r="M561" s="467"/>
      <c r="N561" s="467"/>
      <c r="O561" s="467"/>
      <c r="P561" s="467"/>
      <c r="Q561" s="467"/>
      <c r="R561" s="467"/>
      <c r="S561" s="467"/>
      <c r="T561" s="467"/>
      <c r="U561" s="467"/>
      <c r="V561" s="467"/>
      <c r="W561" s="467"/>
      <c r="X561" s="467"/>
      <c r="Y561" s="467"/>
      <c r="Z561" s="467"/>
      <c r="AA561" s="445"/>
    </row>
    <row r="562" spans="1:27" ht="19.5" customHeight="1">
      <c r="A562" s="393"/>
      <c r="B562" s="387"/>
      <c r="C562" s="388" t="s">
        <v>441</v>
      </c>
      <c r="D562" s="388"/>
      <c r="E562" s="388"/>
      <c r="F562" s="388"/>
      <c r="G562" s="388"/>
      <c r="H562" s="388" t="s">
        <v>704</v>
      </c>
      <c r="I562" s="388"/>
      <c r="J562" s="389"/>
      <c r="K562" s="466"/>
      <c r="L562" s="467"/>
      <c r="M562" s="467"/>
      <c r="N562" s="467"/>
      <c r="O562" s="467"/>
      <c r="P562" s="467"/>
      <c r="Q562" s="467"/>
      <c r="R562" s="467"/>
      <c r="S562" s="467"/>
      <c r="T562" s="467"/>
      <c r="U562" s="467"/>
      <c r="V562" s="467"/>
      <c r="W562" s="467"/>
      <c r="X562" s="467"/>
      <c r="Y562" s="467"/>
      <c r="Z562" s="467"/>
      <c r="AA562" s="445"/>
    </row>
    <row r="563" spans="1:27" ht="19.5" customHeight="1">
      <c r="A563" s="393"/>
      <c r="B563" s="387"/>
      <c r="C563" s="388" t="s">
        <v>441</v>
      </c>
      <c r="D563" s="388"/>
      <c r="E563" s="388"/>
      <c r="F563" s="388"/>
      <c r="G563" s="388"/>
      <c r="H563" s="388"/>
      <c r="I563" s="388"/>
      <c r="J563" s="389" t="s">
        <v>705</v>
      </c>
      <c r="K563" s="466"/>
      <c r="L563" s="467"/>
      <c r="M563" s="467"/>
      <c r="N563" s="467"/>
      <c r="O563" s="467"/>
      <c r="P563" s="467"/>
      <c r="Q563" s="467"/>
      <c r="R563" s="467"/>
      <c r="S563" s="467"/>
      <c r="T563" s="467"/>
      <c r="U563" s="467"/>
      <c r="V563" s="467"/>
      <c r="W563" s="467"/>
      <c r="X563" s="467"/>
      <c r="Y563" s="467"/>
      <c r="Z563" s="467"/>
      <c r="AA563" s="445"/>
    </row>
    <row r="564" spans="1:27" ht="19.5" customHeight="1">
      <c r="A564" s="393"/>
      <c r="B564" s="387"/>
      <c r="C564" s="388" t="s">
        <v>441</v>
      </c>
      <c r="D564" s="388"/>
      <c r="E564" s="388"/>
      <c r="F564" s="388"/>
      <c r="G564" s="388"/>
      <c r="H564" s="388"/>
      <c r="I564" s="388"/>
      <c r="J564" s="389" t="s">
        <v>706</v>
      </c>
      <c r="K564" s="466"/>
      <c r="L564" s="467"/>
      <c r="M564" s="467"/>
      <c r="N564" s="467"/>
      <c r="O564" s="467"/>
      <c r="P564" s="467"/>
      <c r="Q564" s="467"/>
      <c r="R564" s="467"/>
      <c r="S564" s="467"/>
      <c r="T564" s="467"/>
      <c r="U564" s="467"/>
      <c r="V564" s="467"/>
      <c r="W564" s="467"/>
      <c r="X564" s="467"/>
      <c r="Y564" s="467"/>
      <c r="Z564" s="467"/>
      <c r="AA564" s="445"/>
    </row>
    <row r="565" spans="1:27" ht="19.5" customHeight="1">
      <c r="A565" s="393"/>
      <c r="B565" s="387"/>
      <c r="C565" s="388" t="s">
        <v>441</v>
      </c>
      <c r="D565" s="388"/>
      <c r="E565" s="388"/>
      <c r="F565" s="388"/>
      <c r="G565" s="388"/>
      <c r="H565" s="388"/>
      <c r="I565" s="388"/>
      <c r="J565" s="389" t="s">
        <v>707</v>
      </c>
      <c r="K565" s="466"/>
      <c r="L565" s="467"/>
      <c r="M565" s="467"/>
      <c r="N565" s="467"/>
      <c r="O565" s="467"/>
      <c r="P565" s="467"/>
      <c r="Q565" s="467"/>
      <c r="R565" s="467"/>
      <c r="S565" s="467"/>
      <c r="T565" s="467"/>
      <c r="U565" s="467"/>
      <c r="V565" s="467"/>
      <c r="W565" s="467"/>
      <c r="X565" s="467"/>
      <c r="Y565" s="467"/>
      <c r="Z565" s="467"/>
      <c r="AA565" s="445"/>
    </row>
    <row r="566" spans="1:27" ht="19.5" customHeight="1">
      <c r="A566" s="393"/>
      <c r="B566" s="387"/>
      <c r="C566" s="388" t="s">
        <v>441</v>
      </c>
      <c r="D566" s="388"/>
      <c r="E566" s="388"/>
      <c r="F566" s="388"/>
      <c r="G566" s="388"/>
      <c r="H566" s="388"/>
      <c r="I566" s="388"/>
      <c r="J566" s="389" t="s">
        <v>708</v>
      </c>
      <c r="K566" s="466"/>
      <c r="L566" s="467"/>
      <c r="M566" s="467"/>
      <c r="N566" s="467"/>
      <c r="O566" s="467"/>
      <c r="P566" s="467"/>
      <c r="Q566" s="467"/>
      <c r="R566" s="467"/>
      <c r="S566" s="467"/>
      <c r="T566" s="467"/>
      <c r="U566" s="467"/>
      <c r="V566" s="467"/>
      <c r="W566" s="467"/>
      <c r="X566" s="467"/>
      <c r="Y566" s="467"/>
      <c r="Z566" s="467"/>
      <c r="AA566" s="445"/>
    </row>
    <row r="567" spans="1:27" ht="19.5" customHeight="1">
      <c r="A567" s="393"/>
      <c r="B567" s="387"/>
      <c r="C567" s="388" t="s">
        <v>441</v>
      </c>
      <c r="D567" s="388" t="s">
        <v>709</v>
      </c>
      <c r="E567" s="388"/>
      <c r="F567" s="388"/>
      <c r="G567" s="388"/>
      <c r="H567" s="388"/>
      <c r="I567" s="388"/>
      <c r="J567" s="389" t="s">
        <v>710</v>
      </c>
      <c r="K567" s="466"/>
      <c r="L567" s="467"/>
      <c r="M567" s="467"/>
      <c r="N567" s="467"/>
      <c r="O567" s="467"/>
      <c r="P567" s="467"/>
      <c r="Q567" s="467"/>
      <c r="R567" s="467"/>
      <c r="S567" s="467"/>
      <c r="T567" s="467"/>
      <c r="U567" s="467"/>
      <c r="V567" s="467"/>
      <c r="W567" s="467"/>
      <c r="X567" s="467"/>
      <c r="Y567" s="467"/>
      <c r="Z567" s="467"/>
      <c r="AA567" s="445"/>
    </row>
    <row r="568" spans="1:27" ht="19.5" customHeight="1">
      <c r="A568" s="393"/>
      <c r="B568" s="387"/>
      <c r="C568" s="388" t="s">
        <v>441</v>
      </c>
      <c r="D568" s="388" t="s">
        <v>709</v>
      </c>
      <c r="E568" s="388"/>
      <c r="F568" s="388"/>
      <c r="G568" s="388"/>
      <c r="H568" s="388" t="s">
        <v>711</v>
      </c>
      <c r="I568" s="388"/>
      <c r="J568" s="389" t="s">
        <v>712</v>
      </c>
      <c r="K568" s="466"/>
      <c r="L568" s="467"/>
      <c r="M568" s="467"/>
      <c r="N568" s="467"/>
      <c r="O568" s="467"/>
      <c r="P568" s="467"/>
      <c r="Q568" s="467"/>
      <c r="R568" s="467"/>
      <c r="S568" s="467"/>
      <c r="T568" s="467"/>
      <c r="U568" s="467"/>
      <c r="V568" s="467"/>
      <c r="W568" s="467"/>
      <c r="X568" s="467"/>
      <c r="Y568" s="467"/>
      <c r="Z568" s="467"/>
      <c r="AA568" s="445"/>
    </row>
    <row r="569" spans="1:27" ht="19.5" customHeight="1">
      <c r="A569" s="393"/>
      <c r="B569" s="387"/>
      <c r="C569" s="388" t="s">
        <v>441</v>
      </c>
      <c r="D569" s="388" t="s">
        <v>709</v>
      </c>
      <c r="E569" s="388"/>
      <c r="F569" s="388"/>
      <c r="G569" s="388"/>
      <c r="H569" s="388"/>
      <c r="I569" s="388"/>
      <c r="J569" s="389" t="s">
        <v>713</v>
      </c>
      <c r="K569" s="466"/>
      <c r="L569" s="467"/>
      <c r="M569" s="467"/>
      <c r="N569" s="467"/>
      <c r="O569" s="467"/>
      <c r="P569" s="467"/>
      <c r="Q569" s="467"/>
      <c r="R569" s="467"/>
      <c r="S569" s="467"/>
      <c r="T569" s="467"/>
      <c r="U569" s="467"/>
      <c r="V569" s="467"/>
      <c r="W569" s="467"/>
      <c r="X569" s="467"/>
      <c r="Y569" s="467"/>
      <c r="Z569" s="467"/>
      <c r="AA569" s="445"/>
    </row>
    <row r="570" spans="1:27" ht="19.5" customHeight="1">
      <c r="A570" s="393"/>
      <c r="B570" s="387"/>
      <c r="C570" s="388" t="s">
        <v>441</v>
      </c>
      <c r="D570" s="388" t="s">
        <v>709</v>
      </c>
      <c r="E570" s="388"/>
      <c r="F570" s="388"/>
      <c r="G570" s="388"/>
      <c r="H570" s="388"/>
      <c r="I570" s="388"/>
      <c r="J570" s="389" t="s">
        <v>714</v>
      </c>
      <c r="K570" s="466"/>
      <c r="L570" s="467"/>
      <c r="M570" s="467"/>
      <c r="N570" s="467"/>
      <c r="O570" s="467"/>
      <c r="P570" s="467"/>
      <c r="Q570" s="467"/>
      <c r="R570" s="467"/>
      <c r="S570" s="467"/>
      <c r="T570" s="467"/>
      <c r="U570" s="467"/>
      <c r="V570" s="467"/>
      <c r="W570" s="467"/>
      <c r="X570" s="467"/>
      <c r="Y570" s="467"/>
      <c r="Z570" s="467"/>
      <c r="AA570" s="445"/>
    </row>
    <row r="571" spans="1:27" ht="19.5" customHeight="1">
      <c r="A571" s="393"/>
      <c r="B571" s="387"/>
      <c r="C571" s="388" t="s">
        <v>441</v>
      </c>
      <c r="D571" s="388" t="s">
        <v>709</v>
      </c>
      <c r="E571" s="388"/>
      <c r="F571" s="388"/>
      <c r="G571" s="388"/>
      <c r="H571" s="388"/>
      <c r="I571" s="388"/>
      <c r="J571" s="389" t="s">
        <v>715</v>
      </c>
      <c r="K571" s="466"/>
      <c r="L571" s="467"/>
      <c r="M571" s="467"/>
      <c r="N571" s="467"/>
      <c r="O571" s="467"/>
      <c r="P571" s="467"/>
      <c r="Q571" s="467"/>
      <c r="R571" s="467"/>
      <c r="S571" s="467"/>
      <c r="T571" s="467"/>
      <c r="U571" s="467"/>
      <c r="V571" s="467"/>
      <c r="W571" s="467"/>
      <c r="X571" s="467"/>
      <c r="Y571" s="467"/>
      <c r="Z571" s="467"/>
      <c r="AA571" s="445"/>
    </row>
    <row r="572" spans="1:27" ht="19.5" customHeight="1">
      <c r="A572" s="393"/>
      <c r="B572" s="387"/>
      <c r="C572" s="388" t="s">
        <v>441</v>
      </c>
      <c r="D572" s="388" t="s">
        <v>709</v>
      </c>
      <c r="E572" s="388"/>
      <c r="F572" s="388"/>
      <c r="G572" s="388"/>
      <c r="H572" s="388"/>
      <c r="I572" s="388"/>
      <c r="J572" s="389" t="s">
        <v>716</v>
      </c>
      <c r="K572" s="466"/>
      <c r="L572" s="467"/>
      <c r="M572" s="467"/>
      <c r="N572" s="467"/>
      <c r="O572" s="467"/>
      <c r="P572" s="467"/>
      <c r="Q572" s="467"/>
      <c r="R572" s="467"/>
      <c r="S572" s="467"/>
      <c r="T572" s="467"/>
      <c r="U572" s="467"/>
      <c r="V572" s="467"/>
      <c r="W572" s="467"/>
      <c r="X572" s="467"/>
      <c r="Y572" s="467"/>
      <c r="Z572" s="467"/>
      <c r="AA572" s="445"/>
    </row>
    <row r="573" spans="1:27" ht="19.5" customHeight="1">
      <c r="A573" s="393"/>
      <c r="B573" s="387"/>
      <c r="C573" s="388" t="s">
        <v>441</v>
      </c>
      <c r="D573" s="388" t="s">
        <v>709</v>
      </c>
      <c r="E573" s="388"/>
      <c r="F573" s="388"/>
      <c r="G573" s="388"/>
      <c r="H573" s="388"/>
      <c r="I573" s="388"/>
      <c r="J573" s="389" t="s">
        <v>717</v>
      </c>
      <c r="K573" s="466"/>
      <c r="L573" s="467"/>
      <c r="M573" s="467"/>
      <c r="N573" s="467"/>
      <c r="O573" s="467"/>
      <c r="P573" s="467"/>
      <c r="Q573" s="467"/>
      <c r="R573" s="467"/>
      <c r="S573" s="467"/>
      <c r="T573" s="467"/>
      <c r="U573" s="467"/>
      <c r="V573" s="467"/>
      <c r="W573" s="467"/>
      <c r="X573" s="467"/>
      <c r="Y573" s="467"/>
      <c r="Z573" s="467"/>
      <c r="AA573" s="445"/>
    </row>
    <row r="574" spans="1:27" ht="19.5" customHeight="1">
      <c r="A574" s="393"/>
      <c r="B574" s="387"/>
      <c r="C574" s="388" t="s">
        <v>441</v>
      </c>
      <c r="D574" s="388" t="s">
        <v>709</v>
      </c>
      <c r="E574" s="388"/>
      <c r="F574" s="388"/>
      <c r="G574" s="388"/>
      <c r="H574" s="388"/>
      <c r="I574" s="388"/>
      <c r="J574" s="389" t="s">
        <v>718</v>
      </c>
      <c r="K574" s="466"/>
      <c r="L574" s="467"/>
      <c r="M574" s="467"/>
      <c r="N574" s="467"/>
      <c r="O574" s="467"/>
      <c r="P574" s="467"/>
      <c r="Q574" s="467"/>
      <c r="R574" s="467"/>
      <c r="S574" s="467"/>
      <c r="T574" s="467"/>
      <c r="U574" s="467"/>
      <c r="V574" s="467"/>
      <c r="W574" s="467"/>
      <c r="X574" s="467"/>
      <c r="Y574" s="467"/>
      <c r="Z574" s="467"/>
      <c r="AA574" s="445"/>
    </row>
    <row r="575" spans="1:27" ht="19.5" customHeight="1">
      <c r="A575" s="393"/>
      <c r="B575" s="387"/>
      <c r="C575" s="388" t="s">
        <v>441</v>
      </c>
      <c r="D575" s="388" t="s">
        <v>709</v>
      </c>
      <c r="E575" s="388"/>
      <c r="F575" s="388"/>
      <c r="G575" s="388"/>
      <c r="H575" s="388"/>
      <c r="I575" s="388"/>
      <c r="J575" s="389" t="s">
        <v>623</v>
      </c>
      <c r="K575" s="466"/>
      <c r="L575" s="467"/>
      <c r="M575" s="467"/>
      <c r="N575" s="467"/>
      <c r="O575" s="467"/>
      <c r="P575" s="467"/>
      <c r="Q575" s="467"/>
      <c r="R575" s="467"/>
      <c r="S575" s="467"/>
      <c r="T575" s="467"/>
      <c r="U575" s="467"/>
      <c r="V575" s="467"/>
      <c r="W575" s="467"/>
      <c r="X575" s="467"/>
      <c r="Y575" s="467"/>
      <c r="Z575" s="467"/>
      <c r="AA575" s="445"/>
    </row>
    <row r="576" spans="1:27" ht="19.5" customHeight="1">
      <c r="A576" s="393"/>
      <c r="B576" s="387"/>
      <c r="C576" s="388" t="s">
        <v>441</v>
      </c>
      <c r="D576" s="388" t="s">
        <v>709</v>
      </c>
      <c r="E576" s="388"/>
      <c r="F576" s="388"/>
      <c r="G576" s="388"/>
      <c r="H576" s="388"/>
      <c r="I576" s="388"/>
      <c r="J576" s="389" t="s">
        <v>719</v>
      </c>
      <c r="K576" s="466"/>
      <c r="L576" s="467"/>
      <c r="M576" s="467"/>
      <c r="N576" s="467"/>
      <c r="O576" s="467"/>
      <c r="P576" s="467"/>
      <c r="Q576" s="467"/>
      <c r="R576" s="467"/>
      <c r="S576" s="467"/>
      <c r="T576" s="467"/>
      <c r="U576" s="467"/>
      <c r="V576" s="467"/>
      <c r="W576" s="467"/>
      <c r="X576" s="467"/>
      <c r="Y576" s="467"/>
      <c r="Z576" s="467"/>
      <c r="AA576" s="445"/>
    </row>
    <row r="577" spans="1:27" ht="19.5" customHeight="1">
      <c r="A577" s="393"/>
      <c r="B577" s="387"/>
      <c r="C577" s="388" t="s">
        <v>441</v>
      </c>
      <c r="D577" s="388" t="s">
        <v>709</v>
      </c>
      <c r="E577" s="388"/>
      <c r="F577" s="388"/>
      <c r="G577" s="388"/>
      <c r="H577" s="388"/>
      <c r="I577" s="388"/>
      <c r="J577" s="389" t="s">
        <v>555</v>
      </c>
      <c r="K577" s="466"/>
      <c r="L577" s="467"/>
      <c r="M577" s="467"/>
      <c r="N577" s="467"/>
      <c r="O577" s="467"/>
      <c r="P577" s="467"/>
      <c r="Q577" s="467"/>
      <c r="R577" s="467"/>
      <c r="S577" s="467"/>
      <c r="T577" s="467"/>
      <c r="U577" s="467"/>
      <c r="V577" s="467"/>
      <c r="W577" s="467"/>
      <c r="X577" s="467"/>
      <c r="Y577" s="467"/>
      <c r="Z577" s="467"/>
      <c r="AA577" s="445"/>
    </row>
    <row r="578" spans="1:27" ht="19.5" customHeight="1">
      <c r="A578" s="393"/>
      <c r="B578" s="387"/>
      <c r="C578" s="388" t="s">
        <v>441</v>
      </c>
      <c r="D578" s="388" t="s">
        <v>709</v>
      </c>
      <c r="E578" s="388"/>
      <c r="F578" s="388"/>
      <c r="G578" s="388"/>
      <c r="H578" s="388" t="s">
        <v>624</v>
      </c>
      <c r="I578" s="388" t="s">
        <v>720</v>
      </c>
      <c r="J578" s="389"/>
      <c r="K578" s="466"/>
      <c r="L578" s="467"/>
      <c r="M578" s="467"/>
      <c r="N578" s="467"/>
      <c r="O578" s="467"/>
      <c r="P578" s="467"/>
      <c r="Q578" s="467"/>
      <c r="R578" s="467"/>
      <c r="S578" s="467"/>
      <c r="T578" s="467"/>
      <c r="U578" s="467"/>
      <c r="V578" s="467"/>
      <c r="W578" s="467"/>
      <c r="X578" s="467"/>
      <c r="Y578" s="467"/>
      <c r="Z578" s="467"/>
      <c r="AA578" s="445"/>
    </row>
    <row r="579" spans="1:27" ht="19.5" customHeight="1">
      <c r="A579" s="393"/>
      <c r="B579" s="387"/>
      <c r="C579" s="388" t="s">
        <v>441</v>
      </c>
      <c r="D579" s="388" t="s">
        <v>709</v>
      </c>
      <c r="E579" s="388"/>
      <c r="F579" s="388"/>
      <c r="G579" s="388"/>
      <c r="H579" s="388" t="s">
        <v>721</v>
      </c>
      <c r="I579" s="388"/>
      <c r="J579" s="389" t="s">
        <v>722</v>
      </c>
      <c r="K579" s="466"/>
      <c r="L579" s="467"/>
      <c r="M579" s="467"/>
      <c r="N579" s="467"/>
      <c r="O579" s="467"/>
      <c r="P579" s="467"/>
      <c r="Q579" s="467"/>
      <c r="R579" s="467"/>
      <c r="S579" s="467"/>
      <c r="T579" s="467"/>
      <c r="U579" s="467"/>
      <c r="V579" s="467"/>
      <c r="W579" s="467"/>
      <c r="X579" s="467"/>
      <c r="Y579" s="467"/>
      <c r="Z579" s="467"/>
      <c r="AA579" s="445"/>
    </row>
    <row r="580" spans="1:27" ht="19.5" customHeight="1">
      <c r="A580" s="393"/>
      <c r="B580" s="387"/>
      <c r="C580" s="388" t="s">
        <v>441</v>
      </c>
      <c r="D580" s="388" t="s">
        <v>709</v>
      </c>
      <c r="E580" s="388"/>
      <c r="F580" s="388"/>
      <c r="G580" s="388"/>
      <c r="H580" s="388" t="s">
        <v>723</v>
      </c>
      <c r="I580" s="388"/>
      <c r="J580" s="389" t="s">
        <v>558</v>
      </c>
      <c r="K580" s="466"/>
      <c r="L580" s="467"/>
      <c r="M580" s="467"/>
      <c r="N580" s="467"/>
      <c r="O580" s="467"/>
      <c r="P580" s="467"/>
      <c r="Q580" s="467"/>
      <c r="R580" s="467"/>
      <c r="S580" s="467"/>
      <c r="T580" s="467"/>
      <c r="U580" s="467"/>
      <c r="V580" s="467"/>
      <c r="W580" s="467"/>
      <c r="X580" s="467"/>
      <c r="Y580" s="467"/>
      <c r="Z580" s="467"/>
      <c r="AA580" s="445"/>
    </row>
    <row r="581" spans="1:27" ht="19.5" customHeight="1">
      <c r="A581" s="393"/>
      <c r="B581" s="387"/>
      <c r="C581" s="388" t="s">
        <v>441</v>
      </c>
      <c r="D581" s="388" t="s">
        <v>709</v>
      </c>
      <c r="E581" s="388"/>
      <c r="F581" s="388"/>
      <c r="G581" s="388"/>
      <c r="H581" s="388" t="s">
        <v>724</v>
      </c>
      <c r="I581" s="388" t="s">
        <v>725</v>
      </c>
      <c r="J581" s="389"/>
      <c r="K581" s="466"/>
      <c r="L581" s="467"/>
      <c r="M581" s="467"/>
      <c r="N581" s="467"/>
      <c r="O581" s="467"/>
      <c r="P581" s="467"/>
      <c r="Q581" s="467"/>
      <c r="R581" s="467"/>
      <c r="S581" s="467"/>
      <c r="T581" s="467"/>
      <c r="U581" s="467"/>
      <c r="V581" s="467"/>
      <c r="W581" s="467"/>
      <c r="X581" s="467"/>
      <c r="Y581" s="467"/>
      <c r="Z581" s="467"/>
      <c r="AA581" s="445"/>
    </row>
    <row r="582" spans="1:27" ht="19.5" customHeight="1">
      <c r="A582" s="393"/>
      <c r="B582" s="387"/>
      <c r="C582" s="388" t="s">
        <v>441</v>
      </c>
      <c r="D582" s="388" t="s">
        <v>709</v>
      </c>
      <c r="E582" s="388"/>
      <c r="F582" s="388"/>
      <c r="G582" s="388"/>
      <c r="H582" s="388"/>
      <c r="I582" s="388"/>
      <c r="J582" s="389" t="s">
        <v>718</v>
      </c>
      <c r="K582" s="466"/>
      <c r="L582" s="467"/>
      <c r="M582" s="467"/>
      <c r="N582" s="467"/>
      <c r="O582" s="467"/>
      <c r="P582" s="467"/>
      <c r="Q582" s="467"/>
      <c r="R582" s="467"/>
      <c r="S582" s="467"/>
      <c r="T582" s="467"/>
      <c r="U582" s="467"/>
      <c r="V582" s="467"/>
      <c r="W582" s="467"/>
      <c r="X582" s="467"/>
      <c r="Y582" s="467"/>
      <c r="Z582" s="467"/>
      <c r="AA582" s="445"/>
    </row>
    <row r="583" spans="1:27" ht="19.5" customHeight="1">
      <c r="A583" s="393"/>
      <c r="B583" s="387"/>
      <c r="C583" s="388" t="s">
        <v>441</v>
      </c>
      <c r="D583" s="388" t="s">
        <v>709</v>
      </c>
      <c r="E583" s="388"/>
      <c r="F583" s="388"/>
      <c r="G583" s="388"/>
      <c r="H583" s="388"/>
      <c r="I583" s="388"/>
      <c r="J583" s="389" t="s">
        <v>626</v>
      </c>
      <c r="K583" s="466"/>
      <c r="L583" s="467"/>
      <c r="M583" s="467"/>
      <c r="N583" s="467"/>
      <c r="O583" s="467"/>
      <c r="P583" s="467"/>
      <c r="Q583" s="467"/>
      <c r="R583" s="467"/>
      <c r="S583" s="467"/>
      <c r="T583" s="467"/>
      <c r="U583" s="467"/>
      <c r="V583" s="467"/>
      <c r="W583" s="467"/>
      <c r="X583" s="467"/>
      <c r="Y583" s="467"/>
      <c r="Z583" s="467"/>
      <c r="AA583" s="445"/>
    </row>
    <row r="584" spans="1:27" ht="19.5" customHeight="1">
      <c r="A584" s="393"/>
      <c r="B584" s="387"/>
      <c r="C584" s="388" t="s">
        <v>442</v>
      </c>
      <c r="D584" s="388" t="s">
        <v>628</v>
      </c>
      <c r="E584" s="388"/>
      <c r="F584" s="388"/>
      <c r="G584" s="388"/>
      <c r="H584" s="388"/>
      <c r="I584" s="388"/>
      <c r="J584" s="389" t="s">
        <v>726</v>
      </c>
      <c r="K584" s="466"/>
      <c r="L584" s="467"/>
      <c r="M584" s="467"/>
      <c r="N584" s="467"/>
      <c r="O584" s="467"/>
      <c r="P584" s="467"/>
      <c r="Q584" s="467"/>
      <c r="R584" s="467"/>
      <c r="S584" s="467"/>
      <c r="T584" s="467"/>
      <c r="U584" s="467"/>
      <c r="V584" s="467"/>
      <c r="W584" s="467"/>
      <c r="X584" s="467"/>
      <c r="Y584" s="467"/>
      <c r="Z584" s="467"/>
      <c r="AA584" s="445"/>
    </row>
    <row r="585" spans="1:27" ht="19.5" customHeight="1">
      <c r="A585" s="393"/>
      <c r="B585" s="387"/>
      <c r="C585" s="388" t="s">
        <v>442</v>
      </c>
      <c r="D585" s="388" t="s">
        <v>628</v>
      </c>
      <c r="E585" s="388"/>
      <c r="F585" s="388"/>
      <c r="G585" s="388"/>
      <c r="H585" s="388"/>
      <c r="I585" s="388"/>
      <c r="J585" s="389" t="s">
        <v>727</v>
      </c>
      <c r="K585" s="466"/>
      <c r="L585" s="467"/>
      <c r="M585" s="467"/>
      <c r="N585" s="467"/>
      <c r="O585" s="467"/>
      <c r="P585" s="467"/>
      <c r="Q585" s="467"/>
      <c r="R585" s="467"/>
      <c r="S585" s="467"/>
      <c r="T585" s="467"/>
      <c r="U585" s="467"/>
      <c r="V585" s="467"/>
      <c r="W585" s="467"/>
      <c r="X585" s="467"/>
      <c r="Y585" s="467"/>
      <c r="Z585" s="467"/>
      <c r="AA585" s="445"/>
    </row>
    <row r="586" spans="1:27" ht="19.5" customHeight="1">
      <c r="A586" s="393"/>
      <c r="B586" s="387"/>
      <c r="C586" s="388" t="s">
        <v>442</v>
      </c>
      <c r="D586" s="388" t="s">
        <v>628</v>
      </c>
      <c r="E586" s="388"/>
      <c r="F586" s="388"/>
      <c r="G586" s="388"/>
      <c r="H586" s="388"/>
      <c r="I586" s="388"/>
      <c r="J586" s="389" t="s">
        <v>728</v>
      </c>
      <c r="K586" s="466"/>
      <c r="L586" s="467"/>
      <c r="M586" s="467"/>
      <c r="N586" s="467"/>
      <c r="O586" s="467"/>
      <c r="P586" s="467"/>
      <c r="Q586" s="467"/>
      <c r="R586" s="467"/>
      <c r="S586" s="467"/>
      <c r="T586" s="467"/>
      <c r="U586" s="467"/>
      <c r="V586" s="467"/>
      <c r="W586" s="467"/>
      <c r="X586" s="467"/>
      <c r="Y586" s="467"/>
      <c r="Z586" s="467"/>
      <c r="AA586" s="445"/>
    </row>
    <row r="587" spans="1:27" ht="19.5" customHeight="1">
      <c r="A587" s="393"/>
      <c r="B587" s="387"/>
      <c r="C587" s="388" t="s">
        <v>442</v>
      </c>
      <c r="D587" s="388" t="s">
        <v>628</v>
      </c>
      <c r="E587" s="388"/>
      <c r="F587" s="388"/>
      <c r="G587" s="388"/>
      <c r="H587" s="388"/>
      <c r="I587" s="388"/>
      <c r="J587" s="389" t="s">
        <v>729</v>
      </c>
      <c r="K587" s="466"/>
      <c r="L587" s="467"/>
      <c r="M587" s="467"/>
      <c r="N587" s="467"/>
      <c r="O587" s="467"/>
      <c r="P587" s="467"/>
      <c r="Q587" s="467"/>
      <c r="R587" s="467"/>
      <c r="S587" s="467"/>
      <c r="T587" s="467"/>
      <c r="U587" s="467"/>
      <c r="V587" s="467"/>
      <c r="W587" s="467"/>
      <c r="X587" s="467"/>
      <c r="Y587" s="467"/>
      <c r="Z587" s="467"/>
      <c r="AA587" s="445"/>
    </row>
    <row r="588" spans="1:27" ht="19.5" customHeight="1">
      <c r="A588" s="393"/>
      <c r="B588" s="387"/>
      <c r="C588" s="388" t="s">
        <v>442</v>
      </c>
      <c r="D588" s="388" t="s">
        <v>628</v>
      </c>
      <c r="E588" s="388" t="s">
        <v>730</v>
      </c>
      <c r="F588" s="388"/>
      <c r="G588" s="388"/>
      <c r="H588" s="388"/>
      <c r="I588" s="388"/>
      <c r="J588" s="389"/>
      <c r="K588" s="466"/>
      <c r="L588" s="467"/>
      <c r="M588" s="467"/>
      <c r="N588" s="467"/>
      <c r="O588" s="467"/>
      <c r="P588" s="467"/>
      <c r="Q588" s="467"/>
      <c r="R588" s="467"/>
      <c r="S588" s="467"/>
      <c r="T588" s="467"/>
      <c r="U588" s="467"/>
      <c r="V588" s="467"/>
      <c r="W588" s="467"/>
      <c r="X588" s="467"/>
      <c r="Y588" s="467"/>
      <c r="Z588" s="467"/>
      <c r="AA588" s="445"/>
    </row>
    <row r="589" spans="1:27" ht="19.5" customHeight="1">
      <c r="A589" s="393"/>
      <c r="B589" s="387"/>
      <c r="C589" s="388" t="s">
        <v>442</v>
      </c>
      <c r="D589" s="388" t="s">
        <v>628</v>
      </c>
      <c r="E589" s="388"/>
      <c r="F589" s="388"/>
      <c r="G589" s="388"/>
      <c r="H589" s="388" t="s">
        <v>728</v>
      </c>
      <c r="I589" s="388"/>
      <c r="J589" s="389"/>
      <c r="K589" s="466"/>
      <c r="L589" s="467"/>
      <c r="M589" s="467"/>
      <c r="N589" s="467"/>
      <c r="O589" s="467"/>
      <c r="P589" s="467"/>
      <c r="Q589" s="467"/>
      <c r="R589" s="467"/>
      <c r="S589" s="467"/>
      <c r="T589" s="467"/>
      <c r="U589" s="467"/>
      <c r="V589" s="467"/>
      <c r="W589" s="467"/>
      <c r="X589" s="467"/>
      <c r="Y589" s="467"/>
      <c r="Z589" s="467"/>
      <c r="AA589" s="445"/>
    </row>
    <row r="590" spans="1:27" ht="19.5" customHeight="1">
      <c r="A590" s="393"/>
      <c r="B590" s="387"/>
      <c r="C590" s="388" t="s">
        <v>442</v>
      </c>
      <c r="D590" s="388" t="s">
        <v>628</v>
      </c>
      <c r="E590" s="388" t="s">
        <v>731</v>
      </c>
      <c r="F590" s="388"/>
      <c r="G590" s="388" t="s">
        <v>732</v>
      </c>
      <c r="H590" s="388" t="s">
        <v>733</v>
      </c>
      <c r="I590" s="388"/>
      <c r="J590" s="389"/>
      <c r="K590" s="466"/>
      <c r="L590" s="467"/>
      <c r="M590" s="467"/>
      <c r="N590" s="467"/>
      <c r="O590" s="467"/>
      <c r="P590" s="467"/>
      <c r="Q590" s="467"/>
      <c r="R590" s="467"/>
      <c r="S590" s="467"/>
      <c r="T590" s="467"/>
      <c r="U590" s="467"/>
      <c r="V590" s="467"/>
      <c r="W590" s="467"/>
      <c r="X590" s="467"/>
      <c r="Y590" s="467"/>
      <c r="Z590" s="467"/>
      <c r="AA590" s="445"/>
    </row>
    <row r="591" spans="1:27" ht="19.5" customHeight="1">
      <c r="A591" s="393"/>
      <c r="B591" s="387"/>
      <c r="C591" s="388" t="s">
        <v>442</v>
      </c>
      <c r="D591" s="388" t="s">
        <v>628</v>
      </c>
      <c r="E591" s="388" t="s">
        <v>731</v>
      </c>
      <c r="F591" s="388"/>
      <c r="G591" s="388" t="s">
        <v>732</v>
      </c>
      <c r="H591" s="388"/>
      <c r="I591" s="388"/>
      <c r="J591" s="389" t="s">
        <v>734</v>
      </c>
      <c r="K591" s="466"/>
      <c r="L591" s="467"/>
      <c r="M591" s="467"/>
      <c r="N591" s="467"/>
      <c r="O591" s="467"/>
      <c r="P591" s="467"/>
      <c r="Q591" s="467"/>
      <c r="R591" s="467"/>
      <c r="S591" s="467"/>
      <c r="T591" s="467"/>
      <c r="U591" s="467"/>
      <c r="V591" s="467"/>
      <c r="W591" s="467"/>
      <c r="X591" s="467"/>
      <c r="Y591" s="467"/>
      <c r="Z591" s="467"/>
      <c r="AA591" s="445"/>
    </row>
    <row r="592" spans="1:27" ht="19.5" customHeight="1">
      <c r="A592" s="393"/>
      <c r="B592" s="387"/>
      <c r="C592" s="388" t="s">
        <v>442</v>
      </c>
      <c r="D592" s="388" t="s">
        <v>628</v>
      </c>
      <c r="E592" s="388" t="s">
        <v>731</v>
      </c>
      <c r="F592" s="388"/>
      <c r="G592" s="388" t="s">
        <v>732</v>
      </c>
      <c r="H592" s="388"/>
      <c r="I592" s="388"/>
      <c r="J592" s="389" t="s">
        <v>735</v>
      </c>
      <c r="K592" s="466"/>
      <c r="L592" s="467"/>
      <c r="M592" s="467"/>
      <c r="N592" s="467"/>
      <c r="O592" s="467"/>
      <c r="P592" s="467"/>
      <c r="Q592" s="467"/>
      <c r="R592" s="467"/>
      <c r="S592" s="467"/>
      <c r="T592" s="467"/>
      <c r="U592" s="467"/>
      <c r="V592" s="467"/>
      <c r="W592" s="467"/>
      <c r="X592" s="467"/>
      <c r="Y592" s="467"/>
      <c r="Z592" s="467"/>
      <c r="AA592" s="445"/>
    </row>
    <row r="593" spans="1:27" ht="19.5" customHeight="1">
      <c r="A593" s="393"/>
      <c r="B593" s="387"/>
      <c r="C593" s="388" t="s">
        <v>442</v>
      </c>
      <c r="D593" s="388" t="s">
        <v>628</v>
      </c>
      <c r="E593" s="388" t="s">
        <v>731</v>
      </c>
      <c r="F593" s="388"/>
      <c r="G593" s="388" t="s">
        <v>732</v>
      </c>
      <c r="H593" s="388"/>
      <c r="I593" s="388"/>
      <c r="J593" s="389" t="s">
        <v>629</v>
      </c>
      <c r="K593" s="466"/>
      <c r="L593" s="467"/>
      <c r="M593" s="467"/>
      <c r="N593" s="467"/>
      <c r="O593" s="467"/>
      <c r="P593" s="467"/>
      <c r="Q593" s="467"/>
      <c r="R593" s="467"/>
      <c r="S593" s="467"/>
      <c r="T593" s="467"/>
      <c r="U593" s="467"/>
      <c r="V593" s="467"/>
      <c r="W593" s="467"/>
      <c r="X593" s="467"/>
      <c r="Y593" s="467"/>
      <c r="Z593" s="467"/>
      <c r="AA593" s="445"/>
    </row>
    <row r="594" spans="1:27" ht="19.5" customHeight="1">
      <c r="A594" s="393"/>
      <c r="B594" s="387"/>
      <c r="C594" s="388" t="s">
        <v>442</v>
      </c>
      <c r="D594" s="388" t="s">
        <v>628</v>
      </c>
      <c r="E594" s="388"/>
      <c r="F594" s="388"/>
      <c r="G594" s="388"/>
      <c r="H594" s="388" t="s">
        <v>736</v>
      </c>
      <c r="I594" s="388"/>
      <c r="J594" s="389"/>
      <c r="K594" s="466"/>
      <c r="L594" s="467"/>
      <c r="M594" s="467"/>
      <c r="N594" s="467"/>
      <c r="O594" s="467"/>
      <c r="P594" s="467"/>
      <c r="Q594" s="467"/>
      <c r="R594" s="467"/>
      <c r="S594" s="467"/>
      <c r="T594" s="467"/>
      <c r="U594" s="467"/>
      <c r="V594" s="467"/>
      <c r="W594" s="467"/>
      <c r="X594" s="467"/>
      <c r="Y594" s="467"/>
      <c r="Z594" s="467"/>
      <c r="AA594" s="445"/>
    </row>
    <row r="595" spans="1:27" ht="19.5" customHeight="1">
      <c r="A595" s="393"/>
      <c r="B595" s="387"/>
      <c r="C595" s="388" t="s">
        <v>442</v>
      </c>
      <c r="D595" s="388" t="s">
        <v>628</v>
      </c>
      <c r="E595" s="388"/>
      <c r="F595" s="388"/>
      <c r="G595" s="388"/>
      <c r="H595" s="388"/>
      <c r="I595" s="388"/>
      <c r="J595" s="389" t="s">
        <v>630</v>
      </c>
      <c r="K595" s="466"/>
      <c r="L595" s="467"/>
      <c r="M595" s="467"/>
      <c r="N595" s="467"/>
      <c r="O595" s="467"/>
      <c r="P595" s="467"/>
      <c r="Q595" s="467"/>
      <c r="R595" s="467"/>
      <c r="S595" s="467"/>
      <c r="T595" s="467"/>
      <c r="U595" s="467"/>
      <c r="V595" s="467"/>
      <c r="W595" s="467"/>
      <c r="X595" s="467"/>
      <c r="Y595" s="467"/>
      <c r="Z595" s="467"/>
      <c r="AA595" s="445"/>
    </row>
    <row r="596" spans="1:27" ht="19.5" customHeight="1">
      <c r="A596" s="393"/>
      <c r="B596" s="387"/>
      <c r="C596" s="388" t="s">
        <v>442</v>
      </c>
      <c r="D596" s="388" t="s">
        <v>628</v>
      </c>
      <c r="E596" s="388"/>
      <c r="F596" s="388"/>
      <c r="G596" s="388"/>
      <c r="H596" s="388"/>
      <c r="I596" s="388"/>
      <c r="J596" s="389" t="s">
        <v>737</v>
      </c>
      <c r="K596" s="466"/>
      <c r="L596" s="467"/>
      <c r="M596" s="467"/>
      <c r="N596" s="467"/>
      <c r="O596" s="467"/>
      <c r="P596" s="467"/>
      <c r="Q596" s="467"/>
      <c r="R596" s="467"/>
      <c r="S596" s="467"/>
      <c r="T596" s="467"/>
      <c r="U596" s="467"/>
      <c r="V596" s="467"/>
      <c r="W596" s="467"/>
      <c r="X596" s="467"/>
      <c r="Y596" s="467"/>
      <c r="Z596" s="467"/>
      <c r="AA596" s="445"/>
    </row>
    <row r="597" spans="1:27" ht="19.5" customHeight="1">
      <c r="A597" s="393"/>
      <c r="B597" s="387"/>
      <c r="C597" s="388" t="s">
        <v>442</v>
      </c>
      <c r="D597" s="388" t="s">
        <v>628</v>
      </c>
      <c r="E597" s="388"/>
      <c r="F597" s="388"/>
      <c r="G597" s="388"/>
      <c r="H597" s="388"/>
      <c r="I597" s="388"/>
      <c r="J597" s="389" t="s">
        <v>738</v>
      </c>
      <c r="K597" s="466"/>
      <c r="L597" s="467"/>
      <c r="M597" s="467"/>
      <c r="N597" s="467"/>
      <c r="O597" s="467"/>
      <c r="P597" s="467"/>
      <c r="Q597" s="467"/>
      <c r="R597" s="467"/>
      <c r="S597" s="467"/>
      <c r="T597" s="467"/>
      <c r="U597" s="467"/>
      <c r="V597" s="467"/>
      <c r="W597" s="467"/>
      <c r="X597" s="467"/>
      <c r="Y597" s="467"/>
      <c r="Z597" s="467"/>
      <c r="AA597" s="445"/>
    </row>
    <row r="598" spans="1:27" ht="19.5" customHeight="1">
      <c r="A598" s="393"/>
      <c r="B598" s="387"/>
      <c r="C598" s="388" t="s">
        <v>442</v>
      </c>
      <c r="D598" s="388" t="s">
        <v>628</v>
      </c>
      <c r="E598" s="388"/>
      <c r="F598" s="388"/>
      <c r="G598" s="388"/>
      <c r="H598" s="388" t="s">
        <v>739</v>
      </c>
      <c r="I598" s="388"/>
      <c r="J598" s="389"/>
      <c r="K598" s="466"/>
      <c r="L598" s="467"/>
      <c r="M598" s="467"/>
      <c r="N598" s="467"/>
      <c r="O598" s="467"/>
      <c r="P598" s="467"/>
      <c r="Q598" s="467"/>
      <c r="R598" s="467"/>
      <c r="S598" s="467"/>
      <c r="T598" s="467"/>
      <c r="U598" s="467"/>
      <c r="V598" s="467"/>
      <c r="W598" s="467"/>
      <c r="X598" s="467"/>
      <c r="Y598" s="467"/>
      <c r="Z598" s="467"/>
      <c r="AA598" s="445"/>
    </row>
    <row r="599" spans="1:27" ht="19.5" customHeight="1">
      <c r="A599" s="393"/>
      <c r="B599" s="387"/>
      <c r="C599" s="388" t="s">
        <v>442</v>
      </c>
      <c r="D599" s="388" t="s">
        <v>628</v>
      </c>
      <c r="E599" s="388"/>
      <c r="F599" s="388"/>
      <c r="G599" s="388"/>
      <c r="H599" s="388" t="s">
        <v>740</v>
      </c>
      <c r="I599" s="388"/>
      <c r="J599" s="389"/>
      <c r="K599" s="466"/>
      <c r="L599" s="467"/>
      <c r="M599" s="467"/>
      <c r="N599" s="467"/>
      <c r="O599" s="467"/>
      <c r="P599" s="467"/>
      <c r="Q599" s="467"/>
      <c r="R599" s="467"/>
      <c r="S599" s="467"/>
      <c r="T599" s="467"/>
      <c r="U599" s="467"/>
      <c r="V599" s="467"/>
      <c r="W599" s="467"/>
      <c r="X599" s="467"/>
      <c r="Y599" s="467"/>
      <c r="Z599" s="467"/>
      <c r="AA599" s="445"/>
    </row>
    <row r="600" spans="1:27" ht="19.5" customHeight="1">
      <c r="A600" s="393"/>
      <c r="B600" s="387"/>
      <c r="C600" s="388" t="s">
        <v>442</v>
      </c>
      <c r="D600" s="388" t="s">
        <v>628</v>
      </c>
      <c r="E600" s="388"/>
      <c r="F600" s="388"/>
      <c r="G600" s="388"/>
      <c r="H600" s="388"/>
      <c r="I600" s="388"/>
      <c r="J600" s="389" t="s">
        <v>741</v>
      </c>
      <c r="K600" s="466"/>
      <c r="L600" s="467"/>
      <c r="M600" s="467"/>
      <c r="N600" s="467"/>
      <c r="O600" s="467"/>
      <c r="P600" s="467"/>
      <c r="Q600" s="467"/>
      <c r="R600" s="467"/>
      <c r="S600" s="467"/>
      <c r="T600" s="467"/>
      <c r="U600" s="467"/>
      <c r="V600" s="467"/>
      <c r="W600" s="467"/>
      <c r="X600" s="467"/>
      <c r="Y600" s="467"/>
      <c r="Z600" s="467"/>
      <c r="AA600" s="445"/>
    </row>
    <row r="601" spans="1:27" ht="19.5" customHeight="1">
      <c r="A601" s="393"/>
      <c r="B601" s="387"/>
      <c r="C601" s="388" t="s">
        <v>442</v>
      </c>
      <c r="D601" s="388" t="s">
        <v>628</v>
      </c>
      <c r="E601" s="388"/>
      <c r="F601" s="388"/>
      <c r="G601" s="388"/>
      <c r="H601" s="388"/>
      <c r="I601" s="388"/>
      <c r="J601" s="389" t="s">
        <v>742</v>
      </c>
      <c r="K601" s="466"/>
      <c r="L601" s="467"/>
      <c r="M601" s="467"/>
      <c r="N601" s="467"/>
      <c r="O601" s="467"/>
      <c r="P601" s="467"/>
      <c r="Q601" s="467"/>
      <c r="R601" s="467"/>
      <c r="S601" s="467"/>
      <c r="T601" s="467"/>
      <c r="U601" s="467"/>
      <c r="V601" s="467"/>
      <c r="W601" s="467"/>
      <c r="X601" s="467"/>
      <c r="Y601" s="467"/>
      <c r="Z601" s="467"/>
      <c r="AA601" s="445"/>
    </row>
    <row r="602" spans="1:27" ht="19.5" customHeight="1">
      <c r="A602" s="393"/>
      <c r="B602" s="387"/>
      <c r="C602" s="388" t="s">
        <v>442</v>
      </c>
      <c r="D602" s="388" t="s">
        <v>628</v>
      </c>
      <c r="E602" s="388"/>
      <c r="F602" s="388"/>
      <c r="G602" s="388"/>
      <c r="H602" s="388"/>
      <c r="I602" s="388"/>
      <c r="J602" s="389" t="s">
        <v>743</v>
      </c>
      <c r="K602" s="466"/>
      <c r="L602" s="467"/>
      <c r="M602" s="467"/>
      <c r="N602" s="467"/>
      <c r="O602" s="467"/>
      <c r="P602" s="467"/>
      <c r="Q602" s="467"/>
      <c r="R602" s="467"/>
      <c r="S602" s="467"/>
      <c r="T602" s="467"/>
      <c r="U602" s="467"/>
      <c r="V602" s="467"/>
      <c r="W602" s="467"/>
      <c r="X602" s="467"/>
      <c r="Y602" s="467"/>
      <c r="Z602" s="467"/>
      <c r="AA602" s="445"/>
    </row>
    <row r="603" spans="1:27" ht="19.5" customHeight="1">
      <c r="A603" s="393"/>
      <c r="B603" s="387"/>
      <c r="C603" s="388" t="s">
        <v>442</v>
      </c>
      <c r="D603" s="388" t="s">
        <v>628</v>
      </c>
      <c r="E603" s="388" t="s">
        <v>744</v>
      </c>
      <c r="F603" s="388" t="s">
        <v>745</v>
      </c>
      <c r="G603" s="388"/>
      <c r="H603" s="388" t="s">
        <v>746</v>
      </c>
      <c r="I603" s="388"/>
      <c r="J603" s="389"/>
      <c r="K603" s="466"/>
      <c r="L603" s="467"/>
      <c r="M603" s="467"/>
      <c r="N603" s="467"/>
      <c r="O603" s="467"/>
      <c r="P603" s="467"/>
      <c r="Q603" s="467"/>
      <c r="R603" s="467"/>
      <c r="S603" s="467"/>
      <c r="T603" s="467"/>
      <c r="U603" s="467"/>
      <c r="V603" s="467"/>
      <c r="W603" s="467"/>
      <c r="X603" s="467"/>
      <c r="Y603" s="467"/>
      <c r="Z603" s="467"/>
      <c r="AA603" s="445"/>
    </row>
    <row r="604" spans="1:27" ht="19.5" customHeight="1">
      <c r="A604" s="393"/>
      <c r="B604" s="387"/>
      <c r="C604" s="388" t="s">
        <v>442</v>
      </c>
      <c r="D604" s="388" t="s">
        <v>628</v>
      </c>
      <c r="E604" s="388"/>
      <c r="F604" s="388"/>
      <c r="G604" s="388"/>
      <c r="H604" s="388"/>
      <c r="I604" s="388"/>
      <c r="J604" s="389" t="s">
        <v>62</v>
      </c>
      <c r="K604" s="466"/>
      <c r="L604" s="467"/>
      <c r="M604" s="467"/>
      <c r="N604" s="467"/>
      <c r="O604" s="467"/>
      <c r="P604" s="467"/>
      <c r="Q604" s="467"/>
      <c r="R604" s="467"/>
      <c r="S604" s="467"/>
      <c r="T604" s="467"/>
      <c r="U604" s="467"/>
      <c r="V604" s="467"/>
      <c r="W604" s="467"/>
      <c r="X604" s="467"/>
      <c r="Y604" s="467"/>
      <c r="Z604" s="467"/>
      <c r="AA604" s="445"/>
    </row>
    <row r="605" spans="1:27" ht="19.5" customHeight="1">
      <c r="A605" s="393"/>
      <c r="B605" s="387"/>
      <c r="C605" s="388" t="s">
        <v>62</v>
      </c>
      <c r="D605" s="388"/>
      <c r="E605" s="388"/>
      <c r="F605" s="388"/>
      <c r="G605" s="388"/>
      <c r="H605" s="388" t="s">
        <v>747</v>
      </c>
      <c r="I605" s="388"/>
      <c r="J605" s="389"/>
      <c r="K605" s="466"/>
      <c r="L605" s="467"/>
      <c r="M605" s="467"/>
      <c r="N605" s="467"/>
      <c r="O605" s="467"/>
      <c r="P605" s="467"/>
      <c r="Q605" s="467"/>
      <c r="R605" s="467"/>
      <c r="S605" s="467"/>
      <c r="T605" s="467"/>
      <c r="U605" s="467"/>
      <c r="V605" s="467"/>
      <c r="W605" s="467"/>
      <c r="X605" s="467"/>
      <c r="Y605" s="467"/>
      <c r="Z605" s="467"/>
      <c r="AA605" s="445"/>
    </row>
    <row r="606" spans="1:27" ht="19.5" customHeight="1">
      <c r="A606" s="393"/>
      <c r="B606" s="387"/>
      <c r="C606" s="388" t="s">
        <v>62</v>
      </c>
      <c r="D606" s="388"/>
      <c r="E606" s="388"/>
      <c r="F606" s="388"/>
      <c r="G606" s="388"/>
      <c r="H606" s="388"/>
      <c r="I606" s="388"/>
      <c r="J606" s="389"/>
      <c r="K606" s="466"/>
      <c r="L606" s="467"/>
      <c r="M606" s="467"/>
      <c r="N606" s="467"/>
      <c r="O606" s="467"/>
      <c r="P606" s="467"/>
      <c r="Q606" s="467"/>
      <c r="R606" s="467"/>
      <c r="S606" s="467"/>
      <c r="T606" s="467"/>
      <c r="U606" s="467"/>
      <c r="V606" s="467"/>
      <c r="W606" s="467"/>
      <c r="X606" s="467"/>
      <c r="Y606" s="467"/>
      <c r="Z606" s="467"/>
      <c r="AA606" s="445"/>
    </row>
    <row r="607" spans="1:27" ht="19.5" customHeight="1" thickBot="1">
      <c r="A607" s="393"/>
      <c r="B607" s="394"/>
      <c r="C607" s="395"/>
      <c r="D607" s="395"/>
      <c r="E607" s="395"/>
      <c r="F607" s="395"/>
      <c r="G607" s="395"/>
      <c r="H607" s="395"/>
      <c r="I607" s="395"/>
      <c r="J607" s="396"/>
      <c r="K607" s="468"/>
      <c r="L607" s="469"/>
      <c r="M607" s="469"/>
      <c r="N607" s="469"/>
      <c r="O607" s="469"/>
      <c r="P607" s="469"/>
      <c r="Q607" s="469"/>
      <c r="R607" s="469"/>
      <c r="S607" s="469"/>
      <c r="T607" s="469"/>
      <c r="U607" s="469"/>
      <c r="V607" s="469"/>
      <c r="W607" s="469"/>
      <c r="X607" s="469"/>
      <c r="Y607" s="469"/>
      <c r="Z607" s="469"/>
      <c r="AA607" s="446"/>
    </row>
    <row r="608" spans="1:27" ht="19.5" customHeight="1" thickTop="1">
      <c r="A608" s="393"/>
      <c r="B608" s="400" t="s">
        <v>748</v>
      </c>
      <c r="C608" s="401"/>
      <c r="D608" s="401"/>
      <c r="E608" s="401"/>
      <c r="F608" s="401"/>
      <c r="G608" s="401"/>
      <c r="H608" s="401"/>
      <c r="I608" s="401"/>
      <c r="J608" s="402"/>
      <c r="K608" s="470">
        <v>0</v>
      </c>
      <c r="L608" s="471">
        <v>0</v>
      </c>
      <c r="M608" s="471">
        <v>0</v>
      </c>
      <c r="N608" s="471">
        <v>0</v>
      </c>
      <c r="O608" s="471">
        <v>0</v>
      </c>
      <c r="P608" s="471">
        <v>0</v>
      </c>
      <c r="Q608" s="471">
        <v>0</v>
      </c>
      <c r="R608" s="471">
        <v>0</v>
      </c>
      <c r="S608" s="471">
        <v>0</v>
      </c>
      <c r="T608" s="471">
        <v>0</v>
      </c>
      <c r="U608" s="471">
        <v>0</v>
      </c>
      <c r="V608" s="471">
        <v>0</v>
      </c>
      <c r="W608" s="471">
        <v>0</v>
      </c>
      <c r="X608" s="471">
        <v>0</v>
      </c>
      <c r="Y608" s="471">
        <v>0</v>
      </c>
      <c r="Z608" s="471">
        <v>0</v>
      </c>
      <c r="AA608" s="447">
        <v>0</v>
      </c>
    </row>
    <row r="609" spans="1:27" ht="19.5" customHeight="1">
      <c r="A609" s="393"/>
      <c r="B609" s="406" t="s">
        <v>66</v>
      </c>
      <c r="C609" s="367"/>
      <c r="D609" s="367"/>
      <c r="E609" s="367"/>
      <c r="F609" s="367"/>
      <c r="G609" s="367"/>
      <c r="H609" s="367"/>
      <c r="I609" s="367"/>
      <c r="J609" s="368"/>
      <c r="K609" s="407">
        <v>0</v>
      </c>
      <c r="L609" s="408">
        <v>0</v>
      </c>
      <c r="M609" s="408">
        <v>0</v>
      </c>
      <c r="N609" s="408">
        <v>0</v>
      </c>
      <c r="O609" s="408">
        <v>0</v>
      </c>
      <c r="P609" s="408">
        <v>0</v>
      </c>
      <c r="Q609" s="408">
        <v>0</v>
      </c>
      <c r="R609" s="408">
        <v>0</v>
      </c>
      <c r="S609" s="408">
        <v>0</v>
      </c>
      <c r="T609" s="408">
        <v>0</v>
      </c>
      <c r="U609" s="408">
        <v>0</v>
      </c>
      <c r="V609" s="408">
        <v>0</v>
      </c>
      <c r="W609" s="408">
        <v>0</v>
      </c>
      <c r="X609" s="408">
        <v>0</v>
      </c>
      <c r="Y609" s="408">
        <v>0</v>
      </c>
      <c r="Z609" s="408">
        <v>0</v>
      </c>
      <c r="AA609" s="409">
        <v>0</v>
      </c>
    </row>
    <row r="610" spans="1:27" ht="19.5" customHeight="1" thickBot="1">
      <c r="A610" s="410"/>
      <c r="B610" s="411" t="s">
        <v>67</v>
      </c>
      <c r="C610" s="412"/>
      <c r="D610" s="412"/>
      <c r="E610" s="412"/>
      <c r="F610" s="412"/>
      <c r="G610" s="412"/>
      <c r="H610" s="412"/>
      <c r="I610" s="412"/>
      <c r="J610" s="413"/>
      <c r="K610" s="472"/>
      <c r="L610" s="433"/>
      <c r="M610" s="433"/>
      <c r="N610" s="433"/>
      <c r="O610" s="433"/>
      <c r="P610" s="433"/>
      <c r="Q610" s="433"/>
      <c r="R610" s="433"/>
      <c r="S610" s="433"/>
      <c r="T610" s="433"/>
      <c r="U610" s="433"/>
      <c r="V610" s="433"/>
      <c r="W610" s="433"/>
      <c r="X610" s="433"/>
      <c r="Y610" s="433"/>
      <c r="Z610" s="433"/>
      <c r="AA610" s="449"/>
    </row>
    <row r="611" spans="1:27" ht="49.5" customHeight="1" thickBot="1">
      <c r="A611" s="417" t="s">
        <v>10</v>
      </c>
      <c r="B611" s="418"/>
      <c r="C611" s="418"/>
      <c r="D611" s="418"/>
      <c r="E611" s="418"/>
      <c r="F611" s="418"/>
      <c r="G611" s="418"/>
      <c r="H611" s="418"/>
      <c r="I611" s="418"/>
      <c r="J611" s="419"/>
      <c r="K611" s="420"/>
      <c r="L611" s="421"/>
      <c r="M611" s="421"/>
      <c r="N611" s="421"/>
      <c r="O611" s="421"/>
      <c r="P611" s="421"/>
      <c r="Q611" s="421"/>
      <c r="R611" s="421"/>
      <c r="S611" s="421"/>
      <c r="T611" s="421"/>
      <c r="U611" s="421"/>
      <c r="V611" s="421"/>
      <c r="W611" s="421"/>
      <c r="X611" s="421"/>
      <c r="Y611" s="421"/>
      <c r="Z611" s="421"/>
      <c r="AA611" s="422"/>
    </row>
    <row r="612" spans="1:27" ht="49.5" customHeight="1" thickBot="1">
      <c r="A612" s="417" t="s">
        <v>69</v>
      </c>
      <c r="B612" s="418"/>
      <c r="C612" s="418"/>
      <c r="D612" s="423"/>
      <c r="E612" s="424"/>
      <c r="F612" s="425"/>
      <c r="G612" s="425"/>
      <c r="H612" s="425"/>
      <c r="I612" s="425"/>
      <c r="J612" s="425"/>
      <c r="K612" s="426"/>
      <c r="L612" s="426"/>
      <c r="M612" s="426"/>
      <c r="N612" s="426"/>
      <c r="O612" s="426"/>
      <c r="P612" s="426"/>
      <c r="Q612" s="426"/>
      <c r="R612" s="426"/>
      <c r="S612" s="426"/>
      <c r="T612" s="426"/>
      <c r="U612" s="426"/>
      <c r="V612" s="426"/>
      <c r="W612" s="426"/>
      <c r="X612" s="426"/>
      <c r="Y612" s="426"/>
      <c r="Z612" s="426"/>
      <c r="AA612" s="427"/>
    </row>
    <row r="613" spans="1:27" ht="19.5" customHeight="1">
      <c r="A613" s="343"/>
      <c r="B613" s="343"/>
      <c r="C613" s="343"/>
      <c r="D613" s="343"/>
      <c r="E613" s="473"/>
      <c r="F613" s="473"/>
      <c r="G613" s="473"/>
      <c r="H613" s="343"/>
      <c r="I613" s="343"/>
      <c r="J613" s="343"/>
      <c r="K613" s="474"/>
      <c r="L613" s="474"/>
      <c r="M613" s="474"/>
      <c r="N613" s="474"/>
      <c r="O613" s="474"/>
      <c r="P613" s="474"/>
      <c r="Q613" s="474"/>
      <c r="R613" s="474"/>
      <c r="S613" s="474"/>
      <c r="T613" s="474"/>
      <c r="U613" s="474"/>
      <c r="V613" s="474"/>
      <c r="W613" s="474"/>
      <c r="X613" s="474"/>
      <c r="Y613" s="474"/>
      <c r="Z613" s="474"/>
      <c r="AA613" s="474"/>
    </row>
    <row r="614" spans="1:27" ht="19.5" customHeight="1">
      <c r="A614" s="343"/>
      <c r="B614" s="343"/>
      <c r="C614" s="343"/>
      <c r="D614" s="343"/>
      <c r="E614" s="473"/>
      <c r="F614" s="473"/>
      <c r="G614" s="473"/>
      <c r="H614" s="343"/>
      <c r="I614" s="343"/>
      <c r="J614" s="343"/>
      <c r="K614" s="474"/>
      <c r="L614" s="474"/>
      <c r="M614" s="474"/>
      <c r="N614" s="474"/>
      <c r="O614" s="474"/>
      <c r="P614" s="474"/>
      <c r="Q614" s="474"/>
      <c r="R614" s="474"/>
      <c r="S614" s="474"/>
      <c r="T614" s="474"/>
      <c r="U614" s="474"/>
      <c r="V614" s="474"/>
      <c r="W614" s="474"/>
      <c r="X614" s="474"/>
      <c r="Y614" s="474"/>
      <c r="Z614" s="474"/>
      <c r="AA614" s="474"/>
    </row>
    <row r="615" ht="4.5" customHeight="1"/>
    <row r="618" spans="5:7" ht="12">
      <c r="E618" s="475"/>
      <c r="F618" s="475"/>
      <c r="G618" s="475"/>
    </row>
    <row r="619" spans="5:7" ht="12">
      <c r="E619" s="475"/>
      <c r="F619" s="475"/>
      <c r="G619" s="475"/>
    </row>
    <row r="620" spans="5:7" ht="12">
      <c r="E620" s="475"/>
      <c r="F620" s="475"/>
      <c r="G620" s="475"/>
    </row>
    <row r="621" spans="5:7" ht="12">
      <c r="E621" s="475"/>
      <c r="F621" s="475"/>
      <c r="G621" s="475"/>
    </row>
  </sheetData>
  <sheetProtection/>
  <mergeCells count="178">
    <mergeCell ref="A612:D612"/>
    <mergeCell ref="E612:J612"/>
    <mergeCell ref="J518:J519"/>
    <mergeCell ref="A520:A610"/>
    <mergeCell ref="B608:J608"/>
    <mergeCell ref="B609:J609"/>
    <mergeCell ref="B610:J610"/>
    <mergeCell ref="A611:J611"/>
    <mergeCell ref="Z517:AA517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X516:Y516"/>
    <mergeCell ref="Z516:AA516"/>
    <mergeCell ref="B517:J517"/>
    <mergeCell ref="L517:M517"/>
    <mergeCell ref="N517:O517"/>
    <mergeCell ref="P517:Q517"/>
    <mergeCell ref="R517:S517"/>
    <mergeCell ref="T517:U517"/>
    <mergeCell ref="V517:W517"/>
    <mergeCell ref="X517:Y517"/>
    <mergeCell ref="V515:W515"/>
    <mergeCell ref="X515:Y515"/>
    <mergeCell ref="Z515:AA515"/>
    <mergeCell ref="B516:J516"/>
    <mergeCell ref="L516:M516"/>
    <mergeCell ref="N516:O516"/>
    <mergeCell ref="P516:Q516"/>
    <mergeCell ref="R516:S516"/>
    <mergeCell ref="T516:U516"/>
    <mergeCell ref="V516:W516"/>
    <mergeCell ref="V514:W514"/>
    <mergeCell ref="X514:Y514"/>
    <mergeCell ref="Z514:AA514"/>
    <mergeCell ref="A515:A517"/>
    <mergeCell ref="B515:J515"/>
    <mergeCell ref="L515:M515"/>
    <mergeCell ref="N515:O515"/>
    <mergeCell ref="P515:Q515"/>
    <mergeCell ref="R515:S515"/>
    <mergeCell ref="T515:U515"/>
    <mergeCell ref="A514:J514"/>
    <mergeCell ref="L514:M514"/>
    <mergeCell ref="N514:O514"/>
    <mergeCell ref="P514:Q514"/>
    <mergeCell ref="R514:S514"/>
    <mergeCell ref="T514:U514"/>
    <mergeCell ref="P513:Q513"/>
    <mergeCell ref="R513:S513"/>
    <mergeCell ref="T513:U513"/>
    <mergeCell ref="V513:W513"/>
    <mergeCell ref="X513:Y513"/>
    <mergeCell ref="Z513:AA513"/>
    <mergeCell ref="A509:J509"/>
    <mergeCell ref="A510:D510"/>
    <mergeCell ref="E510:J510"/>
    <mergeCell ref="A513:J513"/>
    <mergeCell ref="L513:M513"/>
    <mergeCell ref="N513:O513"/>
    <mergeCell ref="G416:G417"/>
    <mergeCell ref="H416:H417"/>
    <mergeCell ref="I416:I417"/>
    <mergeCell ref="J416:J417"/>
    <mergeCell ref="A418:A508"/>
    <mergeCell ref="B506:J506"/>
    <mergeCell ref="B507:J507"/>
    <mergeCell ref="B508:J508"/>
    <mergeCell ref="A416:A417"/>
    <mergeCell ref="B416:B417"/>
    <mergeCell ref="C416:C417"/>
    <mergeCell ref="D416:D417"/>
    <mergeCell ref="E416:E417"/>
    <mergeCell ref="F416:F417"/>
    <mergeCell ref="A407:J407"/>
    <mergeCell ref="A408:D408"/>
    <mergeCell ref="E408:J408"/>
    <mergeCell ref="A411:J411"/>
    <mergeCell ref="A412:J412"/>
    <mergeCell ref="A413:A415"/>
    <mergeCell ref="B413:J413"/>
    <mergeCell ref="B414:J414"/>
    <mergeCell ref="B415:J415"/>
    <mergeCell ref="G314:G315"/>
    <mergeCell ref="H314:H315"/>
    <mergeCell ref="I314:I315"/>
    <mergeCell ref="J314:J315"/>
    <mergeCell ref="A316:A406"/>
    <mergeCell ref="B404:J404"/>
    <mergeCell ref="B405:J405"/>
    <mergeCell ref="B406:J406"/>
    <mergeCell ref="A314:A315"/>
    <mergeCell ref="B314:B315"/>
    <mergeCell ref="C314:C315"/>
    <mergeCell ref="D314:D315"/>
    <mergeCell ref="E314:E315"/>
    <mergeCell ref="F314:F315"/>
    <mergeCell ref="A305:J305"/>
    <mergeCell ref="A306:D306"/>
    <mergeCell ref="E306:J306"/>
    <mergeCell ref="A309:J309"/>
    <mergeCell ref="A310:J310"/>
    <mergeCell ref="A311:A313"/>
    <mergeCell ref="B311:J311"/>
    <mergeCell ref="B312:J312"/>
    <mergeCell ref="B313:J313"/>
    <mergeCell ref="G212:G213"/>
    <mergeCell ref="H212:H213"/>
    <mergeCell ref="I212:I213"/>
    <mergeCell ref="J212:J213"/>
    <mergeCell ref="A214:A304"/>
    <mergeCell ref="B302:J302"/>
    <mergeCell ref="B303:J303"/>
    <mergeCell ref="B304:J304"/>
    <mergeCell ref="A212:A213"/>
    <mergeCell ref="B212:B213"/>
    <mergeCell ref="C212:C213"/>
    <mergeCell ref="D212:D213"/>
    <mergeCell ref="E212:E213"/>
    <mergeCell ref="F212:F213"/>
    <mergeCell ref="A203:J203"/>
    <mergeCell ref="A204:D204"/>
    <mergeCell ref="E204:J204"/>
    <mergeCell ref="A207:J207"/>
    <mergeCell ref="A208:J208"/>
    <mergeCell ref="A209:A211"/>
    <mergeCell ref="B209:J209"/>
    <mergeCell ref="B210:J210"/>
    <mergeCell ref="B211:J211"/>
    <mergeCell ref="G110:G111"/>
    <mergeCell ref="H110:H111"/>
    <mergeCell ref="I110:I111"/>
    <mergeCell ref="J110:J111"/>
    <mergeCell ref="A112:A202"/>
    <mergeCell ref="B200:J200"/>
    <mergeCell ref="B201:J201"/>
    <mergeCell ref="B202:J202"/>
    <mergeCell ref="A110:A111"/>
    <mergeCell ref="B110:B111"/>
    <mergeCell ref="C110:C111"/>
    <mergeCell ref="D110:D111"/>
    <mergeCell ref="E110:E111"/>
    <mergeCell ref="F110:F111"/>
    <mergeCell ref="A101:J101"/>
    <mergeCell ref="A102:D102"/>
    <mergeCell ref="E102:J102"/>
    <mergeCell ref="A105:J105"/>
    <mergeCell ref="A106:J106"/>
    <mergeCell ref="A107:A109"/>
    <mergeCell ref="B107:J107"/>
    <mergeCell ref="B108:J108"/>
    <mergeCell ref="B109:J109"/>
    <mergeCell ref="G8:G9"/>
    <mergeCell ref="H8:H9"/>
    <mergeCell ref="I8:I9"/>
    <mergeCell ref="J8:J9"/>
    <mergeCell ref="A10:A100"/>
    <mergeCell ref="B98:J98"/>
    <mergeCell ref="B99:J99"/>
    <mergeCell ref="B100:J100"/>
    <mergeCell ref="A8:A9"/>
    <mergeCell ref="B8:B9"/>
    <mergeCell ref="C8:C9"/>
    <mergeCell ref="D8:D9"/>
    <mergeCell ref="E8:E9"/>
    <mergeCell ref="F8:F9"/>
    <mergeCell ref="A3:J3"/>
    <mergeCell ref="A4:J4"/>
    <mergeCell ref="A5:A7"/>
    <mergeCell ref="B5:J5"/>
    <mergeCell ref="B6:J6"/>
    <mergeCell ref="B7:J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33" r:id="rId1"/>
  <rowBreaks count="5" manualBreakCount="5">
    <brk id="102" max="26" man="1"/>
    <brk id="204" max="26" man="1"/>
    <brk id="306" max="26" man="1"/>
    <brk id="408" max="26" man="1"/>
    <brk id="51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newface4</dc:creator>
  <cp:keywords/>
  <dc:description/>
  <cp:lastModifiedBy>newface4</cp:lastModifiedBy>
  <dcterms:created xsi:type="dcterms:W3CDTF">2011-06-17T05:18:23Z</dcterms:created>
  <dcterms:modified xsi:type="dcterms:W3CDTF">2011-06-17T05:19:09Z</dcterms:modified>
  <cp:category/>
  <cp:version/>
  <cp:contentType/>
  <cp:contentStatus/>
</cp:coreProperties>
</file>