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ON-SMB3\wk_コンサル事業部\MOE一廃調査\03_DSG作業用\30_納品\①環境省DVD\Disc3(業務結果報告書）\②-2都道府県回答データ（HP掲載用）\④処理状況\①全体集計\"/>
    </mc:Choice>
  </mc:AlternateContent>
  <xr:revisionPtr revIDLastSave="0" documentId="13_ncr:1_{BE7C6C68-170C-4464-8593-015100A75085}" xr6:coauthVersionLast="47" xr6:coauthVersionMax="47" xr10:uidLastSave="{00000000-0000-0000-0000-000000000000}"/>
  <bookViews>
    <workbookView xWindow="-120" yWindow="-120" windowWidth="29040" windowHeight="15720" tabRatio="819" xr2:uid="{00000000-000D-0000-FFFF-FFFF00000000}"/>
  </bookViews>
  <sheets>
    <sheet name="廃棄物事業経費（市町村）" sheetId="10" r:id="rId1"/>
    <sheet name="廃棄物事業経費（組合）" sheetId="11" r:id="rId2"/>
    <sheet name="廃棄物事業経費（歳入）" sheetId="12" r:id="rId3"/>
    <sheet name="廃棄物事業経費（歳出）" sheetId="13" r:id="rId4"/>
    <sheet name="組合分担金内訳" sheetId="14" r:id="rId5"/>
    <sheet name="市町村分担金内訳" sheetId="15" r:id="rId6"/>
    <sheet name="経費集計" sheetId="16" r:id="rId7"/>
  </sheets>
  <definedNames>
    <definedName name="_xlnm._FilterDatabase" localSheetId="5" hidden="1">市町村分担金内訳!$A$6:$DU$53</definedName>
    <definedName name="_xlnm._FilterDatabase" localSheetId="4" hidden="1">組合分担金内訳!$A$6:$BE$53</definedName>
    <definedName name="_xlnm._FilterDatabase" localSheetId="3" hidden="1">'廃棄物事業経費（歳出）'!$A$6:$CI$53</definedName>
    <definedName name="_xlnm._FilterDatabase" localSheetId="2" hidden="1">'廃棄物事業経費（歳入）'!$A$6:$AD$53</definedName>
    <definedName name="_xlnm._FilterDatabase" localSheetId="0" hidden="1">'廃棄物事業経費（市町村）'!$A$6:$DJ$53</definedName>
    <definedName name="_xlnm._FilterDatabase" localSheetId="1" hidden="1">'廃棄物事業経費（組合）'!$A$6:$DJ$53</definedName>
    <definedName name="_xlnm.Print_Area" localSheetId="6">経費集計!$A$1:$M$33</definedName>
    <definedName name="_xlnm.Print_Area" localSheetId="5">市町村分担金内訳!$2:$6</definedName>
    <definedName name="_xlnm.Print_Area" localSheetId="4">組合分担金内訳!$2:$6</definedName>
    <definedName name="_xlnm.Print_Area" localSheetId="3">'廃棄物事業経費（歳出）'!$2:$6</definedName>
    <definedName name="_xlnm.Print_Area" localSheetId="2">'廃棄物事業経費（歳入）'!$2:$6</definedName>
    <definedName name="_xlnm.Print_Area" localSheetId="0">'廃棄物事業経費（市町村）'!$2:$6</definedName>
    <definedName name="_xlnm.Print_Area" localSheetId="1">'廃棄物事業経費（組合）'!$2:$6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91029" iterate="1" iterateCount="1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U54" i="15" l="1"/>
  <c r="DT54" i="15"/>
  <c r="DS54" i="15"/>
  <c r="DR54" i="15"/>
  <c r="DQ54" i="15"/>
  <c r="DP54" i="15"/>
  <c r="DO54" i="15"/>
  <c r="DN54" i="15"/>
  <c r="DM54" i="15"/>
  <c r="DL54" i="15"/>
  <c r="DK54" i="15"/>
  <c r="DJ54" i="15"/>
  <c r="DI54" i="15"/>
  <c r="DH54" i="15"/>
  <c r="DG54" i="15"/>
  <c r="DF54" i="15"/>
  <c r="DE54" i="15"/>
  <c r="DD54" i="15"/>
  <c r="DC54" i="15"/>
  <c r="DB54" i="15"/>
  <c r="DA54" i="15"/>
  <c r="CZ54" i="15"/>
  <c r="CY54" i="15"/>
  <c r="CX54" i="15"/>
  <c r="CW54" i="15"/>
  <c r="CV54" i="15"/>
  <c r="CU54" i="15"/>
  <c r="CT54" i="15"/>
  <c r="CS54" i="15"/>
  <c r="CR54" i="15"/>
  <c r="CQ54" i="15"/>
  <c r="CP54" i="15"/>
  <c r="CO54" i="15"/>
  <c r="CN54" i="15"/>
  <c r="CM54" i="15"/>
  <c r="CL54" i="15"/>
  <c r="CK54" i="15"/>
  <c r="CJ54" i="15"/>
  <c r="CI54" i="15"/>
  <c r="CH54" i="15"/>
  <c r="CG54" i="15"/>
  <c r="CF54" i="15"/>
  <c r="CE54" i="15"/>
  <c r="CD54" i="15"/>
  <c r="CC54" i="15"/>
  <c r="CB54" i="15"/>
  <c r="CA54" i="15"/>
  <c r="BZ54" i="15"/>
  <c r="BY54" i="15"/>
  <c r="BX54" i="15"/>
  <c r="BW54" i="15"/>
  <c r="BV54" i="15"/>
  <c r="BU54" i="15"/>
  <c r="BT54" i="15"/>
  <c r="BS54" i="15"/>
  <c r="BR54" i="15"/>
  <c r="BQ54" i="15"/>
  <c r="BP54" i="15"/>
  <c r="BO54" i="15"/>
  <c r="BN54" i="15"/>
  <c r="BM54" i="15"/>
  <c r="BL54" i="15"/>
  <c r="BK54" i="15"/>
  <c r="BJ54" i="15"/>
  <c r="BI54" i="15"/>
  <c r="BH54" i="15"/>
  <c r="BG54" i="15"/>
  <c r="BF54" i="15"/>
  <c r="BE54" i="15"/>
  <c r="BD54" i="15"/>
  <c r="BC54" i="15"/>
  <c r="BB54" i="15"/>
  <c r="BA54" i="15"/>
  <c r="AZ54" i="15"/>
  <c r="AY54" i="15"/>
  <c r="AX54" i="15"/>
  <c r="AW54" i="15"/>
  <c r="AV54" i="15"/>
  <c r="AU54" i="15"/>
  <c r="AT54" i="15"/>
  <c r="AS54" i="15"/>
  <c r="AR54" i="15"/>
  <c r="AQ54" i="15"/>
  <c r="AP54" i="15"/>
  <c r="AO54" i="15"/>
  <c r="AN54" i="15"/>
  <c r="AM54" i="15"/>
  <c r="AL54" i="15"/>
  <c r="AK54" i="15"/>
  <c r="AJ54" i="15"/>
  <c r="AI54" i="15"/>
  <c r="AH54" i="15"/>
  <c r="AG54" i="15"/>
  <c r="AF54" i="15"/>
  <c r="AE54" i="15"/>
  <c r="AD54" i="15"/>
  <c r="AC54" i="15"/>
  <c r="AB54" i="15"/>
  <c r="AA54" i="15"/>
  <c r="Z54" i="15"/>
  <c r="Y54" i="15"/>
  <c r="X54" i="15"/>
  <c r="W54" i="15"/>
  <c r="V54" i="15"/>
  <c r="U54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BE54" i="14"/>
  <c r="BD54" i="14"/>
  <c r="BC54" i="14"/>
  <c r="BB54" i="14"/>
  <c r="BA54" i="14"/>
  <c r="AZ54" i="14"/>
  <c r="AY54" i="14"/>
  <c r="AX54" i="14"/>
  <c r="AW54" i="14"/>
  <c r="AV54" i="14"/>
  <c r="AU54" i="14"/>
  <c r="AT54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C54" i="14"/>
  <c r="AB54" i="14"/>
  <c r="AA54" i="14"/>
  <c r="Z54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I54" i="13"/>
  <c r="CH54" i="13"/>
  <c r="CG54" i="13"/>
  <c r="CF54" i="13"/>
  <c r="CE54" i="13"/>
  <c r="CD54" i="13"/>
  <c r="CC54" i="13"/>
  <c r="CB54" i="13"/>
  <c r="CA54" i="13"/>
  <c r="BZ54" i="13"/>
  <c r="BY54" i="13"/>
  <c r="BX54" i="13"/>
  <c r="BW54" i="13"/>
  <c r="BV54" i="13"/>
  <c r="BU54" i="13"/>
  <c r="BT54" i="13"/>
  <c r="BS54" i="13"/>
  <c r="BR54" i="13"/>
  <c r="BQ54" i="13"/>
  <c r="BP54" i="13"/>
  <c r="BO54" i="13"/>
  <c r="BN54" i="13"/>
  <c r="BM54" i="13"/>
  <c r="BL54" i="13"/>
  <c r="BK54" i="13"/>
  <c r="BJ54" i="13"/>
  <c r="BI54" i="13"/>
  <c r="BH54" i="13"/>
  <c r="BG54" i="13"/>
  <c r="BF54" i="13"/>
  <c r="BE54" i="13"/>
  <c r="BD54" i="13"/>
  <c r="BC54" i="13"/>
  <c r="BB54" i="13"/>
  <c r="BA54" i="13"/>
  <c r="AZ54" i="13"/>
  <c r="AY54" i="13"/>
  <c r="AX54" i="13"/>
  <c r="AW54" i="13"/>
  <c r="AV54" i="13"/>
  <c r="AU54" i="13"/>
  <c r="AT54" i="13"/>
  <c r="AS54" i="13"/>
  <c r="AR54" i="13"/>
  <c r="AQ54" i="13"/>
  <c r="AP54" i="13"/>
  <c r="AO54" i="13"/>
  <c r="AN54" i="13"/>
  <c r="AM54" i="13"/>
  <c r="AL54" i="13"/>
  <c r="AK54" i="13"/>
  <c r="AJ54" i="13"/>
  <c r="AI54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D54" i="13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DJ54" i="11"/>
  <c r="DI54" i="11"/>
  <c r="DH54" i="11"/>
  <c r="DG54" i="11"/>
  <c r="DF54" i="11"/>
  <c r="DE54" i="11"/>
  <c r="DD54" i="11"/>
  <c r="DC54" i="11"/>
  <c r="DB54" i="11"/>
  <c r="DA54" i="11"/>
  <c r="CZ54" i="11"/>
  <c r="CY54" i="11"/>
  <c r="CX54" i="11"/>
  <c r="CW54" i="11"/>
  <c r="CV54" i="11"/>
  <c r="CU54" i="11"/>
  <c r="CT54" i="11"/>
  <c r="CS54" i="11"/>
  <c r="CR54" i="11"/>
  <c r="CQ54" i="11"/>
  <c r="CP54" i="11"/>
  <c r="CO54" i="11"/>
  <c r="CN54" i="11"/>
  <c r="CM54" i="11"/>
  <c r="CL54" i="11"/>
  <c r="CK54" i="11"/>
  <c r="CJ54" i="11"/>
  <c r="CI54" i="11"/>
  <c r="CH54" i="11"/>
  <c r="CG54" i="11"/>
  <c r="CF54" i="11"/>
  <c r="CE54" i="11"/>
  <c r="CD54" i="11"/>
  <c r="CC54" i="11"/>
  <c r="CB54" i="11"/>
  <c r="CA54" i="11"/>
  <c r="BZ54" i="11"/>
  <c r="BY54" i="11"/>
  <c r="BX54" i="11"/>
  <c r="BW54" i="11"/>
  <c r="BV54" i="11"/>
  <c r="BU54" i="11"/>
  <c r="BT54" i="11"/>
  <c r="BS54" i="11"/>
  <c r="BR54" i="11"/>
  <c r="BQ54" i="11"/>
  <c r="BP54" i="11"/>
  <c r="BO54" i="11"/>
  <c r="BN54" i="11"/>
  <c r="BM54" i="11"/>
  <c r="BL54" i="11"/>
  <c r="BK54" i="11"/>
  <c r="BJ54" i="11"/>
  <c r="BI54" i="11"/>
  <c r="BH54" i="11"/>
  <c r="BG54" i="11"/>
  <c r="BF54" i="11"/>
  <c r="BE54" i="11"/>
  <c r="BD54" i="11"/>
  <c r="BC54" i="11"/>
  <c r="BB54" i="11"/>
  <c r="BA54" i="11"/>
  <c r="AZ54" i="11"/>
  <c r="AY54" i="11"/>
  <c r="AX54" i="11"/>
  <c r="AW54" i="11"/>
  <c r="AV54" i="11"/>
  <c r="AU54" i="11"/>
  <c r="AT54" i="11"/>
  <c r="AS54" i="1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DJ54" i="10"/>
  <c r="DI54" i="10"/>
  <c r="DH54" i="10"/>
  <c r="DG54" i="10"/>
  <c r="DF54" i="10"/>
  <c r="DE54" i="10"/>
  <c r="DD54" i="10"/>
  <c r="DC54" i="10"/>
  <c r="DB54" i="10"/>
  <c r="DA54" i="10"/>
  <c r="CZ54" i="10"/>
  <c r="CY54" i="10"/>
  <c r="CX54" i="10"/>
  <c r="CW54" i="10"/>
  <c r="CV54" i="10"/>
  <c r="CU54" i="10"/>
  <c r="CT54" i="10"/>
  <c r="CS54" i="10"/>
  <c r="CR54" i="10"/>
  <c r="CQ54" i="10"/>
  <c r="CP54" i="10"/>
  <c r="CO54" i="10"/>
  <c r="CN54" i="10"/>
  <c r="CM54" i="10"/>
  <c r="CL54" i="10"/>
  <c r="CK54" i="10"/>
  <c r="CJ54" i="10"/>
  <c r="CI54" i="10"/>
  <c r="CH54" i="10"/>
  <c r="CG54" i="10"/>
  <c r="CF54" i="10"/>
  <c r="CE54" i="10"/>
  <c r="CD54" i="10"/>
  <c r="CC54" i="10"/>
  <c r="CB54" i="10"/>
  <c r="CA54" i="10"/>
  <c r="BZ54" i="10"/>
  <c r="BY54" i="10"/>
  <c r="BX54" i="10"/>
  <c r="BW54" i="10"/>
  <c r="BV54" i="10"/>
  <c r="BU54" i="10"/>
  <c r="BT54" i="10"/>
  <c r="BS54" i="10"/>
  <c r="BR54" i="10"/>
  <c r="BQ54" i="10"/>
  <c r="BP54" i="10"/>
  <c r="BO54" i="10"/>
  <c r="BN54" i="10"/>
  <c r="BM54" i="10"/>
  <c r="BL54" i="10"/>
  <c r="BK54" i="10"/>
  <c r="BJ54" i="10"/>
  <c r="BI54" i="10"/>
  <c r="BH54" i="10"/>
  <c r="BG54" i="10"/>
  <c r="BF54" i="10"/>
  <c r="BE54" i="10"/>
  <c r="BD54" i="10"/>
  <c r="BC54" i="10"/>
  <c r="BB54" i="10"/>
  <c r="BA54" i="10"/>
  <c r="AZ54" i="10"/>
  <c r="AY54" i="10"/>
  <c r="AX54" i="10"/>
  <c r="AW54" i="10"/>
  <c r="AV54" i="10"/>
  <c r="AU54" i="10"/>
  <c r="AT54" i="10"/>
  <c r="AS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Y54" i="10"/>
  <c r="X54" i="10"/>
  <c r="W54" i="10"/>
  <c r="V54" i="10"/>
  <c r="U54" i="10"/>
  <c r="T54" i="10"/>
  <c r="S54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AC2" i="16"/>
  <c r="L2" i="16" l="1"/>
  <c r="M2" i="16" s="1"/>
  <c r="C1" i="16"/>
  <c r="B1" i="16"/>
  <c r="AD2" i="16"/>
  <c r="AF2" i="16" l="1"/>
  <c r="AI2" i="16" l="1"/>
  <c r="AH728" i="16"/>
  <c r="AH187" i="16"/>
  <c r="AH1180" i="16"/>
  <c r="AH1979" i="16"/>
  <c r="AH16" i="16"/>
  <c r="AH59" i="16"/>
  <c r="AH221" i="16"/>
  <c r="AH791" i="16"/>
  <c r="AH1387" i="16"/>
  <c r="AH120" i="16"/>
  <c r="AH188" i="16"/>
  <c r="AH902" i="16"/>
  <c r="AH1012" i="16"/>
  <c r="AH471" i="16"/>
  <c r="AH1129" i="16"/>
  <c r="AH2100" i="16"/>
  <c r="AH454" i="16"/>
  <c r="AH951" i="16"/>
  <c r="AH114" i="16"/>
  <c r="AH777" i="16"/>
  <c r="AH33" i="16"/>
  <c r="AH750" i="16"/>
  <c r="AH1137" i="16"/>
  <c r="AH1193" i="16"/>
  <c r="AH458" i="16"/>
  <c r="AH201" i="16"/>
  <c r="AH2016" i="16"/>
  <c r="AH1814" i="16"/>
  <c r="AH1693" i="16"/>
  <c r="AH368" i="16"/>
  <c r="AH1072" i="16"/>
  <c r="AH1984" i="16"/>
  <c r="AH1172" i="16"/>
  <c r="AH1453" i="16"/>
  <c r="AH1252" i="16"/>
  <c r="AH829" i="16"/>
  <c r="AH1513" i="16"/>
  <c r="AH2323" i="16"/>
  <c r="AH1028" i="16"/>
  <c r="AH2039" i="16"/>
  <c r="AH2303" i="16"/>
  <c r="AH1144" i="16"/>
  <c r="AH2385" i="16"/>
  <c r="AH128" i="16"/>
  <c r="AH1832" i="16"/>
  <c r="AH1291" i="16"/>
  <c r="AH2311" i="16"/>
  <c r="AH754" i="16"/>
  <c r="AH2060" i="16"/>
  <c r="AH1673" i="16"/>
  <c r="AH148" i="16"/>
  <c r="AH885" i="16"/>
  <c r="AH602" i="16"/>
  <c r="AH807" i="16"/>
  <c r="AH657" i="16"/>
  <c r="AH924" i="16"/>
  <c r="AH445" i="16"/>
  <c r="AH1254" i="16"/>
  <c r="AH843" i="16"/>
  <c r="AH796" i="16"/>
  <c r="AH18" i="16"/>
  <c r="AH337" i="16"/>
  <c r="AH2268" i="16"/>
  <c r="AH568" i="16"/>
  <c r="AH2190" i="16"/>
  <c r="AH1775" i="16"/>
  <c r="AH1887" i="16"/>
  <c r="AH1346" i="16"/>
  <c r="AH1287" i="16"/>
  <c r="AH2053" i="16"/>
  <c r="AH241" i="16"/>
  <c r="AH449" i="16"/>
  <c r="AH1938" i="16"/>
  <c r="AH620" i="16"/>
  <c r="AH2094" i="16"/>
  <c r="AH799" i="16"/>
  <c r="AH76" i="16"/>
  <c r="AH1642" i="16"/>
  <c r="AH1232" i="16"/>
  <c r="AH1609" i="16"/>
  <c r="AH963" i="16"/>
  <c r="AH2114" i="16"/>
  <c r="AH347" i="16"/>
  <c r="AH242" i="16"/>
  <c r="AH1599" i="16"/>
  <c r="AH677" i="16"/>
  <c r="AH1889" i="16"/>
  <c r="AH253" i="16"/>
  <c r="AH1573" i="16"/>
  <c r="AH2207" i="16"/>
  <c r="AH157" i="16"/>
  <c r="AH1262" i="16"/>
  <c r="AH1862" i="16"/>
  <c r="AH5" i="16"/>
  <c r="AH1385" i="16"/>
  <c r="AH1910" i="16"/>
  <c r="AH2200" i="16"/>
  <c r="AH1787" i="16"/>
  <c r="AH1116" i="16"/>
  <c r="AH1125" i="16"/>
  <c r="AH259" i="16"/>
  <c r="AH2139" i="16"/>
  <c r="AH1576" i="16"/>
  <c r="AH1341" i="16"/>
  <c r="AH1950" i="16"/>
  <c r="AH877" i="16"/>
  <c r="AH1694" i="16"/>
  <c r="AH1239" i="16"/>
  <c r="AH1269" i="16"/>
  <c r="AH151" i="16"/>
  <c r="AH1114" i="16"/>
  <c r="AH1260" i="16"/>
  <c r="AH1844" i="16"/>
  <c r="AH405" i="16"/>
  <c r="AH321" i="16"/>
  <c r="AH2093" i="16"/>
  <c r="AH1699" i="16"/>
  <c r="AH909" i="16"/>
  <c r="AH848" i="16"/>
  <c r="AH1588" i="16"/>
  <c r="AH1221" i="16"/>
  <c r="AH748" i="16"/>
  <c r="AH1461" i="16"/>
  <c r="AH431" i="16"/>
  <c r="AH1314" i="16"/>
  <c r="AH1533" i="16"/>
  <c r="AH1886" i="16"/>
  <c r="AH1584" i="16"/>
  <c r="AH2245" i="16"/>
  <c r="AH1934" i="16"/>
  <c r="AH348" i="16"/>
  <c r="AH781" i="16"/>
  <c r="AH1270" i="16"/>
  <c r="AH1834" i="16"/>
  <c r="AH139" i="16"/>
  <c r="AH797" i="16"/>
  <c r="AH307" i="16"/>
  <c r="AH1647" i="16"/>
  <c r="AH302" i="16"/>
  <c r="AH1238" i="16"/>
  <c r="AH313" i="16"/>
  <c r="AH771" i="16"/>
  <c r="AH1122" i="16"/>
  <c r="AH1190" i="16"/>
  <c r="AH47" i="16"/>
  <c r="AH2071" i="16"/>
  <c r="AH1200" i="16"/>
  <c r="AH2086" i="16"/>
  <c r="AH146" i="16"/>
  <c r="AH560" i="16"/>
  <c r="AH1958" i="16"/>
  <c r="AH1562" i="16"/>
  <c r="AH1952" i="16"/>
  <c r="AH26" i="16"/>
  <c r="AH1115" i="16"/>
  <c r="AH1425" i="16"/>
  <c r="AH1688" i="16"/>
  <c r="AH1179" i="16"/>
  <c r="AH394" i="16"/>
  <c r="AH687" i="16"/>
  <c r="AH646" i="16"/>
  <c r="AH1047" i="16"/>
  <c r="AH2284" i="16"/>
  <c r="AH2133" i="16"/>
  <c r="AH2146" i="16"/>
  <c r="AH758" i="16"/>
  <c r="AH1074" i="16"/>
  <c r="AH860" i="16"/>
  <c r="AH1802" i="16"/>
  <c r="AH1067" i="16"/>
  <c r="AH865" i="16"/>
  <c r="AH2324" i="16"/>
  <c r="AH727" i="16"/>
  <c r="AH1653" i="16"/>
  <c r="AH1336" i="16"/>
  <c r="AH484" i="16"/>
  <c r="AH1623" i="16"/>
  <c r="AH1004" i="16"/>
  <c r="AH36" i="16"/>
  <c r="AH1095" i="16"/>
  <c r="AH410" i="16"/>
  <c r="AH1548" i="16"/>
  <c r="AH2091" i="16"/>
  <c r="AH1035" i="16"/>
  <c r="AH63" i="16"/>
  <c r="AH110" i="16"/>
  <c r="AH1340" i="16"/>
  <c r="AH178" i="16"/>
  <c r="AH502" i="16"/>
  <c r="AH1419" i="16"/>
  <c r="AH2348" i="16"/>
  <c r="AH1454" i="16"/>
  <c r="AH453" i="16"/>
  <c r="AH2316" i="16"/>
  <c r="AH2165" i="16"/>
  <c r="AH350" i="16"/>
  <c r="AH1748" i="16"/>
  <c r="AH996" i="16"/>
  <c r="AH671" i="16"/>
  <c r="AH2085" i="16"/>
  <c r="AH509" i="16"/>
  <c r="AH2056" i="16"/>
  <c r="AH1233" i="16"/>
  <c r="AH55" i="16"/>
  <c r="AH273" i="16"/>
  <c r="AH2116" i="16"/>
  <c r="AH1117" i="16"/>
  <c r="AH497" i="16"/>
  <c r="AH1630" i="16"/>
  <c r="AH2132" i="16"/>
  <c r="AH808" i="16"/>
  <c r="AH571" i="16"/>
  <c r="AH1858" i="16"/>
  <c r="AH987" i="16"/>
  <c r="AH1980" i="16"/>
  <c r="AH1975" i="16"/>
  <c r="AH719" i="16"/>
  <c r="AH1916" i="16"/>
  <c r="AH2260" i="16"/>
  <c r="AH973" i="16"/>
  <c r="AH1303" i="16"/>
  <c r="AH784" i="16"/>
  <c r="AH2082" i="16"/>
  <c r="AH968" i="16"/>
  <c r="AH527" i="16"/>
  <c r="AH2383" i="16"/>
  <c r="AH290" i="16"/>
  <c r="AH457" i="16"/>
  <c r="AH1671" i="16"/>
  <c r="AH1494" i="16"/>
  <c r="AH1331" i="16"/>
  <c r="AH541" i="16"/>
  <c r="AH716" i="16"/>
  <c r="AH2168" i="16"/>
  <c r="AH520" i="16"/>
  <c r="AH1126" i="16"/>
  <c r="AH1222" i="16"/>
  <c r="AH466" i="16"/>
  <c r="AH1772" i="16"/>
  <c r="AH2010" i="16"/>
  <c r="AH945" i="16"/>
  <c r="AH659" i="16"/>
  <c r="AH1626" i="16"/>
  <c r="AH13" i="16"/>
  <c r="AH496" i="16"/>
  <c r="AH2388" i="16"/>
  <c r="AH2387" i="16"/>
  <c r="AH1386" i="16"/>
  <c r="AH944" i="16"/>
  <c r="AH1868" i="16"/>
  <c r="AH275" i="16"/>
  <c r="AH1400" i="16"/>
  <c r="AH715" i="16"/>
  <c r="AH1344" i="16"/>
  <c r="AH786" i="16"/>
  <c r="AH817" i="16"/>
  <c r="AH2340" i="16"/>
  <c r="AH847" i="16"/>
  <c r="AH1044" i="16"/>
  <c r="AH862" i="16"/>
  <c r="AH801" i="16"/>
  <c r="AH2067" i="16"/>
  <c r="AH1325" i="16"/>
  <c r="AH721" i="16"/>
  <c r="AH443" i="16"/>
  <c r="AH1725" i="16"/>
  <c r="AH189" i="16"/>
  <c r="AH474" i="16"/>
  <c r="AH468" i="16"/>
  <c r="AH1764" i="16"/>
  <c r="AH1578" i="16"/>
  <c r="AH2154" i="16"/>
  <c r="AH693" i="16"/>
  <c r="AH1062" i="16"/>
  <c r="AH1740" i="16"/>
  <c r="AH1189" i="16"/>
  <c r="AH869" i="16"/>
  <c r="AH406" i="16"/>
  <c r="AH493" i="16"/>
  <c r="AH2117" i="16"/>
  <c r="AH966" i="16"/>
  <c r="AH7" i="16"/>
  <c r="AH1483" i="16"/>
  <c r="AH2035" i="16"/>
  <c r="AH462" i="16"/>
  <c r="AH787" i="16"/>
  <c r="AH488" i="16"/>
  <c r="AH419" i="16"/>
  <c r="AH745" i="16"/>
  <c r="AH1761" i="16"/>
  <c r="AH1301" i="16"/>
  <c r="AH1803" i="16"/>
  <c r="AH415" i="16"/>
  <c r="AH519" i="16"/>
  <c r="AH1525" i="16"/>
  <c r="AH1921" i="16"/>
  <c r="AH285" i="16"/>
  <c r="AH812" i="16"/>
  <c r="AH1000" i="16"/>
  <c r="AH1008" i="16"/>
  <c r="AH2371" i="16"/>
  <c r="AH792" i="16"/>
  <c r="AH698" i="16"/>
  <c r="AH1722" i="16"/>
  <c r="AH2076" i="16"/>
  <c r="AH1799" i="16"/>
  <c r="AH351" i="16"/>
  <c r="AH184" i="16"/>
  <c r="AH1797" i="16"/>
  <c r="AH233" i="16"/>
  <c r="AH1280" i="16"/>
  <c r="AH964" i="16"/>
  <c r="AH249" i="16"/>
  <c r="AH1538" i="16"/>
  <c r="AH1744" i="16"/>
  <c r="AH1660" i="16"/>
  <c r="AH317" i="16"/>
  <c r="AH1201" i="16"/>
  <c r="AH1624" i="16"/>
  <c r="AH1271" i="16"/>
  <c r="AH1512" i="16"/>
  <c r="AH999" i="16"/>
  <c r="AH1093" i="16"/>
  <c r="AH256" i="16"/>
  <c r="AH2293" i="16"/>
  <c r="AH947" i="16"/>
  <c r="AH895" i="16"/>
  <c r="AH941" i="16"/>
  <c r="AH878" i="16"/>
  <c r="AH2386" i="16"/>
  <c r="AH1467" i="16"/>
  <c r="AH1289" i="16"/>
  <c r="AH713" i="16"/>
  <c r="AH1257" i="16"/>
  <c r="AH165" i="16"/>
  <c r="AH65" i="16"/>
  <c r="AH957" i="16"/>
  <c r="AH2155" i="16"/>
  <c r="AH181" i="16"/>
  <c r="AH919" i="16"/>
  <c r="AH1649" i="16"/>
  <c r="AH2143" i="16"/>
  <c r="AH916" i="16"/>
  <c r="AH679" i="16"/>
  <c r="AH1714" i="16"/>
  <c r="AH54" i="16"/>
  <c r="AH1574" i="16"/>
  <c r="AH141" i="16"/>
  <c r="AH682" i="16"/>
  <c r="AH766" i="16"/>
  <c r="AH1128" i="16"/>
  <c r="AH180" i="16"/>
  <c r="AH1640" i="16"/>
  <c r="AH1759" i="16"/>
  <c r="AH8" i="16"/>
  <c r="AH1773" i="16"/>
  <c r="AH1159" i="16"/>
  <c r="AH334" i="16"/>
  <c r="AH2225" i="16"/>
  <c r="AH224" i="16"/>
  <c r="AH452" i="16"/>
  <c r="AH1711" i="16"/>
  <c r="AH1908" i="16"/>
  <c r="AH1446" i="16"/>
  <c r="AH1667" i="16"/>
  <c r="AH1651" i="16"/>
  <c r="AH1508" i="16"/>
  <c r="AH1196" i="16"/>
  <c r="AH600" i="16"/>
  <c r="AH1092" i="16"/>
  <c r="AH1372" i="16"/>
  <c r="AH56" i="16"/>
  <c r="AH304" i="16"/>
  <c r="AH1104" i="16"/>
  <c r="AH2172" i="16"/>
  <c r="AH1306" i="16"/>
  <c r="AH988" i="16"/>
  <c r="AH706" i="16"/>
  <c r="AH1697" i="16"/>
  <c r="AH1285" i="16"/>
  <c r="AH1933" i="16"/>
  <c r="AH1523" i="16"/>
  <c r="AH544" i="16"/>
  <c r="AH475" i="16"/>
  <c r="AH892" i="16"/>
  <c r="AH967" i="16"/>
  <c r="AH1835" i="16"/>
  <c r="AH1202" i="16"/>
  <c r="AH330" i="16"/>
  <c r="AH61" i="16"/>
  <c r="AH802" i="16"/>
  <c r="AH2135" i="16"/>
  <c r="AH32" i="16"/>
  <c r="AH81" i="16"/>
  <c r="AH2037" i="16"/>
  <c r="AH1946" i="16"/>
  <c r="AH1032" i="16"/>
  <c r="AH1664" i="16"/>
  <c r="AH972" i="16"/>
  <c r="AH2318" i="16"/>
  <c r="AH528" i="16"/>
  <c r="AH121" i="16"/>
  <c r="AH1813" i="16"/>
  <c r="AH1043" i="16"/>
  <c r="AH1153" i="16"/>
  <c r="AH624" i="16"/>
  <c r="AH2209" i="16"/>
  <c r="AH1411" i="16"/>
  <c r="AH2272" i="16"/>
  <c r="AH647" i="16"/>
  <c r="AH2313" i="16"/>
  <c r="AH1090" i="16"/>
  <c r="AH1086" i="16"/>
  <c r="AH231" i="16"/>
  <c r="AH1299" i="16"/>
  <c r="AH169" i="16"/>
  <c r="AH467" i="16"/>
  <c r="AH1564" i="16"/>
  <c r="AH1199" i="16"/>
  <c r="AH477" i="16"/>
  <c r="AH161" i="16"/>
  <c r="AH2214" i="16"/>
  <c r="AH1771" i="16"/>
  <c r="AH2290" i="16"/>
  <c r="AH2048" i="16"/>
  <c r="AH1846" i="16"/>
  <c r="AH1999" i="16"/>
  <c r="AH278" i="16"/>
  <c r="AH1024" i="16"/>
  <c r="AH1676" i="16"/>
  <c r="AH609" i="16"/>
  <c r="AH2019" i="16"/>
  <c r="AH790" i="16"/>
  <c r="AH1268" i="16"/>
  <c r="AH1356" i="16"/>
  <c r="AH2049" i="16"/>
  <c r="AH900" i="16"/>
  <c r="AH820" i="16"/>
  <c r="AH2080" i="16"/>
  <c r="AH1096" i="16"/>
  <c r="AH596" i="16"/>
  <c r="AH343" i="16"/>
  <c r="AH1875" i="16"/>
  <c r="AH746" i="16"/>
  <c r="AH2079" i="16"/>
  <c r="AH794" i="16"/>
  <c r="AH1102" i="16"/>
  <c r="AH823" i="16"/>
  <c r="AH1348" i="16"/>
  <c r="AH538" i="16"/>
  <c r="AH1378" i="16"/>
  <c r="AH106" i="16"/>
  <c r="AH928" i="16"/>
  <c r="AH455" i="16"/>
  <c r="AH953" i="16"/>
  <c r="AH1380" i="16"/>
  <c r="AH176" i="16"/>
  <c r="AH1185" i="16"/>
  <c r="AH2156" i="16"/>
  <c r="AH309" i="16"/>
  <c r="AH2059" i="16"/>
  <c r="AH1532" i="16"/>
  <c r="AH2152" i="16"/>
  <c r="AH2102" i="16"/>
  <c r="AH1188" i="16"/>
  <c r="AH1753" i="16"/>
  <c r="AH1477" i="16"/>
  <c r="AH2105" i="16"/>
  <c r="AH2302" i="16"/>
  <c r="AH1856" i="16"/>
  <c r="AH2297" i="16"/>
  <c r="AH1057" i="16"/>
  <c r="AH407" i="16"/>
  <c r="AH1960" i="16"/>
  <c r="AH822" i="16"/>
  <c r="AH545" i="16"/>
  <c r="AH386" i="16"/>
  <c r="AH400" i="16"/>
  <c r="AH623" i="16"/>
  <c r="AH1627" i="16"/>
  <c r="AH1497" i="16"/>
  <c r="AH785" i="16"/>
  <c r="AH2003" i="16"/>
  <c r="AH1366" i="16"/>
  <c r="AH2034" i="16"/>
  <c r="AH1428" i="16"/>
  <c r="AH1710" i="16"/>
  <c r="AH43" i="16"/>
  <c r="AH1737" i="16"/>
  <c r="AH1447" i="16"/>
  <c r="AH112" i="16"/>
  <c r="AH668" i="16"/>
  <c r="AH1606" i="16"/>
  <c r="AH1406" i="16"/>
  <c r="AH260" i="16"/>
  <c r="AH1568" i="16"/>
  <c r="AH632" i="16"/>
  <c r="AH1396" i="16"/>
  <c r="AH2266" i="16"/>
  <c r="AH2089" i="16"/>
  <c r="AH1430" i="16"/>
  <c r="AH2176" i="16"/>
  <c r="AH479" i="16"/>
  <c r="AH2264" i="16"/>
  <c r="AH2170" i="16"/>
  <c r="AH586" i="16"/>
  <c r="AH1646" i="16"/>
  <c r="AH325" i="16"/>
  <c r="AH1777" i="16"/>
  <c r="AH2109" i="16"/>
  <c r="AH1540" i="16"/>
  <c r="AH661" i="16"/>
  <c r="AH2286" i="16"/>
  <c r="AH2378" i="16"/>
  <c r="AH2103" i="16"/>
  <c r="AH24" i="16"/>
  <c r="AH2287" i="16"/>
  <c r="AH1391" i="16"/>
  <c r="AH1136" i="16"/>
  <c r="AH1848" i="16"/>
  <c r="AH1431" i="16"/>
  <c r="AH1843" i="16"/>
  <c r="AH1474" i="16"/>
  <c r="AH2215" i="16"/>
  <c r="AH2283" i="16"/>
  <c r="AH1337" i="16"/>
  <c r="AH594" i="16"/>
  <c r="AH1398" i="16"/>
  <c r="AH1068" i="16"/>
  <c r="AH87" i="16"/>
  <c r="AH28" i="16"/>
  <c r="AH1668" i="16"/>
  <c r="AH45" i="16"/>
  <c r="AH459" i="16"/>
  <c r="AH71" i="16"/>
  <c r="AH1463" i="16"/>
  <c r="AH372" i="16"/>
  <c r="AH1082" i="16"/>
  <c r="AH1936" i="16"/>
  <c r="AH107" i="16"/>
  <c r="AH252" i="16"/>
  <c r="AH125" i="16"/>
  <c r="AH2054" i="16"/>
  <c r="AH1914" i="16"/>
  <c r="AH1927" i="16"/>
  <c r="AH10" i="16"/>
  <c r="AH1485" i="16"/>
  <c r="AH105" i="16"/>
  <c r="AH480" i="16"/>
  <c r="AH1176" i="16"/>
  <c r="AH195" i="16"/>
  <c r="AH439" i="16"/>
  <c r="AH137" i="16"/>
  <c r="AH2043" i="16"/>
  <c r="AH1156" i="16"/>
  <c r="AH144" i="16"/>
  <c r="AH335" i="16"/>
  <c r="AH2077" i="16"/>
  <c r="AH1071" i="16"/>
  <c r="AH2127" i="16"/>
  <c r="AH610" i="16"/>
  <c r="AH516" i="16"/>
  <c r="AH1464" i="16"/>
  <c r="AH756" i="16"/>
  <c r="AH2148" i="16"/>
  <c r="AH399" i="16"/>
  <c r="AH1332" i="16"/>
  <c r="AH2179" i="16"/>
  <c r="AH1758" i="16"/>
  <c r="AH1224" i="16"/>
  <c r="AH446" i="16"/>
  <c r="AH1261" i="16"/>
  <c r="AH827" i="16"/>
  <c r="AH514" i="16"/>
  <c r="AH2042" i="16"/>
  <c r="AH690" i="16"/>
  <c r="AH1621" i="16"/>
  <c r="AH793" i="16"/>
  <c r="AH2124" i="16"/>
  <c r="AH942" i="16"/>
  <c r="AH961" i="16"/>
  <c r="AH821" i="16"/>
  <c r="AH753" i="16"/>
  <c r="AH1436" i="16"/>
  <c r="AH162" i="16"/>
  <c r="AH1876" i="16"/>
  <c r="AH2171" i="16"/>
  <c r="AH2329" i="16"/>
  <c r="AH365" i="16"/>
  <c r="AH2097" i="16"/>
  <c r="AH977" i="16"/>
  <c r="AH1648" i="16"/>
  <c r="AH1218" i="16"/>
  <c r="AH1168" i="16"/>
  <c r="AH644" i="16"/>
  <c r="AH2030" i="16"/>
  <c r="AH77" i="16"/>
  <c r="AH2020" i="16"/>
  <c r="AH396" i="16"/>
  <c r="AH262" i="16"/>
  <c r="AH654" i="16"/>
  <c r="AH136" i="16"/>
  <c r="AH293" i="16"/>
  <c r="AH1383" i="16"/>
  <c r="AH1108" i="16"/>
  <c r="AH86" i="16"/>
  <c r="AH1051" i="16"/>
  <c r="AH2123" i="16"/>
  <c r="AH1243" i="16"/>
  <c r="AH2013" i="16"/>
  <c r="AH2308" i="16"/>
  <c r="AH926" i="16"/>
  <c r="AH117" i="16"/>
  <c r="AH89" i="16"/>
  <c r="AH1323" i="16"/>
  <c r="AH1874" i="16"/>
  <c r="AH1770" i="16"/>
  <c r="AH2398" i="16"/>
  <c r="AH390" i="16"/>
  <c r="AH1055" i="16"/>
  <c r="AH1736" i="16"/>
  <c r="AH421" i="16"/>
  <c r="AH53" i="16"/>
  <c r="AH1187" i="16"/>
  <c r="AH159" i="16"/>
  <c r="AH2220" i="16"/>
  <c r="AH686" i="16"/>
  <c r="AH1450" i="16"/>
  <c r="AH1774" i="16"/>
  <c r="AH526" i="16"/>
  <c r="AH20" i="16"/>
  <c r="AH1698" i="16"/>
  <c r="AH1585" i="16"/>
  <c r="AH2128" i="16"/>
  <c r="AH1724" i="16"/>
  <c r="AH2140" i="16"/>
  <c r="AH1531" i="16"/>
  <c r="AH712" i="16"/>
  <c r="AH1691" i="16"/>
  <c r="AH1712" i="16"/>
  <c r="AH1305" i="16"/>
  <c r="AH612" i="16"/>
  <c r="AH2187" i="16"/>
  <c r="AH1409" i="16"/>
  <c r="AH723" i="16"/>
  <c r="AH617" i="16"/>
  <c r="AH1350" i="16"/>
  <c r="AH1854" i="16"/>
  <c r="AH356" i="16"/>
  <c r="AH1602" i="16"/>
  <c r="AH1543" i="16"/>
  <c r="AH344" i="16"/>
  <c r="AH1322" i="16"/>
  <c r="AH643" i="16"/>
  <c r="AH566" i="16"/>
  <c r="AH332" i="16"/>
  <c r="AH1162" i="16"/>
  <c r="AH1840" i="16"/>
  <c r="AH469" i="16"/>
  <c r="AH1250" i="16"/>
  <c r="AH836" i="16"/>
  <c r="AH1603" i="16"/>
  <c r="AH1501" i="16"/>
  <c r="AH1703" i="16"/>
  <c r="AH129" i="16"/>
  <c r="AH1448" i="16"/>
  <c r="AH1586" i="16"/>
  <c r="AH701" i="16"/>
  <c r="AH2332" i="16"/>
  <c r="AH1682" i="16"/>
  <c r="AH752" i="16"/>
  <c r="AH2189" i="16"/>
  <c r="AH1178" i="16"/>
  <c r="AH1824" i="16"/>
  <c r="AH2026" i="16"/>
  <c r="AH297" i="16"/>
  <c r="AH138" i="16"/>
  <c r="AH2246" i="16"/>
  <c r="AH1507" i="16"/>
  <c r="AH1087" i="16"/>
  <c r="AH1788" i="16"/>
  <c r="AH409" i="16"/>
  <c r="AH2226" i="16"/>
  <c r="AH1489" i="16"/>
  <c r="AH2368" i="16"/>
  <c r="AH582" i="16"/>
  <c r="AH976" i="16"/>
  <c r="AH1561" i="16"/>
  <c r="AH460" i="16"/>
  <c r="AH353" i="16"/>
  <c r="AH2136" i="16"/>
  <c r="AH412" i="16"/>
  <c r="AH504" i="16"/>
  <c r="AH2236" i="16"/>
  <c r="AH576" i="16"/>
  <c r="AH770" i="16"/>
  <c r="AH1449" i="16"/>
  <c r="AH561" i="16"/>
  <c r="AH1731" i="16"/>
  <c r="AH432" i="16"/>
  <c r="AH1894" i="16"/>
  <c r="AH1169" i="16"/>
  <c r="AH517" i="16"/>
  <c r="AH1594" i="16"/>
  <c r="AH1073" i="16"/>
  <c r="AH1455" i="16"/>
  <c r="AH339" i="16"/>
  <c r="AH2166" i="16"/>
  <c r="AH833" i="16"/>
  <c r="AH689" i="16"/>
  <c r="AH2014" i="16"/>
  <c r="AH2178" i="16"/>
  <c r="AH127" i="16"/>
  <c r="AH2000" i="16"/>
  <c r="AH1033" i="16"/>
  <c r="AH428" i="16"/>
  <c r="AH1304" i="16"/>
  <c r="AH642" i="16"/>
  <c r="AH1926" i="16"/>
  <c r="AH2096" i="16"/>
  <c r="AH1369" i="16"/>
  <c r="AH2052" i="16"/>
  <c r="AH587" i="16"/>
  <c r="AH2295" i="16"/>
  <c r="AH769" i="16"/>
  <c r="AH1872" i="16"/>
  <c r="AH2335" i="16"/>
  <c r="AH2338" i="16"/>
  <c r="AH1486" i="16"/>
  <c r="AH232" i="16"/>
  <c r="AH237" i="16"/>
  <c r="AH1708" i="16"/>
  <c r="AH1741" i="16"/>
  <c r="AH1066" i="16"/>
  <c r="AH665" i="16"/>
  <c r="AH2294" i="16"/>
  <c r="AH1135" i="16"/>
  <c r="AH461" i="16"/>
  <c r="AH1296" i="16"/>
  <c r="AH1036" i="16"/>
  <c r="AH2360" i="16"/>
  <c r="AH1493" i="16"/>
  <c r="AH1990" i="16"/>
  <c r="AH1807" i="16"/>
  <c r="AH134" i="16"/>
  <c r="AH2193" i="16"/>
  <c r="AH1655" i="16"/>
  <c r="AH1641" i="16"/>
  <c r="AH737" i="16"/>
  <c r="AH1557" i="16"/>
  <c r="AH1628" i="16"/>
  <c r="AH691" i="16"/>
  <c r="AH1559" i="16"/>
  <c r="AH301" i="16"/>
  <c r="AH621" i="16"/>
  <c r="AH1896" i="16"/>
  <c r="AH1362" i="16"/>
  <c r="AH751" i="16"/>
  <c r="AH1707" i="16"/>
  <c r="AH1408" i="16"/>
  <c r="AH1986" i="16"/>
  <c r="AH119" i="16"/>
  <c r="AH2242" i="16"/>
  <c r="AH1920" i="16"/>
  <c r="AH1942" i="16"/>
  <c r="AH795" i="16"/>
  <c r="AH1847" i="16"/>
  <c r="AH518" i="16"/>
  <c r="AH638" i="16"/>
  <c r="AH921" i="16"/>
  <c r="AH1825" i="16"/>
  <c r="AH1877" i="16"/>
  <c r="AH1097" i="16"/>
  <c r="AH2263" i="16"/>
  <c r="AH804" i="16"/>
  <c r="AH2309" i="16"/>
  <c r="AH1580" i="16"/>
  <c r="AH2145" i="16"/>
  <c r="AH2322" i="16"/>
  <c r="AH2023" i="16"/>
  <c r="AH2213" i="16"/>
  <c r="AH1370" i="16"/>
  <c r="AH2300" i="16"/>
  <c r="AH997" i="16"/>
  <c r="AH1225" i="16"/>
  <c r="AH1297" i="16"/>
  <c r="AH204" i="16"/>
  <c r="AH163" i="16"/>
  <c r="AH911" i="16"/>
  <c r="AH930" i="16"/>
  <c r="AH555" i="16"/>
  <c r="AH1367" i="16"/>
  <c r="AH1311" i="16"/>
  <c r="AH2238" i="16"/>
  <c r="AH1333" i="16"/>
  <c r="AH798" i="16"/>
  <c r="AH250" i="16"/>
  <c r="AH2137" i="16"/>
  <c r="AH1210" i="16"/>
  <c r="AH270" i="16"/>
  <c r="AH886" i="16"/>
  <c r="AH640" i="16"/>
  <c r="AH1342" i="16"/>
  <c r="AH1182" i="16"/>
  <c r="AH933" i="16"/>
  <c r="AH1005" i="16"/>
  <c r="AH546" i="16"/>
  <c r="AH98" i="16"/>
  <c r="AH2177" i="16"/>
  <c r="AH1034" i="16"/>
  <c r="AH282" i="16"/>
  <c r="AH1610" i="16"/>
  <c r="AH604" i="16"/>
  <c r="AH736" i="16"/>
  <c r="AH1786" i="16"/>
  <c r="AH1213" i="16"/>
  <c r="AH1604" i="16"/>
  <c r="AH776" i="16"/>
  <c r="AH1152" i="16"/>
  <c r="AH1901" i="16"/>
  <c r="AH2320" i="16"/>
  <c r="AH811" i="16"/>
  <c r="AH1414" i="16"/>
  <c r="AH1335" i="16"/>
  <c r="AH1045" i="16"/>
  <c r="AH889" i="16"/>
  <c r="AH574" i="16"/>
  <c r="AH287" i="16"/>
  <c r="AH2058" i="16"/>
  <c r="AH1374" i="16"/>
  <c r="AH1890" i="16"/>
  <c r="AH2252" i="16"/>
  <c r="AH1140" i="16"/>
  <c r="AH2261" i="16"/>
  <c r="AH955" i="16"/>
  <c r="AH314" i="16"/>
  <c r="AH830" i="16"/>
  <c r="AH1444" i="16"/>
  <c r="AH760" i="16"/>
  <c r="AH2317" i="16"/>
  <c r="AH983" i="16"/>
  <c r="AH2376" i="16"/>
  <c r="AH896" i="16"/>
  <c r="AH1039" i="16"/>
  <c r="AH2021" i="16"/>
  <c r="AH2304" i="16"/>
  <c r="AH2" i="16"/>
  <c r="AH1833" i="16"/>
  <c r="AH937" i="16"/>
  <c r="AH837" i="16"/>
  <c r="AH662" i="16"/>
  <c r="AH1902" i="16"/>
  <c r="AH149" i="16"/>
  <c r="AH1244" i="16"/>
  <c r="AH1445" i="16"/>
  <c r="AH1515" i="16"/>
  <c r="AH2298" i="16"/>
  <c r="AH1393" i="16"/>
  <c r="AH1811" i="16"/>
  <c r="AH2090" i="16"/>
  <c r="AH1864" i="16"/>
  <c r="AH2372" i="16"/>
  <c r="AH1591" i="16"/>
  <c r="AH1355" i="16"/>
  <c r="AH482" i="16"/>
  <c r="AH90" i="16"/>
  <c r="AH1277" i="16"/>
  <c r="AH1893" i="16"/>
  <c r="AH1974" i="16"/>
  <c r="AH800" i="16"/>
  <c r="AH1702" i="16"/>
  <c r="AH2359" i="16"/>
  <c r="AH1191" i="16"/>
  <c r="AH267" i="16"/>
  <c r="AH883" i="16"/>
  <c r="AH1118" i="16"/>
  <c r="AH639" i="16"/>
  <c r="AH358" i="16"/>
  <c r="AH258" i="16"/>
  <c r="AH2362" i="16"/>
  <c r="AH1629" i="16"/>
  <c r="AH2008" i="16"/>
  <c r="AH2276" i="16"/>
  <c r="AH1765" i="16"/>
  <c r="AH2395" i="16"/>
  <c r="AH1696" i="16"/>
  <c r="AH2061" i="16"/>
  <c r="AH1683" i="16"/>
  <c r="AH215" i="16"/>
  <c r="AH1530" i="16"/>
  <c r="AH1109" i="16"/>
  <c r="AH150" i="16"/>
  <c r="AH1601" i="16"/>
  <c r="AH1438" i="16"/>
  <c r="AH1728" i="16"/>
  <c r="AH2110" i="16"/>
  <c r="AH879" i="16"/>
  <c r="AH331" i="16"/>
  <c r="AH1368" i="16"/>
  <c r="AH563" i="16"/>
  <c r="AH1723" i="16"/>
  <c r="AH611" i="16"/>
  <c r="AH2275" i="16"/>
  <c r="AH629" i="16"/>
  <c r="AH915" i="16"/>
  <c r="AH2142" i="16"/>
  <c r="AH1650" i="16"/>
  <c r="AH369" i="16"/>
  <c r="AH2375" i="16"/>
  <c r="AH1011" i="16"/>
  <c r="AH2282" i="16"/>
  <c r="AH1600" i="16"/>
  <c r="AH1961" i="16"/>
  <c r="AH1520" i="16"/>
  <c r="AH1402" i="16"/>
  <c r="AH1827" i="16"/>
  <c r="AH1992" i="16"/>
  <c r="AH1841" i="16"/>
  <c r="AH595" i="16"/>
  <c r="AH740" i="16"/>
  <c r="AH1371" i="16"/>
  <c r="AH1183" i="16"/>
  <c r="AH1860" i="16"/>
  <c r="AH656" i="16"/>
  <c r="AH1522" i="16"/>
  <c r="AH374" i="16"/>
  <c r="AH1719" i="16"/>
  <c r="AH1167" i="16"/>
  <c r="AH2327" i="16"/>
  <c r="AH199" i="16"/>
  <c r="AH2281" i="16"/>
  <c r="AH11" i="16"/>
  <c r="AH1766" i="16"/>
  <c r="AH881" i="16"/>
  <c r="AH1154" i="16"/>
  <c r="AH1713" i="16"/>
  <c r="AH2198" i="16"/>
  <c r="AH810" i="16"/>
  <c r="AH1021" i="16"/>
  <c r="AH575" i="16"/>
  <c r="AH2036" i="16"/>
  <c r="AH697" i="16"/>
  <c r="AH2004" i="16"/>
  <c r="AH308" i="16"/>
  <c r="AH1845" i="16"/>
  <c r="AH1923" i="16"/>
  <c r="AH1231" i="16"/>
  <c r="AH2150" i="16"/>
  <c r="AH954" i="16"/>
  <c r="AH379" i="16"/>
  <c r="AH1310" i="16"/>
  <c r="AH844" i="16"/>
  <c r="AH2040" i="16"/>
  <c r="AH48" i="16"/>
  <c r="AH2233" i="16"/>
  <c r="AH858" i="16"/>
  <c r="AH1352" i="16"/>
  <c r="AH1027" i="16"/>
  <c r="AH1850" i="16"/>
  <c r="AH2106" i="16"/>
  <c r="AH2262" i="16"/>
  <c r="AH971" i="16"/>
  <c r="AH1234" i="16"/>
  <c r="AH863" i="16"/>
  <c r="AH1248" i="16"/>
  <c r="AH1855" i="16"/>
  <c r="AH1977" i="16"/>
  <c r="AH2325" i="16"/>
  <c r="AH1460" i="16"/>
  <c r="AH730" i="16"/>
  <c r="AH274" i="16"/>
  <c r="AH1148" i="16"/>
  <c r="AH1439" i="16"/>
  <c r="AH323" i="16"/>
  <c r="AH1981" i="16"/>
  <c r="AH2012" i="16"/>
  <c r="AH667" i="16"/>
  <c r="AH167" i="16"/>
  <c r="AH177" i="16"/>
  <c r="AH680" i="16"/>
  <c r="AH327" i="16"/>
  <c r="AH1991" i="16"/>
  <c r="AH380" i="16"/>
  <c r="AH1545" i="16"/>
  <c r="AH1706" i="16"/>
  <c r="AH2092" i="16"/>
  <c r="AH1739" i="16"/>
  <c r="AH147" i="16"/>
  <c r="AH1556" i="16"/>
  <c r="AH2255" i="16"/>
  <c r="AH1015" i="16"/>
  <c r="AH1042" i="16"/>
  <c r="AH1853" i="16"/>
  <c r="AH378" i="16"/>
  <c r="AH472" i="16"/>
  <c r="AH901" i="16"/>
  <c r="AH1539" i="16"/>
  <c r="AH1779" i="16"/>
  <c r="AH1746" i="16"/>
  <c r="AH1121" i="16"/>
  <c r="AH2022" i="16"/>
  <c r="AH2279" i="16"/>
  <c r="AH1499" i="16"/>
  <c r="AH714" i="16"/>
  <c r="AH448" i="16"/>
  <c r="AH1343" i="16"/>
  <c r="AH1982" i="16"/>
  <c r="AH1997" i="16"/>
  <c r="AH1208" i="16"/>
  <c r="AH1904" i="16"/>
  <c r="AH1309" i="16"/>
  <c r="AH1480" i="16"/>
  <c r="AH2248" i="16"/>
  <c r="AH158" i="16"/>
  <c r="AH1399" i="16"/>
  <c r="AH1389" i="16"/>
  <c r="AH2184" i="16"/>
  <c r="AH1925" i="16"/>
  <c r="AH1166" i="16"/>
  <c r="AH171" i="16"/>
  <c r="AH979" i="16"/>
  <c r="AH340" i="16"/>
  <c r="AH503" i="16"/>
  <c r="AH2212" i="16"/>
  <c r="AH99" i="16"/>
  <c r="AH1873" i="16"/>
  <c r="AH1440" i="16"/>
  <c r="AH2206" i="16"/>
  <c r="AH2306" i="16"/>
  <c r="AH1945" i="16"/>
  <c r="AH2001" i="16"/>
  <c r="AH1735" i="16"/>
  <c r="AH1915" i="16"/>
  <c r="AH156" i="16"/>
  <c r="AH852" i="16"/>
  <c r="AH1751" i="16"/>
  <c r="AH265" i="16"/>
  <c r="AH389" i="16"/>
  <c r="AH269" i="16"/>
  <c r="AH1965" i="16"/>
  <c r="AH393" i="16"/>
  <c r="AH826" i="16"/>
  <c r="AH550" i="16"/>
  <c r="AH2380" i="16"/>
  <c r="AH68" i="16"/>
  <c r="AH1364" i="16"/>
  <c r="AH2174" i="16"/>
  <c r="AH1490" i="16"/>
  <c r="AH1998" i="16"/>
  <c r="AH1286" i="16"/>
  <c r="AH530" i="16"/>
  <c r="AH1255" i="16"/>
  <c r="AH1970" i="16"/>
  <c r="AH395" i="16"/>
  <c r="AH2389" i="16"/>
  <c r="AH1358" i="16"/>
  <c r="AH1815" i="16"/>
  <c r="AH2223" i="16"/>
  <c r="AH155" i="16"/>
  <c r="AH535" i="16"/>
  <c r="AH2175" i="16"/>
  <c r="AH202" i="16"/>
  <c r="AH1987" i="16"/>
  <c r="AH1265" i="16"/>
  <c r="AH2358" i="16"/>
  <c r="AH1903" i="16"/>
  <c r="AH1595" i="16"/>
  <c r="AH711" i="16"/>
  <c r="AH463" i="16"/>
  <c r="AH490" i="16"/>
  <c r="AH922" i="16"/>
  <c r="AH670" i="16"/>
  <c r="AH160" i="16"/>
  <c r="AH1776" i="16"/>
  <c r="AH492" i="16"/>
  <c r="AH1052" i="16"/>
  <c r="AH1575" i="16"/>
  <c r="AH364" i="16"/>
  <c r="AH216" i="16"/>
  <c r="AH1085" i="16"/>
  <c r="AH1064" i="16"/>
  <c r="AH235" i="16"/>
  <c r="AH1443" i="16"/>
  <c r="AH1384" i="16"/>
  <c r="AH213" i="16"/>
  <c r="AH2369" i="16"/>
  <c r="AH1217" i="16"/>
  <c r="AH1022" i="16"/>
  <c r="AH1954" i="16"/>
  <c r="AH1996" i="16"/>
  <c r="AH2230" i="16"/>
  <c r="AH1046" i="16"/>
  <c r="AH1412" i="16"/>
  <c r="AH980" i="16"/>
  <c r="AH1822" i="16"/>
  <c r="AH2273" i="16"/>
  <c r="AH1732" i="16"/>
  <c r="AH904" i="16"/>
  <c r="AH1587" i="16"/>
  <c r="AH1302" i="16"/>
  <c r="AH1579" i="16"/>
  <c r="AH1328" i="16"/>
  <c r="AH645" i="16"/>
  <c r="AH1145" i="16"/>
  <c r="AH1612" i="16"/>
  <c r="AH1720" i="16"/>
  <c r="AH1080" i="16"/>
  <c r="AH397" i="16"/>
  <c r="AH284" i="16"/>
  <c r="AH1831" i="16"/>
  <c r="AH675" i="16"/>
  <c r="AH388" i="16"/>
  <c r="AH1581" i="16"/>
  <c r="AH118" i="16"/>
  <c r="AH336" i="16"/>
  <c r="AH1405" i="16"/>
  <c r="AH382" i="16"/>
  <c r="AH838" i="16"/>
  <c r="AH925" i="16"/>
  <c r="AH219" i="16"/>
  <c r="AH1940" i="16"/>
  <c r="AH722" i="16"/>
  <c r="AH2066" i="16"/>
  <c r="AH718" i="16"/>
  <c r="AH1223" i="16"/>
  <c r="AH1924" i="16"/>
  <c r="AH2267" i="16"/>
  <c r="AH1709" i="16"/>
  <c r="AH1496" i="16"/>
  <c r="AH487" i="16"/>
  <c r="AH2240" i="16"/>
  <c r="AH1131" i="16"/>
  <c r="AH437" i="16"/>
  <c r="AH2069" i="16"/>
  <c r="AH2006" i="16"/>
  <c r="AH2180" i="16"/>
  <c r="AH1130" i="16"/>
  <c r="AH1401" i="16"/>
  <c r="AH1670" i="16"/>
  <c r="AH2088" i="16"/>
  <c r="AH859" i="16"/>
  <c r="AH1830" i="16"/>
  <c r="AH1458" i="16"/>
  <c r="AH710" i="16"/>
  <c r="AH2107" i="16"/>
  <c r="AH1616" i="16"/>
  <c r="AH522" i="16"/>
  <c r="AH1679" i="16"/>
  <c r="AH1798" i="16"/>
  <c r="AH2247" i="16"/>
  <c r="AH384" i="16"/>
  <c r="AH441" i="16"/>
  <c r="AH1852" i="16"/>
  <c r="AH2167" i="16"/>
  <c r="AH1898" i="16"/>
  <c r="AH759" i="16"/>
  <c r="AH2068" i="16"/>
  <c r="AH1625" i="16"/>
  <c r="AH52" i="16"/>
  <c r="AH1577" i="16"/>
  <c r="AH1717" i="16"/>
  <c r="AH1866" i="16"/>
  <c r="AH1019" i="16"/>
  <c r="AH637" i="16"/>
  <c r="AH631" i="16"/>
  <c r="AH653" i="16"/>
  <c r="AH2131" i="16"/>
  <c r="AH572" i="16"/>
  <c r="AH1881" i="16"/>
  <c r="AH279" i="16"/>
  <c r="AH1527" i="16"/>
  <c r="AH1037" i="16"/>
  <c r="AH2192" i="16"/>
  <c r="AH1687" i="16"/>
  <c r="AH133" i="16"/>
  <c r="AH1382" i="16"/>
  <c r="AH1913" i="16"/>
  <c r="AH2271" i="16"/>
  <c r="AH702" i="16"/>
  <c r="AH319" i="16"/>
  <c r="AH329" i="16"/>
  <c r="AH1851" i="16"/>
  <c r="AH153" i="16"/>
  <c r="AH2011" i="16"/>
  <c r="AH2118" i="16"/>
  <c r="AH2241" i="16"/>
  <c r="AH882" i="16"/>
  <c r="AH1061" i="16"/>
  <c r="AH2291" i="16"/>
  <c r="AH210" i="16"/>
  <c r="AH583" i="16"/>
  <c r="AH2280" i="16"/>
  <c r="AH700" i="16"/>
  <c r="AH1241" i="16"/>
  <c r="AH34" i="16"/>
  <c r="AH131" i="16"/>
  <c r="AH2310" i="16"/>
  <c r="AH828" i="16"/>
  <c r="AH898" i="16"/>
  <c r="AH1553" i="16"/>
  <c r="AH1692" i="16"/>
  <c r="AH648" i="16"/>
  <c r="AH1403" i="16"/>
  <c r="AH1279" i="16"/>
  <c r="AH315" i="16"/>
  <c r="AH805" i="16"/>
  <c r="AH1800" i="16"/>
  <c r="AH995" i="16"/>
  <c r="AH1888" i="16"/>
  <c r="AH257" i="16"/>
  <c r="AH1177" i="16"/>
  <c r="AH200" i="16"/>
  <c r="AH342" i="16"/>
  <c r="AH1318" i="16"/>
  <c r="AH570" i="16"/>
  <c r="AH229" i="16"/>
  <c r="AH486" i="16"/>
  <c r="AH1377" i="16"/>
  <c r="AH1240" i="16"/>
  <c r="AH1558" i="16"/>
  <c r="AH305" i="16"/>
  <c r="AH205" i="16"/>
  <c r="AH932" i="16"/>
  <c r="AH768" i="16"/>
  <c r="AH193" i="16"/>
  <c r="AH1778" i="16"/>
  <c r="AH1040" i="16"/>
  <c r="AH1652" i="16"/>
  <c r="AH1547" i="16"/>
  <c r="AH2038" i="16"/>
  <c r="AH906" i="16"/>
  <c r="AH1142" i="16"/>
  <c r="AH1885" i="16"/>
  <c r="AH537" i="16"/>
  <c r="AH2024" i="16"/>
  <c r="AH733" i="16"/>
  <c r="AH1754" i="16"/>
  <c r="AH1882" i="16"/>
  <c r="AH601" i="16"/>
  <c r="AH1354" i="16"/>
  <c r="AH194" i="16"/>
  <c r="AH19" i="16"/>
  <c r="AH694" i="16"/>
  <c r="AH2205" i="16"/>
  <c r="AH1048" i="16"/>
  <c r="AH2231" i="16"/>
  <c r="AH1147" i="16"/>
  <c r="AH832" i="16"/>
  <c r="AH2229" i="16"/>
  <c r="AH949" i="16"/>
  <c r="AH2394" i="16"/>
  <c r="AH1113" i="16"/>
  <c r="AH523" i="16"/>
  <c r="AH2219" i="16"/>
  <c r="AH436" i="16"/>
  <c r="AH1426" i="16"/>
  <c r="AH1308" i="16"/>
  <c r="AH1597" i="16"/>
  <c r="AH246" i="16"/>
  <c r="AH782" i="16"/>
  <c r="AH1229" i="16"/>
  <c r="AH2199" i="16"/>
  <c r="AH1079" i="16"/>
  <c r="AH1174" i="16"/>
  <c r="AH311" i="16"/>
  <c r="AH584" i="16"/>
  <c r="AH1837" i="16"/>
  <c r="AH2050" i="16"/>
  <c r="AH1590" i="16"/>
  <c r="AH920" i="16"/>
  <c r="AH113" i="16"/>
  <c r="AH420" i="16"/>
  <c r="AH96" i="16"/>
  <c r="AH773" i="16"/>
  <c r="AH1272" i="16"/>
  <c r="AH402" i="16"/>
  <c r="AH456" i="16"/>
  <c r="AH1284" i="16"/>
  <c r="AH707" i="16"/>
  <c r="AH1288" i="16"/>
  <c r="AH2149" i="16"/>
  <c r="AH1198" i="16"/>
  <c r="AH868" i="16"/>
  <c r="AH1076" i="16"/>
  <c r="AH124" i="16"/>
  <c r="AH152" i="16"/>
  <c r="AH391" i="16"/>
  <c r="AH1315" i="16"/>
  <c r="AH1133" i="16"/>
  <c r="AH1016" i="16"/>
  <c r="AH1795" i="16"/>
  <c r="AH298" i="16"/>
  <c r="AH1592" i="16"/>
  <c r="AH1804" i="16"/>
  <c r="AH2125" i="16"/>
  <c r="AH186" i="16"/>
  <c r="AH505" i="16"/>
  <c r="AH581" i="16"/>
  <c r="AH483" i="16"/>
  <c r="AH1730" i="16"/>
  <c r="AH1546" i="16"/>
  <c r="AH1466" i="16"/>
  <c r="AH1569" i="16"/>
  <c r="AH15" i="16"/>
  <c r="AH1078" i="16"/>
  <c r="AH1511" i="16"/>
  <c r="AH1465" i="16"/>
  <c r="AH564" i="16"/>
  <c r="AH658" i="16"/>
  <c r="AH255" i="16"/>
  <c r="AH1058" i="16"/>
  <c r="AH1755" i="16"/>
  <c r="AH2217" i="16"/>
  <c r="AH2084" i="16"/>
  <c r="AH2141" i="16"/>
  <c r="AH66" i="16"/>
  <c r="AH1091" i="16"/>
  <c r="AH316" i="16"/>
  <c r="AH1313" i="16"/>
  <c r="AH263" i="16"/>
  <c r="AH1339" i="16"/>
  <c r="AH685" i="16"/>
  <c r="AH989" i="16"/>
  <c r="AH2367" i="16"/>
  <c r="AH1127" i="16"/>
  <c r="AH1132" i="16"/>
  <c r="AH1023" i="16"/>
  <c r="AH651" i="16"/>
  <c r="AH683" i="16"/>
  <c r="AH899" i="16"/>
  <c r="AH2232" i="16"/>
  <c r="AH1327" i="16"/>
  <c r="AH636" i="16"/>
  <c r="AH2162" i="16"/>
  <c r="AH857" i="16"/>
  <c r="AH1186" i="16"/>
  <c r="AH51" i="16"/>
  <c r="AH225" i="16"/>
  <c r="AH2070" i="16"/>
  <c r="AH62" i="16"/>
  <c r="AH1433" i="16"/>
  <c r="AH1089" i="16"/>
  <c r="AH850" i="16"/>
  <c r="AH142" i="16"/>
  <c r="AH74" i="16"/>
  <c r="AH75" i="16"/>
  <c r="AH1589" i="16"/>
  <c r="AH1276" i="16"/>
  <c r="AH628" i="16"/>
  <c r="AH1487" i="16"/>
  <c r="AH414" i="16"/>
  <c r="AH841" i="16"/>
  <c r="AH842" i="16"/>
  <c r="AH220" i="16"/>
  <c r="AH2312" i="16"/>
  <c r="AH254" i="16"/>
  <c r="AH1686" i="16"/>
  <c r="AH164" i="16"/>
  <c r="AH2153" i="16"/>
  <c r="AH2025" i="16"/>
  <c r="AH871" i="16"/>
  <c r="AH1790" i="16"/>
  <c r="AH1583" i="16"/>
  <c r="AH2009" i="16"/>
  <c r="AH1334" i="16"/>
  <c r="AH2211" i="16"/>
  <c r="AH2216" i="16"/>
  <c r="AH2333" i="16"/>
  <c r="AH1227" i="16"/>
  <c r="AH2234" i="16"/>
  <c r="AH912" i="16"/>
  <c r="AH735" i="16"/>
  <c r="AH606" i="16"/>
  <c r="AH196" i="16"/>
  <c r="AH975" i="16"/>
  <c r="AH2164" i="16"/>
  <c r="AH1537" i="16"/>
  <c r="AH2197" i="16"/>
  <c r="AH1793" i="16"/>
  <c r="AH1971" i="16"/>
  <c r="AH370" i="16"/>
  <c r="AH145" i="16"/>
  <c r="AH1955" i="16"/>
  <c r="AH1124" i="16"/>
  <c r="AH207" i="16"/>
  <c r="AH1422" i="16"/>
  <c r="AH616" i="16"/>
  <c r="AH1429" i="16"/>
  <c r="AH2390" i="16"/>
  <c r="AH1757" i="16"/>
  <c r="AH2188" i="16"/>
  <c r="AH614" i="16"/>
  <c r="AH630" i="16"/>
  <c r="AH1215" i="16"/>
  <c r="AH2032" i="16"/>
  <c r="AH2028" i="16"/>
  <c r="AH674" i="16"/>
  <c r="AH910" i="16"/>
  <c r="AH1435" i="16"/>
  <c r="AH554" i="16"/>
  <c r="AH1878" i="16"/>
  <c r="AH873" i="16"/>
  <c r="AH874" i="16"/>
  <c r="AH2064" i="16"/>
  <c r="AH931" i="16"/>
  <c r="AH543" i="16"/>
  <c r="AH411" i="16"/>
  <c r="AH948" i="16"/>
  <c r="AH1053" i="16"/>
  <c r="AH1134" i="16"/>
  <c r="AH1617" i="16"/>
  <c r="AH1031" i="16"/>
  <c r="AH236" i="16"/>
  <c r="AH1985" i="16"/>
  <c r="AH2397" i="16"/>
  <c r="AH1865" i="16"/>
  <c r="AH1721" i="16"/>
  <c r="AH1823" i="16"/>
  <c r="AH1863" i="16"/>
  <c r="AH140" i="16"/>
  <c r="AH894" i="16"/>
  <c r="AH1478" i="16"/>
  <c r="AH1957" i="16"/>
  <c r="AH569" i="16"/>
  <c r="AH1560" i="16"/>
  <c r="AH2065" i="16"/>
  <c r="AH208" i="16"/>
  <c r="AH1867" i="16"/>
  <c r="AH1619" i="16"/>
  <c r="AH788" i="16"/>
  <c r="AH79" i="16"/>
  <c r="AH1319" i="16"/>
  <c r="AH2349" i="16"/>
  <c r="AH425" i="16"/>
  <c r="AH1839" i="16"/>
  <c r="AH78" i="16"/>
  <c r="AH907" i="16"/>
  <c r="AH1321" i="16"/>
  <c r="AH1006" i="16"/>
  <c r="AH1905" i="16"/>
  <c r="AH2074" i="16"/>
  <c r="AH533" i="16"/>
  <c r="AH1806" i="16"/>
  <c r="AH1105" i="16"/>
  <c r="AH2041" i="16"/>
  <c r="AH1727" i="16"/>
  <c r="AH2228" i="16"/>
  <c r="AH2352" i="16"/>
  <c r="AH1518" i="16"/>
  <c r="AH2277" i="16"/>
  <c r="AH1808" i="16"/>
  <c r="AH619" i="16"/>
  <c r="AH2355" i="16"/>
  <c r="AH1963" i="16"/>
  <c r="AH1251" i="16"/>
  <c r="AH908" i="16"/>
  <c r="AH1060" i="16"/>
  <c r="AH126" i="16"/>
  <c r="AH2344" i="16"/>
  <c r="AH1504" i="16"/>
  <c r="AH681" i="16"/>
  <c r="AH2361" i="16"/>
  <c r="AH1181" i="16"/>
  <c r="AH914" i="16"/>
  <c r="AH726" i="16"/>
  <c r="AH197" i="16"/>
  <c r="AH993" i="16"/>
  <c r="AH1103" i="16"/>
  <c r="AH2342" i="16"/>
  <c r="AH1506" i="16"/>
  <c r="AH641" i="16"/>
  <c r="AH1932" i="16"/>
  <c r="AH2046" i="16"/>
  <c r="AH366" i="16"/>
  <c r="AH699" i="16"/>
  <c r="AH880" i="16"/>
  <c r="AH1899" i="16"/>
  <c r="AH280" i="16"/>
  <c r="AH1281" i="16"/>
  <c r="AH508" i="16"/>
  <c r="AH1143" i="16"/>
  <c r="AH559" i="16"/>
  <c r="AH2259" i="16"/>
  <c r="AH590" i="16"/>
  <c r="AH1357" i="16"/>
  <c r="AH540" i="16"/>
  <c r="AH2258" i="16"/>
  <c r="AH2115" i="16"/>
  <c r="AH2195" i="16"/>
  <c r="AH1879" i="16"/>
  <c r="AH757" i="16"/>
  <c r="AH1049" i="16"/>
  <c r="AH2356" i="16"/>
  <c r="AH1716" i="16"/>
  <c r="AH122" i="16"/>
  <c r="AH1360" i="16"/>
  <c r="AH1475" i="16"/>
  <c r="AH300" i="16"/>
  <c r="AH1077" i="16"/>
  <c r="AH551" i="16"/>
  <c r="AH440" i="16"/>
  <c r="AH214" i="16"/>
  <c r="AH240" i="16"/>
  <c r="AH938" i="16"/>
  <c r="AH1065" i="16"/>
  <c r="AH1307" i="16"/>
  <c r="AH1442" i="16"/>
  <c r="AH1762" i="16"/>
  <c r="AH338" i="16"/>
  <c r="AH84" i="16"/>
  <c r="AH478" i="16"/>
  <c r="AH1978" i="16"/>
  <c r="AH1376" i="16"/>
  <c r="AH206" i="16"/>
  <c r="AH633" i="16"/>
  <c r="AH17" i="16"/>
  <c r="AH2081" i="16"/>
  <c r="AH1488" i="16"/>
  <c r="AH470" i="16"/>
  <c r="AH1009" i="16"/>
  <c r="AH381" i="16"/>
  <c r="AH1521" i="16"/>
  <c r="AH222" i="16"/>
  <c r="AH1733" i="16"/>
  <c r="AH1690" i="16"/>
  <c r="AH1701" i="16"/>
  <c r="AH1059" i="16"/>
  <c r="AH731" i="16"/>
  <c r="AH101" i="16"/>
  <c r="AH1123" i="16"/>
  <c r="AH870" i="16"/>
  <c r="AH536" i="16"/>
  <c r="AH94" i="16"/>
  <c r="AH277" i="16"/>
  <c r="AH1809" i="16"/>
  <c r="AH1112" i="16"/>
  <c r="AH417" i="16"/>
  <c r="AH2113" i="16"/>
  <c r="AH531" i="16"/>
  <c r="AH95" i="16"/>
  <c r="AH376" i="16"/>
  <c r="AH41" i="16"/>
  <c r="AH1351" i="16"/>
  <c r="AH1729" i="16"/>
  <c r="AH2186" i="16"/>
  <c r="AH599" i="16"/>
  <c r="AH939" i="16"/>
  <c r="AH984" i="16"/>
  <c r="AH2339" i="16"/>
  <c r="AH709" i="16"/>
  <c r="AH1070" i="16"/>
  <c r="AH762" i="16"/>
  <c r="AH21" i="16"/>
  <c r="AH2111" i="16"/>
  <c r="AH57" i="16"/>
  <c r="AH1025" i="16"/>
  <c r="AH1300" i="16"/>
  <c r="AH1747" i="16"/>
  <c r="AH688" i="16"/>
  <c r="AH1742" i="16"/>
  <c r="AH1756" i="16"/>
  <c r="AH991" i="16"/>
  <c r="AH1293" i="16"/>
  <c r="AH1953" i="16"/>
  <c r="AH2379" i="16"/>
  <c r="AH2057" i="16"/>
  <c r="AH1959" i="16"/>
  <c r="AH1427" i="16"/>
  <c r="AH27" i="16"/>
  <c r="AH1195" i="16"/>
  <c r="AH433" i="16"/>
  <c r="AH442" i="16"/>
  <c r="AH1528" i="16"/>
  <c r="AH295" i="16"/>
  <c r="AH1964" i="16"/>
  <c r="AH778" i="16"/>
  <c r="AH846" i="16"/>
  <c r="AH739" i="16"/>
  <c r="AH1013" i="16"/>
  <c r="AH218" i="16"/>
  <c r="AH1967" i="16"/>
  <c r="AH2289" i="16"/>
  <c r="AH2045" i="16"/>
  <c r="AH747" i="16"/>
  <c r="AH1149" i="16"/>
  <c r="AH2341" i="16"/>
  <c r="AH1100" i="16"/>
  <c r="AH1738" i="16"/>
  <c r="AH660" i="16"/>
  <c r="AH2138" i="16"/>
  <c r="AH116" i="16"/>
  <c r="AH1912" i="16"/>
  <c r="AH962" i="16"/>
  <c r="AH2182" i="16"/>
  <c r="AH678" i="16"/>
  <c r="AH663" i="16"/>
  <c r="AH789" i="16"/>
  <c r="AH38" i="16"/>
  <c r="AH2018" i="16"/>
  <c r="AH72" i="16"/>
  <c r="AH2373" i="16"/>
  <c r="AH489" i="16"/>
  <c r="AH168" i="16"/>
  <c r="AH2121" i="16"/>
  <c r="AH1535" i="16"/>
  <c r="AH597" i="16"/>
  <c r="AH652" i="16"/>
  <c r="AH123" i="16"/>
  <c r="AH593" i="16"/>
  <c r="AH170" i="16"/>
  <c r="AH1796" i="16"/>
  <c r="AH2147" i="16"/>
  <c r="AH230" i="16"/>
  <c r="AH1570" i="16"/>
  <c r="AH913" i="16"/>
  <c r="AH320" i="16"/>
  <c r="AH143" i="16"/>
  <c r="AH1014" i="16"/>
  <c r="AH1534" i="16"/>
  <c r="AH1275" i="16"/>
  <c r="AH1163" i="16"/>
  <c r="AH322" i="16"/>
  <c r="AH1861" i="16"/>
  <c r="AH2087" i="16"/>
  <c r="AH1038" i="16"/>
  <c r="AH1526" i="16"/>
  <c r="AH2122" i="16"/>
  <c r="AH1363" i="16"/>
  <c r="AH764" i="16"/>
  <c r="AH725" i="16"/>
  <c r="AH2119" i="16"/>
  <c r="AH2101" i="16"/>
  <c r="AH2055" i="16"/>
  <c r="AH25" i="16"/>
  <c r="AH130" i="16"/>
  <c r="AH2239" i="16"/>
  <c r="AH234" i="16"/>
  <c r="AH1947" i="16"/>
  <c r="AH1880" i="16"/>
  <c r="AH1165" i="16"/>
  <c r="AH1468" i="16"/>
  <c r="AH557" i="16"/>
  <c r="AH890" i="16"/>
  <c r="AH592" i="16"/>
  <c r="AH1659" i="16"/>
  <c r="AH2099" i="16"/>
  <c r="AH513" i="16"/>
  <c r="AH173" i="16"/>
  <c r="AH2033" i="16"/>
  <c r="AH268" i="16"/>
  <c r="AH1801" i="16"/>
  <c r="AH333" i="16"/>
  <c r="AH2357" i="16"/>
  <c r="AH357" i="16"/>
  <c r="AH1931" i="16"/>
  <c r="AH1001" i="16"/>
  <c r="AH2204" i="16"/>
  <c r="AH85" i="16"/>
  <c r="AH1661" i="16"/>
  <c r="AH923" i="16"/>
  <c r="AH2377" i="16"/>
  <c r="AH102" i="16"/>
  <c r="AH2315" i="16"/>
  <c r="AH1828" i="16"/>
  <c r="AH473" i="16"/>
  <c r="AH959" i="16"/>
  <c r="AH506" i="16"/>
  <c r="AH1392" i="16"/>
  <c r="AH585" i="16"/>
  <c r="AH1549" i="16"/>
  <c r="AH1684" i="16"/>
  <c r="AH1324" i="16"/>
  <c r="AH2208" i="16"/>
  <c r="AH1381" i="16"/>
  <c r="AH618" i="16"/>
  <c r="AH1895" i="16"/>
  <c r="AH211" i="16"/>
  <c r="AH60" i="16"/>
  <c r="AH1674" i="16"/>
  <c r="AH1632" i="16"/>
  <c r="AH1596" i="16"/>
  <c r="AH1566" i="16"/>
  <c r="AH174" i="16"/>
  <c r="AH1242" i="16"/>
  <c r="AH1298" i="16"/>
  <c r="AH692" i="16"/>
  <c r="AH950" i="16"/>
  <c r="AH2158" i="16"/>
  <c r="AH2399" i="16"/>
  <c r="AH239" i="16"/>
  <c r="AH1088" i="16"/>
  <c r="AH1099" i="16"/>
  <c r="AH404" i="16"/>
  <c r="AH1320" i="16"/>
  <c r="AH2364" i="16"/>
  <c r="AH553" i="16"/>
  <c r="AH2062" i="16"/>
  <c r="AH1110" i="16"/>
  <c r="AH367" i="16"/>
  <c r="AH970" i="16"/>
  <c r="AH1249" i="16"/>
  <c r="AH2254" i="16"/>
  <c r="AH44" i="16"/>
  <c r="AH244" i="16"/>
  <c r="AH1150" i="16"/>
  <c r="AH1138" i="16"/>
  <c r="AH2078" i="16"/>
  <c r="AH2134" i="16"/>
  <c r="AH1462" i="16"/>
  <c r="AH1816" i="16"/>
  <c r="AH2249" i="16"/>
  <c r="AH1514" i="16"/>
  <c r="AH1994" i="16"/>
  <c r="AH1678" i="16"/>
  <c r="AH1151" i="16"/>
  <c r="AH965" i="16"/>
  <c r="AH532" i="16"/>
  <c r="AH166" i="16"/>
  <c r="AH1237" i="16"/>
  <c r="AH1695" i="16"/>
  <c r="AH185" i="16"/>
  <c r="AH1347" i="16"/>
  <c r="AH191" i="16"/>
  <c r="AH1767" i="16"/>
  <c r="AH179" i="16"/>
  <c r="AH1441" i="16"/>
  <c r="AH891" i="16"/>
  <c r="AH732" i="16"/>
  <c r="AH1935" i="16"/>
  <c r="AH2044" i="16"/>
  <c r="AH2331" i="16"/>
  <c r="AH990" i="16"/>
  <c r="AH2151" i="16"/>
  <c r="AH67" i="16"/>
  <c r="AH2222" i="16"/>
  <c r="AH940" i="16"/>
  <c r="AH1484" i="16"/>
  <c r="AH1928" i="16"/>
  <c r="AH226" i="16"/>
  <c r="AH429" i="16"/>
  <c r="AH849" i="16"/>
  <c r="AH1769" i="16"/>
  <c r="AH1536" i="16"/>
  <c r="AH1420" i="16"/>
  <c r="AH815" i="16"/>
  <c r="AH1192" i="16"/>
  <c r="AH248" i="16"/>
  <c r="AH109" i="16"/>
  <c r="AH936" i="16"/>
  <c r="AH1365" i="16"/>
  <c r="AH306" i="16"/>
  <c r="AH1273" i="16"/>
  <c r="AH1941" i="16"/>
  <c r="AH1662" i="16"/>
  <c r="AH1418" i="16"/>
  <c r="AH1838" i="16"/>
  <c r="AH1141" i="16"/>
  <c r="AH37" i="16"/>
  <c r="AH1158" i="16"/>
  <c r="AH1922" i="16"/>
  <c r="AH360" i="16"/>
  <c r="AH1613" i="16"/>
  <c r="AH884" i="16"/>
  <c r="AH742" i="16"/>
  <c r="AH464" i="16"/>
  <c r="AH684" i="16"/>
  <c r="AH2112" i="16"/>
  <c r="AH1207" i="16"/>
  <c r="AH1944" i="16"/>
  <c r="AH294" i="16"/>
  <c r="AH1622" i="16"/>
  <c r="AH355" i="16"/>
  <c r="AH1871" i="16"/>
  <c r="AH1704" i="16"/>
  <c r="AH1620" i="16"/>
  <c r="AH227" i="16"/>
  <c r="AH1705" i="16"/>
  <c r="AH1644" i="16"/>
  <c r="AH1669" i="16"/>
  <c r="AH695" i="16"/>
  <c r="AH853" i="16"/>
  <c r="AH183" i="16"/>
  <c r="AH861" i="16"/>
  <c r="AH1041" i="16"/>
  <c r="AH42" i="16"/>
  <c r="AH1643" i="16"/>
  <c r="AH2353" i="16"/>
  <c r="AH108" i="16"/>
  <c r="AH450" i="16"/>
  <c r="AH1635" i="16"/>
  <c r="AH1715" i="16"/>
  <c r="AH363" i="16"/>
  <c r="AH2321" i="16"/>
  <c r="AH1359" i="16"/>
  <c r="AH814" i="16"/>
  <c r="AH2345" i="16"/>
  <c r="AH58" i="16"/>
  <c r="AH1157" i="16"/>
  <c r="AH1205" i="16"/>
  <c r="AH1842" i="16"/>
  <c r="AH1203" i="16"/>
  <c r="AH371" i="16"/>
  <c r="AH1258" i="16"/>
  <c r="AH1726" i="16"/>
  <c r="AH2202" i="16"/>
  <c r="AH1637" i="16"/>
  <c r="AH549" i="16"/>
  <c r="AH720" i="16"/>
  <c r="AH507" i="16"/>
  <c r="AH2278" i="16"/>
  <c r="AH2337" i="16"/>
  <c r="AH223" i="16"/>
  <c r="AH1295" i="16"/>
  <c r="AH1482" i="16"/>
  <c r="AH1290" i="16"/>
  <c r="AH622" i="16"/>
  <c r="AH2191" i="16"/>
  <c r="AH969" i="16"/>
  <c r="AH1544" i="16"/>
  <c r="AH1184" i="16"/>
  <c r="AH1645" i="16"/>
  <c r="AH1743" i="16"/>
  <c r="AH825" i="16"/>
  <c r="AH1413" i="16"/>
  <c r="AH856" i="16"/>
  <c r="AH981" i="16"/>
  <c r="AH1002" i="16"/>
  <c r="AH1326" i="16"/>
  <c r="AH1891" i="16"/>
  <c r="AH1680" i="16"/>
  <c r="AH276" i="16"/>
  <c r="AH1636" i="16"/>
  <c r="AH172" i="16"/>
  <c r="AH261" i="16"/>
  <c r="AH840" i="16"/>
  <c r="AH2307" i="16"/>
  <c r="AH1752" i="16"/>
  <c r="AH2173" i="16"/>
  <c r="AH1084" i="16"/>
  <c r="AH824" i="16"/>
  <c r="AH1101" i="16"/>
  <c r="AH696" i="16"/>
  <c r="AH2370" i="16"/>
  <c r="AH1106" i="16"/>
  <c r="AH438" i="16"/>
  <c r="AH209" i="16"/>
  <c r="AH413" i="16"/>
  <c r="AH1107" i="16"/>
  <c r="AH1529" i="16"/>
  <c r="AH1859" i="16"/>
  <c r="AH589" i="16"/>
  <c r="AH2274" i="16"/>
  <c r="AH312" i="16"/>
  <c r="AH217" i="16"/>
  <c r="AH1361" i="16"/>
  <c r="AH588" i="16"/>
  <c r="AH1397" i="16"/>
  <c r="AH1829" i="16"/>
  <c r="AH1212" i="16"/>
  <c r="AH985" i="16"/>
  <c r="AH1379" i="16"/>
  <c r="AH845" i="16"/>
  <c r="AH264" i="16"/>
  <c r="AH580" i="16"/>
  <c r="AH1550" i="16"/>
  <c r="AH501" i="16"/>
  <c r="AH49" i="16"/>
  <c r="AH783" i="16"/>
  <c r="AH992" i="16"/>
  <c r="AH1505" i="16"/>
  <c r="AH1780" i="16"/>
  <c r="AH1582" i="16"/>
  <c r="AH1919" i="16"/>
  <c r="AH2396" i="16"/>
  <c r="AH763" i="16"/>
  <c r="AH251" i="16"/>
  <c r="AH1552" i="16"/>
  <c r="AH1345" i="16"/>
  <c r="AH2007" i="16"/>
  <c r="AH1018" i="16"/>
  <c r="AH1909" i="16"/>
  <c r="AH115" i="16"/>
  <c r="AH1593" i="16"/>
  <c r="AH198" i="16"/>
  <c r="AH741" i="16"/>
  <c r="AH655" i="16"/>
  <c r="AH605" i="16"/>
  <c r="AH1417" i="16"/>
  <c r="AH1451" i="16"/>
  <c r="AH1571" i="16"/>
  <c r="AH650" i="16"/>
  <c r="AH669" i="16"/>
  <c r="AH346" i="16"/>
  <c r="AH2104" i="16"/>
  <c r="AH2157" i="16"/>
  <c r="AH813" i="16"/>
  <c r="AH498" i="16"/>
  <c r="AH154" i="16"/>
  <c r="AH341" i="16"/>
  <c r="AH1951" i="16"/>
  <c r="AH2381" i="16"/>
  <c r="AH2095" i="16"/>
  <c r="AH377" i="16"/>
  <c r="AH73" i="16"/>
  <c r="AH1689" i="16"/>
  <c r="AH1781" i="16"/>
  <c r="AH1054" i="16"/>
  <c r="AH1639" i="16"/>
  <c r="AH1119" i="16"/>
  <c r="AH956" i="16"/>
  <c r="AH1665" i="16"/>
  <c r="AH708" i="16"/>
  <c r="AH1805" i="16"/>
  <c r="AH1424" i="16"/>
  <c r="AH2201" i="16"/>
  <c r="AH1094" i="16"/>
  <c r="AH40" i="16"/>
  <c r="AH2203" i="16"/>
  <c r="AH2083" i="16"/>
  <c r="AH1274" i="16"/>
  <c r="AH69" i="16"/>
  <c r="AH2243" i="16"/>
  <c r="AH50" i="16"/>
  <c r="AH91" i="16"/>
  <c r="AH1791" i="16"/>
  <c r="AH451" i="16"/>
  <c r="AH2027" i="16"/>
  <c r="AH1937" i="16"/>
  <c r="AH806" i="16"/>
  <c r="AH1657" i="16"/>
  <c r="AH2296" i="16"/>
  <c r="AH1598" i="16"/>
  <c r="AH1563" i="16"/>
  <c r="AH1541" i="16"/>
  <c r="AH481" i="16"/>
  <c r="AH2328" i="16"/>
  <c r="AH2181" i="16"/>
  <c r="AH608" i="16"/>
  <c r="AH192" i="16"/>
  <c r="AH2350" i="16"/>
  <c r="AH1120" i="16"/>
  <c r="AH1317" i="16"/>
  <c r="AH1988" i="16"/>
  <c r="AH1267" i="16"/>
  <c r="AH1983" i="16"/>
  <c r="AH834" i="16"/>
  <c r="AH978" i="16"/>
  <c r="AH1209" i="16"/>
  <c r="AH2051" i="16"/>
  <c r="AH1220" i="16"/>
  <c r="AH943" i="16"/>
  <c r="AH418" i="16"/>
  <c r="AH1666" i="16"/>
  <c r="AH1734" i="16"/>
  <c r="AH1658" i="16"/>
  <c r="AH318" i="16"/>
  <c r="AH1785" i="16"/>
  <c r="AH2063" i="16"/>
  <c r="AH292" i="16"/>
  <c r="AH634" i="16"/>
  <c r="AH512" i="16"/>
  <c r="AH2129" i="16"/>
  <c r="AH1432" i="16"/>
  <c r="AH578" i="16"/>
  <c r="AH1857" i="16"/>
  <c r="AH2253" i="16"/>
  <c r="AH2256" i="16"/>
  <c r="AH2098" i="16"/>
  <c r="AH495" i="16"/>
  <c r="AH1821" i="16"/>
  <c r="AH2269" i="16"/>
  <c r="AH542" i="16"/>
  <c r="AH1956" i="16"/>
  <c r="AH2391" i="16"/>
  <c r="AH286" i="16"/>
  <c r="AH447" i="16"/>
  <c r="AH2257" i="16"/>
  <c r="AH1607" i="16"/>
  <c r="AH2250" i="16"/>
  <c r="AH1810" i="16"/>
  <c r="AH349" i="16"/>
  <c r="AH2183" i="16"/>
  <c r="AH1836" i="16"/>
  <c r="AH1171" i="16"/>
  <c r="AH1197" i="16"/>
  <c r="AH875" i="16"/>
  <c r="AH905" i="16"/>
  <c r="AH547" i="16"/>
  <c r="AH1316" i="16"/>
  <c r="AH2393" i="16"/>
  <c r="AH385" i="16"/>
  <c r="AH387" i="16"/>
  <c r="AH2365" i="16"/>
  <c r="AH1415" i="16"/>
  <c r="AH1495" i="16"/>
  <c r="AH1139" i="16"/>
  <c r="AH1672" i="16"/>
  <c r="AH2126" i="16"/>
  <c r="AH626" i="16"/>
  <c r="AH1312" i="16"/>
  <c r="AH767" i="16"/>
  <c r="AH1517" i="16"/>
  <c r="AH772" i="16"/>
  <c r="AH1457" i="16"/>
  <c r="AH887" i="16"/>
  <c r="AH872" i="16"/>
  <c r="AH2366" i="16"/>
  <c r="AH1111" i="16"/>
  <c r="AH818" i="16"/>
  <c r="AH2210" i="16"/>
  <c r="AH92" i="16"/>
  <c r="AH1375" i="16"/>
  <c r="AH359" i="16"/>
  <c r="AH2382" i="16"/>
  <c r="AH1294" i="16"/>
  <c r="AH946" i="16"/>
  <c r="AH361" i="16"/>
  <c r="AH1029" i="16"/>
  <c r="AH9" i="16"/>
  <c r="AH591" i="16"/>
  <c r="AH2334" i="16"/>
  <c r="AH1976" i="16"/>
  <c r="AH1395" i="16"/>
  <c r="AH2346" i="16"/>
  <c r="AH1003" i="16"/>
  <c r="AH427" i="16"/>
  <c r="AH1246" i="16"/>
  <c r="AH1524" i="16"/>
  <c r="AH1745" i="16"/>
  <c r="AH1292" i="16"/>
  <c r="AH1949" i="16"/>
  <c r="AH903" i="16"/>
  <c r="AH2130" i="16"/>
  <c r="AH1469" i="16"/>
  <c r="AH1471" i="16"/>
  <c r="AH934" i="16"/>
  <c r="AH465" i="16"/>
  <c r="AH93" i="16"/>
  <c r="AH2017" i="16"/>
  <c r="AH510" i="16"/>
  <c r="AH1700" i="16"/>
  <c r="AH392" i="16"/>
  <c r="AH1404" i="16"/>
  <c r="AH2005" i="16"/>
  <c r="AH435" i="16"/>
  <c r="AH1194" i="16"/>
  <c r="AH1007" i="16"/>
  <c r="AH2347" i="16"/>
  <c r="AH2221" i="16"/>
  <c r="AH929" i="16"/>
  <c r="AH2029" i="16"/>
  <c r="AH986" i="16"/>
  <c r="AH1638" i="16"/>
  <c r="AH1498" i="16"/>
  <c r="AH1948" i="16"/>
  <c r="AH324" i="16"/>
  <c r="AH1459" i="16"/>
  <c r="AH917" i="16"/>
  <c r="AH888" i="16"/>
  <c r="AH190" i="16"/>
  <c r="AH444" i="16"/>
  <c r="AH893" i="16"/>
  <c r="AH1962" i="16"/>
  <c r="AH1820" i="16"/>
  <c r="AH2196" i="16"/>
  <c r="AH1784" i="16"/>
  <c r="AH1330" i="16"/>
  <c r="AH1750" i="16"/>
  <c r="AH1818" i="16"/>
  <c r="AH288" i="16"/>
  <c r="AH1329" i="16"/>
  <c r="AH539" i="16"/>
  <c r="AH1226" i="16"/>
  <c r="AH974" i="16"/>
  <c r="AH31" i="16"/>
  <c r="AH352" i="16"/>
  <c r="AH819" i="16"/>
  <c r="AH625" i="16"/>
  <c r="AH289" i="16"/>
  <c r="AH423" i="16"/>
  <c r="AH935" i="16"/>
  <c r="AH1718" i="16"/>
  <c r="AH866" i="16"/>
  <c r="AH998" i="16"/>
  <c r="AH328" i="16"/>
  <c r="AH927" i="16"/>
  <c r="AH1473" i="16"/>
  <c r="AH1160" i="16"/>
  <c r="AH897" i="16"/>
  <c r="AH1870" i="16"/>
  <c r="AH565" i="16"/>
  <c r="AH2235" i="16"/>
  <c r="AH1634" i="16"/>
  <c r="AH1228" i="16"/>
  <c r="AH291" i="16"/>
  <c r="AH326" i="16"/>
  <c r="AH375" i="16"/>
  <c r="AH734" i="16"/>
  <c r="AH2227" i="16"/>
  <c r="AH1492" i="16"/>
  <c r="AH774" i="16"/>
  <c r="AH1098" i="16"/>
  <c r="AH1554" i="16"/>
  <c r="AH1572" i="16"/>
  <c r="AH809" i="16"/>
  <c r="AH2314" i="16"/>
  <c r="AH1906" i="16"/>
  <c r="AH635" i="16"/>
  <c r="AH243" i="16"/>
  <c r="AH1760" i="16"/>
  <c r="AH1611" i="16"/>
  <c r="AH717" i="16"/>
  <c r="AH1452" i="16"/>
  <c r="AH525" i="16"/>
  <c r="AH765" i="16"/>
  <c r="AH1510" i="16"/>
  <c r="AH228" i="16"/>
  <c r="AH354" i="16"/>
  <c r="AH1479" i="16"/>
  <c r="AH2108" i="16"/>
  <c r="AH994" i="16"/>
  <c r="AH1491" i="16"/>
  <c r="AH1236" i="16"/>
  <c r="AH1263" i="16"/>
  <c r="AH1516" i="16"/>
  <c r="AH6" i="16"/>
  <c r="AH403" i="16"/>
  <c r="AH1214" i="16"/>
  <c r="AH2384" i="16"/>
  <c r="AH303" i="16"/>
  <c r="AH1929" i="16"/>
  <c r="AH1681" i="16"/>
  <c r="AH212" i="16"/>
  <c r="AH1175" i="16"/>
  <c r="AH1253" i="16"/>
  <c r="AH2163" i="16"/>
  <c r="AH104" i="16"/>
  <c r="AH1421" i="16"/>
  <c r="AH1792" i="16"/>
  <c r="AH46" i="16"/>
  <c r="AH2354" i="16"/>
  <c r="AH182" i="16"/>
  <c r="AH1966" i="16"/>
  <c r="AH1161" i="16"/>
  <c r="AH1155" i="16"/>
  <c r="AH272" i="16"/>
  <c r="AH1056" i="16"/>
  <c r="AH1615" i="16"/>
  <c r="AH426" i="16"/>
  <c r="AH1782" i="16"/>
  <c r="AH573" i="16"/>
  <c r="AH1083" i="16"/>
  <c r="AH724" i="16"/>
  <c r="AH2285" i="16"/>
  <c r="AH761" i="16"/>
  <c r="AH2031" i="16"/>
  <c r="AH1939" i="16"/>
  <c r="AH2292" i="16"/>
  <c r="AH1010" i="16"/>
  <c r="AH1264" i="16"/>
  <c r="AH2047" i="16"/>
  <c r="AH1472" i="16"/>
  <c r="AH1256" i="16"/>
  <c r="AH1470" i="16"/>
  <c r="AH1259" i="16"/>
  <c r="AH2400" i="16"/>
  <c r="AH1410" i="16"/>
  <c r="AH831" i="16"/>
  <c r="AH238" i="16"/>
  <c r="AH373" i="16"/>
  <c r="AH1390" i="16"/>
  <c r="AH2002" i="16"/>
  <c r="AH499" i="16"/>
  <c r="AH1146" i="16"/>
  <c r="AH2270" i="16"/>
  <c r="AH2374" i="16"/>
  <c r="AH491" i="16"/>
  <c r="AH2244" i="16"/>
  <c r="AH1685" i="16"/>
  <c r="AH1614" i="16"/>
  <c r="AH430" i="16"/>
  <c r="AH529" i="16"/>
  <c r="AH960" i="16"/>
  <c r="AH1995" i="16"/>
  <c r="AH1230" i="16"/>
  <c r="AH23" i="16"/>
  <c r="AH2251" i="16"/>
  <c r="AH649" i="16"/>
  <c r="AH958" i="16"/>
  <c r="AH755" i="16"/>
  <c r="AH1675" i="16"/>
  <c r="AH2120" i="16"/>
  <c r="AH918" i="16"/>
  <c r="AH1631" i="16"/>
  <c r="AH1407" i="16"/>
  <c r="AH1278" i="16"/>
  <c r="AH398" i="16"/>
  <c r="AH416" i="16"/>
  <c r="AH1020" i="16"/>
  <c r="AH345" i="16"/>
  <c r="AH672" i="16"/>
  <c r="AH1943" i="16"/>
  <c r="AH1206" i="16"/>
  <c r="AH673" i="16"/>
  <c r="AH82" i="16"/>
  <c r="AH1434" i="16"/>
  <c r="AH705" i="16"/>
  <c r="AH579" i="16"/>
  <c r="AH1500" i="16"/>
  <c r="AH2336" i="16"/>
  <c r="AH864" i="16"/>
  <c r="AH1749" i="16"/>
  <c r="AH615" i="16"/>
  <c r="AH1338" i="16"/>
  <c r="AH2299" i="16"/>
  <c r="AH558" i="16"/>
  <c r="AH2330" i="16"/>
  <c r="AH1069" i="16"/>
  <c r="AH2319" i="16"/>
  <c r="AH1633" i="16"/>
  <c r="AH1030" i="16"/>
  <c r="AH1481" i="16"/>
  <c r="AH1892" i="16"/>
  <c r="AH2073" i="16"/>
  <c r="AH1654" i="16"/>
  <c r="AH1509" i="16"/>
  <c r="AH1789" i="16"/>
  <c r="AH1476" i="16"/>
  <c r="AH299" i="16"/>
  <c r="AH494" i="16"/>
  <c r="AH35" i="16"/>
  <c r="AH22" i="16"/>
  <c r="AH854" i="16"/>
  <c r="AH1883" i="16"/>
  <c r="AH1373" i="16"/>
  <c r="AH613" i="16"/>
  <c r="AH2159" i="16"/>
  <c r="AH111" i="16"/>
  <c r="AH383" i="16"/>
  <c r="AH1969" i="16"/>
  <c r="AH1050" i="16"/>
  <c r="AH556" i="16"/>
  <c r="AH1245" i="16"/>
  <c r="AH703" i="16"/>
  <c r="AH1075" i="16"/>
  <c r="AH1437" i="16"/>
  <c r="AH1917" i="16"/>
  <c r="AH1235" i="16"/>
  <c r="AH521" i="16"/>
  <c r="AH500" i="16"/>
  <c r="AH271" i="16"/>
  <c r="AH1656" i="16"/>
  <c r="AH511" i="16"/>
  <c r="AH1884" i="16"/>
  <c r="AH1423" i="16"/>
  <c r="AH97" i="16"/>
  <c r="AH1063" i="16"/>
  <c r="AH1353" i="16"/>
  <c r="AH598" i="16"/>
  <c r="AH401" i="16"/>
  <c r="AH1677" i="16"/>
  <c r="AH1972" i="16"/>
  <c r="AH247" i="16"/>
  <c r="AH2351" i="16"/>
  <c r="AH567" i="16"/>
  <c r="AH1794" i="16"/>
  <c r="AH664" i="16"/>
  <c r="AH515" i="16"/>
  <c r="AH1503" i="16"/>
  <c r="AH424" i="16"/>
  <c r="AH2161" i="16"/>
  <c r="AH2194" i="16"/>
  <c r="AH1968" i="16"/>
  <c r="AH1017" i="16"/>
  <c r="AH1394" i="16"/>
  <c r="AH855" i="16"/>
  <c r="AH485" i="16"/>
  <c r="AH524" i="16"/>
  <c r="AH1551" i="16"/>
  <c r="AH803" i="16"/>
  <c r="AH816" i="16"/>
  <c r="AH88" i="16"/>
  <c r="AH562" i="16"/>
  <c r="AH775" i="16"/>
  <c r="AH1608" i="16"/>
  <c r="AH2326" i="16"/>
  <c r="AH548" i="16"/>
  <c r="AH1388" i="16"/>
  <c r="AH1170" i="16"/>
  <c r="AH175" i="16"/>
  <c r="AH1173" i="16"/>
  <c r="AH29" i="16"/>
  <c r="AH1605" i="16"/>
  <c r="AH80" i="16"/>
  <c r="AH607" i="16"/>
  <c r="AH952" i="16"/>
  <c r="AH281" i="16"/>
  <c r="AH552" i="16"/>
  <c r="AH1542" i="16"/>
  <c r="AH1819" i="16"/>
  <c r="AH1907" i="16"/>
  <c r="AH296" i="16"/>
  <c r="AH1817" i="16"/>
  <c r="AH1204" i="16"/>
  <c r="AH1930" i="16"/>
  <c r="AH738" i="16"/>
  <c r="AH83" i="16"/>
  <c r="AH1973" i="16"/>
  <c r="AH867" i="16"/>
  <c r="AH135" i="16"/>
  <c r="AH422" i="16"/>
  <c r="AH577" i="16"/>
  <c r="AH1555" i="16"/>
  <c r="AH1026" i="16"/>
  <c r="AH1812" i="16"/>
  <c r="AH14" i="16"/>
  <c r="AH408" i="16"/>
  <c r="AH476" i="16"/>
  <c r="AH1768" i="16"/>
  <c r="AH627" i="16"/>
  <c r="AH2288" i="16"/>
  <c r="AH780" i="16"/>
  <c r="AH103" i="16"/>
  <c r="AH1663" i="16"/>
  <c r="AH2392" i="16"/>
  <c r="AH203" i="16"/>
  <c r="AH2218" i="16"/>
  <c r="AH1247" i="16"/>
  <c r="AH245" i="16"/>
  <c r="AH2072" i="16"/>
  <c r="AH839" i="16"/>
  <c r="AH310" i="16"/>
  <c r="AH982" i="16"/>
  <c r="AH1567" i="16"/>
  <c r="AH2015" i="16"/>
  <c r="AH1164" i="16"/>
  <c r="AH851" i="16"/>
  <c r="AH434" i="16"/>
  <c r="AH1911" i="16"/>
  <c r="AH283" i="16"/>
  <c r="AH39" i="16"/>
  <c r="AH30" i="16"/>
  <c r="AH1993" i="16"/>
  <c r="AH1211" i="16"/>
  <c r="AH1849" i="16"/>
  <c r="AH743" i="16"/>
  <c r="AH1869" i="16"/>
  <c r="AH1783" i="16"/>
  <c r="AH2169" i="16"/>
  <c r="AH2160" i="16"/>
  <c r="AH1282" i="16"/>
  <c r="AH1565" i="16"/>
  <c r="AH64" i="16"/>
  <c r="AH2185" i="16"/>
  <c r="AH779" i="16"/>
  <c r="AH2265" i="16"/>
  <c r="AH362" i="16"/>
  <c r="AH2301" i="16"/>
  <c r="AH666" i="16"/>
  <c r="AH100" i="16"/>
  <c r="AH1416" i="16"/>
  <c r="AH1897" i="16"/>
  <c r="AH1918" i="16"/>
  <c r="AH12" i="16"/>
  <c r="AH132" i="16"/>
  <c r="AH729" i="16"/>
  <c r="AH70" i="16"/>
  <c r="AH2075" i="16"/>
  <c r="AH1081" i="16"/>
  <c r="AH2144" i="16"/>
  <c r="AH876" i="16"/>
  <c r="AH2237" i="16"/>
  <c r="AH744" i="16"/>
  <c r="AH1763" i="16"/>
  <c r="AH835" i="16"/>
  <c r="AH266" i="16"/>
  <c r="AH1900" i="16"/>
  <c r="AH1266" i="16"/>
  <c r="AH1283" i="16"/>
  <c r="AH2224" i="16"/>
  <c r="AH1349" i="16"/>
  <c r="AH704" i="16"/>
  <c r="AH676" i="16"/>
  <c r="AH749" i="16"/>
  <c r="AH1502" i="16"/>
  <c r="AH1219" i="16"/>
  <c r="AH2363" i="16"/>
  <c r="AH603" i="16"/>
  <c r="AH1618" i="16"/>
  <c r="AH1826" i="16"/>
  <c r="AH1456" i="16"/>
  <c r="AH1519" i="16"/>
  <c r="AH2343" i="16"/>
  <c r="AH534" i="16"/>
  <c r="AH1989" i="16"/>
  <c r="AH1216" i="16"/>
  <c r="AH2305" i="16"/>
  <c r="AF29" i="16" l="1"/>
  <c r="AF30" i="16"/>
  <c r="AF35" i="16"/>
  <c r="AF15" i="16"/>
  <c r="AF12" i="16"/>
  <c r="AF52" i="16"/>
  <c r="AF59" i="16"/>
  <c r="AF49" i="16"/>
  <c r="AF14" i="16"/>
  <c r="AF50" i="16"/>
  <c r="AF48" i="16"/>
  <c r="AF7" i="16"/>
  <c r="AF60" i="16"/>
  <c r="AF21" i="16"/>
  <c r="AF8" i="16"/>
  <c r="AF39" i="16"/>
  <c r="AF22" i="16"/>
  <c r="AF33" i="16"/>
  <c r="AF46" i="16"/>
  <c r="AF41" i="16"/>
  <c r="AF61" i="16"/>
  <c r="AF47" i="16"/>
  <c r="AF27" i="16"/>
  <c r="AF36" i="16"/>
  <c r="AF58" i="16"/>
  <c r="AF37" i="16"/>
  <c r="AF11" i="16"/>
  <c r="AF16" i="16"/>
  <c r="AF17" i="16"/>
  <c r="AF28" i="16"/>
  <c r="AF53" i="16"/>
  <c r="AF57" i="16"/>
  <c r="AF10" i="16"/>
  <c r="AF18" i="16"/>
  <c r="AF20" i="16"/>
  <c r="AF56" i="16"/>
  <c r="AF55" i="16"/>
  <c r="AF13" i="16"/>
  <c r="AF19" i="16"/>
  <c r="AF31" i="16"/>
  <c r="AF40" i="16"/>
  <c r="AF62" i="16"/>
  <c r="AF32" i="16"/>
  <c r="AF25" i="16"/>
  <c r="AF45" i="16"/>
  <c r="AF42" i="16"/>
  <c r="AF51" i="16"/>
  <c r="AF54" i="16"/>
  <c r="AF43" i="16"/>
  <c r="AF24" i="16"/>
  <c r="AF26" i="16"/>
  <c r="AF34" i="16"/>
  <c r="AF38" i="16"/>
  <c r="AF23" i="16"/>
  <c r="AF9" i="16"/>
  <c r="AF44" i="16"/>
  <c r="M9" i="16" l="1"/>
  <c r="E9" i="16"/>
  <c r="L9" i="16"/>
  <c r="L26" i="16"/>
  <c r="L22" i="16"/>
  <c r="L12" i="16"/>
  <c r="L10" i="16"/>
  <c r="M8" i="16"/>
  <c r="M21" i="16"/>
  <c r="M18" i="16"/>
  <c r="M7" i="16"/>
  <c r="M10" i="16"/>
  <c r="L11" i="16"/>
  <c r="L20" i="16"/>
  <c r="M31" i="16"/>
  <c r="L28" i="16"/>
  <c r="L19" i="16"/>
  <c r="F12" i="16"/>
  <c r="E15" i="16"/>
  <c r="M22" i="16"/>
  <c r="M23" i="16"/>
  <c r="F15" i="16"/>
  <c r="F11" i="16"/>
  <c r="F20" i="16" s="1"/>
  <c r="E10" i="16"/>
  <c r="M24" i="16"/>
  <c r="M20" i="16"/>
  <c r="L16" i="16"/>
  <c r="F10" i="16"/>
  <c r="F9" i="16"/>
  <c r="E11" i="16"/>
  <c r="E20" i="16" s="1"/>
  <c r="L25" i="16"/>
  <c r="M25" i="16"/>
  <c r="L24" i="16"/>
  <c r="L15" i="16"/>
  <c r="M12" i="16"/>
  <c r="M28" i="16"/>
  <c r="L31" i="16"/>
  <c r="M11" i="16"/>
  <c r="L21" i="16"/>
  <c r="L8" i="16"/>
  <c r="L27" i="16"/>
  <c r="E8" i="16"/>
  <c r="L7" i="16"/>
  <c r="M27" i="16"/>
  <c r="E7" i="16"/>
  <c r="M15" i="16"/>
  <c r="M17" i="16"/>
  <c r="F7" i="16"/>
  <c r="M16" i="16"/>
  <c r="M26" i="16"/>
  <c r="M19" i="16"/>
  <c r="E12" i="16"/>
  <c r="F8" i="16"/>
  <c r="L23" i="16"/>
  <c r="L18" i="16"/>
  <c r="L17" i="16"/>
  <c r="F21" i="16" l="1"/>
  <c r="L29" i="16"/>
  <c r="L30" i="16" s="1"/>
  <c r="F13" i="16"/>
  <c r="M29" i="16"/>
  <c r="M30" i="16" s="1"/>
  <c r="E13" i="16"/>
  <c r="L13" i="16"/>
  <c r="E21" i="16"/>
  <c r="M13" i="16"/>
  <c r="M14" i="16" l="1"/>
  <c r="M33" i="16" s="1"/>
  <c r="M32" i="16"/>
  <c r="L14" i="16"/>
  <c r="L33" i="16" s="1"/>
  <c r="L32" i="16"/>
  <c r="E14" i="16"/>
  <c r="E17" i="16" s="1"/>
  <c r="E16" i="16"/>
  <c r="F16" i="16"/>
  <c r="F14" i="16"/>
  <c r="F17" i="16" s="1"/>
</calcChain>
</file>

<file path=xl/sharedStrings.xml><?xml version="1.0" encoding="utf-8"?>
<sst xmlns="http://schemas.openxmlformats.org/spreadsheetml/2006/main" count="2743" uniqueCount="440">
  <si>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</si>
  <si>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</si>
  <si>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</si>
  <si>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</si>
  <si>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</si>
  <si>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</si>
  <si>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</si>
  <si>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</si>
  <si>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</si>
  <si>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</si>
  <si>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</si>
  <si>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</si>
  <si>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</si>
  <si>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</si>
  <si>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</si>
  <si>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</si>
  <si>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</si>
  <si>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</si>
  <si>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</si>
  <si>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</si>
  <si>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</si>
  <si>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</si>
  <si>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</si>
  <si>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</si>
  <si>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</si>
  <si>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</si>
  <si>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</si>
  <si>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</si>
  <si>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</si>
  <si>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</si>
  <si>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</si>
  <si>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</si>
  <si>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</si>
  <si>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</si>
  <si>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</si>
  <si>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</si>
  <si>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</si>
  <si>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</si>
  <si>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</si>
  <si>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</si>
  <si>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</si>
  <si>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</si>
  <si>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</si>
  <si>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</si>
  <si>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</si>
  <si>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</si>
  <si>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</si>
  <si>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</si>
  <si>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</si>
  <si>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</si>
  <si>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</si>
  <si>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</si>
  <si>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</si>
  <si>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</si>
  <si>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</si>
  <si>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ごみ</t>
    <phoneticPr fontId="3"/>
  </si>
  <si>
    <t>し尿</t>
  </si>
  <si>
    <t>し尿</t>
    <phoneticPr fontId="3"/>
  </si>
  <si>
    <t>合計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</si>
  <si>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</si>
  <si>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</si>
  <si>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</si>
  <si>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</si>
  <si>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</si>
  <si>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</si>
  <si>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</si>
  <si>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</si>
  <si>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</si>
  <si>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</si>
  <si>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工事費 (中間処理施設+最終処分場+その他)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</si>
  <si>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</si>
  <si>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</si>
  <si>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</si>
  <si>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</si>
  <si>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</si>
  <si>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</si>
  <si>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</si>
  <si>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</si>
  <si>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</si>
  <si>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</si>
  <si>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</si>
  <si>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</si>
  <si>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</si>
  <si>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</si>
  <si>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</si>
  <si>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</si>
  <si>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</si>
  <si>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</si>
  <si>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</si>
  <si>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</si>
  <si>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</si>
  <si>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</si>
  <si>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</si>
  <si>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</si>
  <si>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</si>
  <si>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</si>
  <si>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</si>
  <si>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</si>
  <si>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</si>
  <si>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</si>
  <si>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</si>
  <si>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</si>
  <si>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</si>
  <si>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</si>
  <si>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</si>
  <si>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</si>
  <si>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</si>
  <si>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</si>
  <si>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</si>
  <si>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</si>
  <si>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</si>
  <si>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</si>
  <si>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</si>
  <si>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</si>
  <si>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</si>
  <si>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</si>
  <si>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建設・改良費</t>
  </si>
  <si>
    <t>建設・改良費</t>
    <phoneticPr fontId="3"/>
  </si>
  <si>
    <t>処理及び
維持管理費</t>
    <phoneticPr fontId="3"/>
  </si>
  <si>
    <t>小計</t>
  </si>
  <si>
    <t>小計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</si>
  <si>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</si>
  <si>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</si>
  <si>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</si>
  <si>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</si>
  <si>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</si>
  <si>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</si>
  <si>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</si>
  <si>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</si>
  <si>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</si>
  <si>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</si>
  <si>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</si>
  <si>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</si>
  <si>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</si>
  <si>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</si>
  <si>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</si>
  <si>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</si>
  <si>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</si>
  <si>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</si>
  <si>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</si>
  <si>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</si>
  <si>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</si>
  <si>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</si>
  <si>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</si>
  <si>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</si>
  <si>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</si>
  <si>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</si>
  <si>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</si>
  <si>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</si>
  <si>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</si>
  <si>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</si>
  <si>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</si>
  <si>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</si>
  <si>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</si>
  <si>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</si>
  <si>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</si>
  <si>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</si>
  <si>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</si>
  <si>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</si>
  <si>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</si>
  <si>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</si>
  <si>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</si>
  <si>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</si>
  <si>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</si>
  <si>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</si>
  <si>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</si>
  <si>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</si>
  <si>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</si>
  <si>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</si>
  <si>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</si>
  <si>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</si>
  <si>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</si>
  <si>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</si>
  <si>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</si>
  <si>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</si>
  <si>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</si>
  <si>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</si>
  <si>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</si>
  <si>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</si>
  <si>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</si>
  <si>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</si>
  <si>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</si>
  <si>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</si>
  <si>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</si>
  <si>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</si>
  <si>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</si>
  <si>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</si>
  <si>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</si>
  <si>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</si>
  <si>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</si>
  <si>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</si>
  <si>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</si>
  <si>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</si>
  <si>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</si>
  <si>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</si>
  <si>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</si>
  <si>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</si>
  <si>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</si>
  <si>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</si>
  <si>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</si>
  <si>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</si>
  <si>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</si>
  <si>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</si>
  <si>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</si>
  <si>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</si>
  <si>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</si>
  <si>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</si>
  <si>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</si>
  <si>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</si>
  <si>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</si>
  <si>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</si>
  <si>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</si>
  <si>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</si>
  <si>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</si>
  <si>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</si>
  <si>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</si>
  <si>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</si>
  <si>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</si>
  <si>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</si>
  <si>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</si>
  <si>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</si>
  <si>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</si>
  <si>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</si>
  <si>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</si>
  <si>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</si>
  <si>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</si>
  <si>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</si>
  <si>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</si>
  <si>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</si>
  <si>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</si>
  <si>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</si>
  <si>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</si>
  <si>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</si>
  <si>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</si>
  <si>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</si>
  <si>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</si>
  <si>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</si>
  <si>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</si>
  <si>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</si>
  <si>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</si>
  <si>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</si>
  <si>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</si>
  <si>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</si>
  <si>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</si>
  <si>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</si>
  <si>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</si>
  <si>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</si>
  <si>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</si>
  <si>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</si>
  <si>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</si>
  <si>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</si>
  <si>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</si>
  <si>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地方公共団体コード</t>
    <phoneticPr fontId="3"/>
  </si>
  <si>
    <t>市区町村名</t>
    <phoneticPr fontId="3"/>
  </si>
  <si>
    <t>地方公共団体コード</t>
    <phoneticPr fontId="3"/>
  </si>
  <si>
    <t>一部事務組合・広域連合名</t>
    <phoneticPr fontId="3"/>
  </si>
  <si>
    <t>ごみ</t>
    <phoneticPr fontId="3"/>
  </si>
  <si>
    <t>し尿</t>
    <phoneticPr fontId="3"/>
  </si>
  <si>
    <t>合計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</si>
  <si>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</si>
  <si>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</si>
  <si>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</si>
  <si>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</si>
  <si>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</si>
  <si>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</si>
  <si>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</si>
  <si>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</si>
  <si>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</si>
  <si>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</si>
  <si>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</si>
  <si>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  <phoneticPr fontId="3"/>
  </si>
  <si>
    <t>特定財源 (市区町村分担金を除く)</t>
    <phoneticPr fontId="3"/>
  </si>
  <si>
    <t>一般財源</t>
    <phoneticPr fontId="3"/>
  </si>
  <si>
    <t>合計</t>
    <phoneticPr fontId="3"/>
  </si>
  <si>
    <t>工事費 (中間処理施設+最終処分場+その他)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</si>
  <si>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</si>
  <si>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</si>
  <si>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</si>
  <si>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</si>
  <si>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</si>
  <si>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</si>
  <si>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</si>
  <si>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</si>
  <si>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処理費 (収集運搬費+中間処理費+最終処分費)</t>
    <phoneticPr fontId="3"/>
  </si>
  <si>
    <t>(組合分担金)</t>
    <phoneticPr fontId="3"/>
  </si>
  <si>
    <t>国庫支出金</t>
    <phoneticPr fontId="3"/>
  </si>
  <si>
    <t>都道府県
支出金</t>
    <phoneticPr fontId="3"/>
  </si>
  <si>
    <t>地方債</t>
    <phoneticPr fontId="3"/>
  </si>
  <si>
    <t>使用料及び
手数料</t>
    <phoneticPr fontId="3"/>
  </si>
  <si>
    <t>（市区町村
分担金）</t>
    <phoneticPr fontId="3"/>
  </si>
  <si>
    <t>その他</t>
    <phoneticPr fontId="3"/>
  </si>
  <si>
    <t>合計</t>
    <phoneticPr fontId="3"/>
  </si>
  <si>
    <t>国庫支出金</t>
    <phoneticPr fontId="3"/>
  </si>
  <si>
    <t>都道府県
支出金</t>
    <phoneticPr fontId="3"/>
  </si>
  <si>
    <t>地方債</t>
    <phoneticPr fontId="3"/>
  </si>
  <si>
    <t>収集運搬施設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</si>
  <si>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</si>
  <si>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</si>
  <si>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</si>
  <si>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</si>
  <si>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</si>
  <si>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</si>
  <si>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</si>
  <si>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</si>
  <si>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</si>
  <si>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収集運搬施設</t>
    <phoneticPr fontId="3"/>
  </si>
  <si>
    <t>中間処理施設</t>
    <phoneticPr fontId="3"/>
  </si>
  <si>
    <t>中間処理</t>
    <phoneticPr fontId="3"/>
  </si>
  <si>
    <t>（千円）</t>
    <phoneticPr fontId="3"/>
  </si>
  <si>
    <t>地方公共団体コード</t>
    <phoneticPr fontId="3"/>
  </si>
  <si>
    <t>市区町村・一部事務組合・広域連合名</t>
    <phoneticPr fontId="3"/>
  </si>
  <si>
    <t>ごみ</t>
    <phoneticPr fontId="3"/>
  </si>
  <si>
    <t>し尿</t>
    <phoneticPr fontId="3"/>
  </si>
  <si>
    <t>合計</t>
    <phoneticPr fontId="3"/>
  </si>
  <si>
    <t>合計 (特定財源(市区町村分担金を除く)+一般財源)</t>
    <phoneticPr fontId="3"/>
  </si>
  <si>
    <t>特定財源 (市区町村分担金を除く)</t>
    <phoneticPr fontId="3"/>
  </si>
  <si>
    <t>一般財源</t>
    <phoneticPr fontId="3"/>
  </si>
  <si>
    <t>国庫支出金</t>
    <phoneticPr fontId="3"/>
  </si>
  <si>
    <t>都道府県
支出金</t>
    <phoneticPr fontId="3"/>
  </si>
  <si>
    <t>地方債</t>
    <phoneticPr fontId="3"/>
  </si>
  <si>
    <t>使用料及び
手数料</t>
    <phoneticPr fontId="3"/>
  </si>
  <si>
    <t>（市区町村
分担金）</t>
    <phoneticPr fontId="3"/>
  </si>
  <si>
    <t>その他</t>
    <phoneticPr fontId="3"/>
  </si>
  <si>
    <t>（千円）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</si>
  <si>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</si>
  <si>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</si>
  <si>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</si>
  <si>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</si>
  <si>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</si>
  <si>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</si>
  <si>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</si>
  <si>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</si>
  <si>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</si>
  <si>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工事費 (中間処理施設+最終処分場+その他)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</si>
  <si>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</si>
  <si>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</si>
  <si>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</si>
  <si>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</si>
  <si>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</si>
  <si>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</si>
  <si>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</si>
  <si>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</si>
  <si>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収集運搬施設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</si>
  <si>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</si>
  <si>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</si>
  <si>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</si>
  <si>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</si>
  <si>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</si>
  <si>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</si>
  <si>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</si>
  <si>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</si>
  <si>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</si>
  <si>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</si>
  <si>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広域団体コード</t>
  </si>
  <si>
    <t>地方公共団体コード</t>
    <phoneticPr fontId="3"/>
  </si>
  <si>
    <t>一部事務組合・広域連合名</t>
    <phoneticPr fontId="3"/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</si>
  <si>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</si>
  <si>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</si>
  <si>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</si>
  <si>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</si>
  <si>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</si>
  <si>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</si>
  <si>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</si>
  <si>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</si>
  <si>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</si>
  <si>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</si>
  <si>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</si>
  <si>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</si>
  <si>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</si>
  <si>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</si>
  <si>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</si>
  <si>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</si>
  <si>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</si>
  <si>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</si>
  <si>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</si>
  <si>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</si>
  <si>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</si>
  <si>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</si>
  <si>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</si>
  <si>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</si>
  <si>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都道府県名</t>
    <phoneticPr fontId="3"/>
  </si>
  <si>
    <t>48</t>
  </si>
  <si>
    <t>全国</t>
    <rPh sb="0" eb="2">
      <t>ゼンコク</t>
    </rPh>
    <phoneticPr fontId="3"/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</si>
  <si>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</si>
  <si>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</si>
  <si>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</si>
  <si>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</si>
  <si>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</si>
  <si>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廃棄物処理事業経費【市区町村分担金の合計（令和6年度実績）</t>
    <phoneticPr fontId="3"/>
  </si>
  <si>
    <t>01000</t>
  </si>
  <si>
    <t>-</t>
  </si>
  <si>
    <t>02000</t>
  </si>
  <si>
    <t>03000</t>
  </si>
  <si>
    <t>04000</t>
  </si>
  <si>
    <t>05000</t>
  </si>
  <si>
    <t>06000</t>
  </si>
  <si>
    <t>07000</t>
  </si>
  <si>
    <t>08000</t>
  </si>
  <si>
    <t>09000</t>
  </si>
  <si>
    <t>10000</t>
  </si>
  <si>
    <t>11000</t>
  </si>
  <si>
    <t>12000</t>
  </si>
  <si>
    <t>13000</t>
  </si>
  <si>
    <t>14000</t>
  </si>
  <si>
    <t>15000</t>
  </si>
  <si>
    <t>16000</t>
  </si>
  <si>
    <t>17000</t>
  </si>
  <si>
    <t>18000</t>
  </si>
  <si>
    <t>19000</t>
  </si>
  <si>
    <t>20000</t>
  </si>
  <si>
    <t>21000</t>
  </si>
  <si>
    <t>22000</t>
  </si>
  <si>
    <t>23000</t>
  </si>
  <si>
    <t>24000</t>
  </si>
  <si>
    <t>25000</t>
  </si>
  <si>
    <t>26000</t>
  </si>
  <si>
    <t>27000</t>
  </si>
  <si>
    <t>28000</t>
  </si>
  <si>
    <t>29000</t>
  </si>
  <si>
    <t>30000</t>
  </si>
  <si>
    <t>31000</t>
  </si>
  <si>
    <t>32000</t>
  </si>
  <si>
    <t>33000</t>
  </si>
  <si>
    <t>34000</t>
  </si>
  <si>
    <t>35000</t>
  </si>
  <si>
    <t>36000</t>
  </si>
  <si>
    <t>37000</t>
  </si>
  <si>
    <t>38000</t>
  </si>
  <si>
    <t>39000</t>
  </si>
  <si>
    <t>40000</t>
  </si>
  <si>
    <t>41000</t>
  </si>
  <si>
    <t>42000</t>
  </si>
  <si>
    <t>43000</t>
  </si>
  <si>
    <t>44000</t>
  </si>
  <si>
    <t>45000</t>
  </si>
  <si>
    <t>46000</t>
  </si>
  <si>
    <t>47000</t>
  </si>
  <si>
    <t>全国</t>
  </si>
  <si>
    <t>48000</t>
  </si>
  <si>
    <t>:都道府県コード+000（01000～47000の何れか）※全国計は48000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</si>
</sst>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1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3" borderId="0" xfId="4" applyNumberFormat="1" applyFont="1" applyFill="1" applyAlignment="1">
      <alignment vertical="center"/>
    </xf>
    <xf numFmtId="0" fontId="7" fillId="3" borderId="0" xfId="4" applyFont="1" applyFill="1" applyAlignment="1">
      <alignment vertical="center"/>
    </xf>
    <xf numFmtId="0" fontId="4" fillId="3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1" xfId="7" quotePrefix="1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5" fillId="2" borderId="2" xfId="0" quotePrefix="1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0" fontId="12" fillId="2" borderId="10" xfId="2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/>
    </xf>
    <xf numFmtId="0" fontId="6" fillId="0" borderId="0" xfId="7" applyAlignment="1">
      <alignment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7" quotePrefix="1" applyFont="1" applyFill="1" applyBorder="1" applyAlignment="1">
      <alignment horizontal="center" vertical="center" wrapText="1"/>
    </xf>
    <xf numFmtId="38" fontId="7" fillId="0" borderId="13" xfId="1" applyFont="1" applyFill="1" applyBorder="1" applyAlignment="1">
      <alignment vertical="center"/>
    </xf>
    <xf numFmtId="49" fontId="5" fillId="0" borderId="0" xfId="0" applyNumberFormat="1" applyFont="1">
      <alignment vertical="center"/>
    </xf>
    <xf numFmtId="3" fontId="5" fillId="0" borderId="0" xfId="0" applyNumberFormat="1" applyFont="1">
      <alignment vertical="center"/>
    </xf>
    <xf numFmtId="3" fontId="5" fillId="0" borderId="0" xfId="0" applyNumberFormat="1" applyFont="1" applyAlignment="1">
      <alignment horizontal="right" vertical="center"/>
    </xf>
    <xf numFmtId="0" fontId="5" fillId="0" borderId="1" xfId="0" applyFont="1" applyBorder="1">
      <alignment vertical="center"/>
    </xf>
    <xf numFmtId="49" fontId="5" fillId="0" borderId="1" xfId="0" applyNumberFormat="1" applyFont="1" applyBorder="1">
      <alignment vertical="center"/>
    </xf>
    <xf numFmtId="3" fontId="5" fillId="0" borderId="1" xfId="0" applyNumberFormat="1" applyFont="1" applyBorder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left" vertical="center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7" fillId="0" borderId="14" xfId="6" applyFont="1" applyBorder="1" applyAlignment="1">
      <alignment horizontal="center"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3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19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8" xfId="6" applyFont="1" applyBorder="1" applyAlignment="1">
      <alignment horizontal="center" vertical="center" textRotation="255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9" xfId="6" quotePrefix="1" applyFont="1" applyBorder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0" xfId="6" applyFont="1" applyBorder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21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22" xfId="6" applyFont="1" applyBorder="1" applyAlignment="1">
      <alignment vertical="center"/>
    </xf>
    <xf numFmtId="0" fontId="7" fillId="0" borderId="17" xfId="6" applyFont="1" applyBorder="1" applyAlignment="1">
      <alignment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8" xfId="6" quotePrefix="1" applyFont="1" applyBorder="1" applyAlignment="1">
      <alignment horizontal="center" vertical="center" textRotation="255"/>
    </xf>
    <xf numFmtId="0" fontId="7" fillId="0" borderId="21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</cellXfs>
  <cellStyles count="8">
    <cellStyle name="桁区切り" xfId="1" builtinId="6"/>
    <cellStyle name="標準" xfId="0" builtinId="0"/>
    <cellStyle name="標準 2" xfId="2" xr:uid="{00000000-0005-0000-0000-000003000000}"/>
    <cellStyle name="標準_Book1" xfId="3" xr:uid="{00000000-0005-0000-0000-000004000000}"/>
    <cellStyle name="標準_H12集計結果（ごみ処理状況）" xfId="4" xr:uid="{00000000-0005-0000-0000-000005000000}"/>
    <cellStyle name="標準_H12集計結果（し尿処理）" xfId="5" xr:uid="{00000000-0005-0000-0000-000006000000}"/>
    <cellStyle name="標準_H12集計結果（経費）" xfId="6" xr:uid="{00000000-0005-0000-0000-000007000000}"/>
    <cellStyle name="標準_集計結果（経費）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5395" name="Line 170">
          <a:extLst>
            <a:ext uri="{FF2B5EF4-FFF2-40B4-BE49-F238E27FC236}">
              <a16:creationId xmlns:a16="http://schemas.microsoft.com/office/drawing/2014/main" id="{00000000-0008-0000-0100-0000934D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5396" name="Line 171">
          <a:extLst>
            <a:ext uri="{FF2B5EF4-FFF2-40B4-BE49-F238E27FC236}">
              <a16:creationId xmlns:a16="http://schemas.microsoft.com/office/drawing/2014/main" id="{00000000-0008-0000-0100-0000944D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5397" name="Line 172">
          <a:extLst>
            <a:ext uri="{FF2B5EF4-FFF2-40B4-BE49-F238E27FC236}">
              <a16:creationId xmlns:a16="http://schemas.microsoft.com/office/drawing/2014/main" id="{00000000-0008-0000-0100-0000954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5398" name="Line 173">
          <a:extLst>
            <a:ext uri="{FF2B5EF4-FFF2-40B4-BE49-F238E27FC236}">
              <a16:creationId xmlns:a16="http://schemas.microsoft.com/office/drawing/2014/main" id="{00000000-0008-0000-0100-0000964D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5399" name="Line 174">
          <a:extLst>
            <a:ext uri="{FF2B5EF4-FFF2-40B4-BE49-F238E27FC236}">
              <a16:creationId xmlns:a16="http://schemas.microsoft.com/office/drawing/2014/main" id="{00000000-0008-0000-0100-0000974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5400" name="Line 175">
          <a:extLst>
            <a:ext uri="{FF2B5EF4-FFF2-40B4-BE49-F238E27FC236}">
              <a16:creationId xmlns:a16="http://schemas.microsoft.com/office/drawing/2014/main" id="{00000000-0008-0000-0100-0000984D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5401" name="Line 176">
          <a:extLst>
            <a:ext uri="{FF2B5EF4-FFF2-40B4-BE49-F238E27FC236}">
              <a16:creationId xmlns:a16="http://schemas.microsoft.com/office/drawing/2014/main" id="{00000000-0008-0000-0100-0000994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5402" name="Line 177">
          <a:extLst>
            <a:ext uri="{FF2B5EF4-FFF2-40B4-BE49-F238E27FC236}">
              <a16:creationId xmlns:a16="http://schemas.microsoft.com/office/drawing/2014/main" id="{00000000-0008-0000-0100-00009A4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5403" name="Line 178">
          <a:extLst>
            <a:ext uri="{FF2B5EF4-FFF2-40B4-BE49-F238E27FC236}">
              <a16:creationId xmlns:a16="http://schemas.microsoft.com/office/drawing/2014/main" id="{00000000-0008-0000-0100-00009B4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5404" name="Line 179">
          <a:extLst>
            <a:ext uri="{FF2B5EF4-FFF2-40B4-BE49-F238E27FC236}">
              <a16:creationId xmlns:a16="http://schemas.microsoft.com/office/drawing/2014/main" id="{00000000-0008-0000-0100-00009C4D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5405" name="Line 180">
          <a:extLst>
            <a:ext uri="{FF2B5EF4-FFF2-40B4-BE49-F238E27FC236}">
              <a16:creationId xmlns:a16="http://schemas.microsoft.com/office/drawing/2014/main" id="{00000000-0008-0000-0100-00009D4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5406" name="Line 181">
          <a:extLst>
            <a:ext uri="{FF2B5EF4-FFF2-40B4-BE49-F238E27FC236}">
              <a16:creationId xmlns:a16="http://schemas.microsoft.com/office/drawing/2014/main" id="{00000000-0008-0000-0100-00009E4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5407" name="Line 182">
          <a:extLst>
            <a:ext uri="{FF2B5EF4-FFF2-40B4-BE49-F238E27FC236}">
              <a16:creationId xmlns:a16="http://schemas.microsoft.com/office/drawing/2014/main" id="{00000000-0008-0000-0100-00009F4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5408" name="Line 183">
          <a:extLst>
            <a:ext uri="{FF2B5EF4-FFF2-40B4-BE49-F238E27FC236}">
              <a16:creationId xmlns:a16="http://schemas.microsoft.com/office/drawing/2014/main" id="{00000000-0008-0000-0100-0000A04D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5409" name="Line 184">
          <a:extLst>
            <a:ext uri="{FF2B5EF4-FFF2-40B4-BE49-F238E27FC236}">
              <a16:creationId xmlns:a16="http://schemas.microsoft.com/office/drawing/2014/main" id="{00000000-0008-0000-0100-0000A14D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5410" name="Line 185">
          <a:extLst>
            <a:ext uri="{FF2B5EF4-FFF2-40B4-BE49-F238E27FC236}">
              <a16:creationId xmlns:a16="http://schemas.microsoft.com/office/drawing/2014/main" id="{00000000-0008-0000-0100-0000A24D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5411" name="Line 186">
          <a:extLst>
            <a:ext uri="{FF2B5EF4-FFF2-40B4-BE49-F238E27FC236}">
              <a16:creationId xmlns:a16="http://schemas.microsoft.com/office/drawing/2014/main" id="{00000000-0008-0000-0100-0000A34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5412" name="Line 187">
          <a:extLst>
            <a:ext uri="{FF2B5EF4-FFF2-40B4-BE49-F238E27FC236}">
              <a16:creationId xmlns:a16="http://schemas.microsoft.com/office/drawing/2014/main" id="{00000000-0008-0000-0100-0000A44D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5413" name="Line 188">
          <a:extLst>
            <a:ext uri="{FF2B5EF4-FFF2-40B4-BE49-F238E27FC236}">
              <a16:creationId xmlns:a16="http://schemas.microsoft.com/office/drawing/2014/main" id="{00000000-0008-0000-0100-0000A54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5414" name="Line 189">
          <a:extLst>
            <a:ext uri="{FF2B5EF4-FFF2-40B4-BE49-F238E27FC236}">
              <a16:creationId xmlns:a16="http://schemas.microsoft.com/office/drawing/2014/main" id="{00000000-0008-0000-0100-0000A64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5415" name="Line 190">
          <a:extLst>
            <a:ext uri="{FF2B5EF4-FFF2-40B4-BE49-F238E27FC236}">
              <a16:creationId xmlns:a16="http://schemas.microsoft.com/office/drawing/2014/main" id="{00000000-0008-0000-0100-0000A74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5416" name="Line 191">
          <a:extLst>
            <a:ext uri="{FF2B5EF4-FFF2-40B4-BE49-F238E27FC236}">
              <a16:creationId xmlns:a16="http://schemas.microsoft.com/office/drawing/2014/main" id="{00000000-0008-0000-0100-0000A84D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5417" name="Line 192">
          <a:extLst>
            <a:ext uri="{FF2B5EF4-FFF2-40B4-BE49-F238E27FC236}">
              <a16:creationId xmlns:a16="http://schemas.microsoft.com/office/drawing/2014/main" id="{00000000-0008-0000-0100-0000A94D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5418" name="Line 193">
          <a:extLst>
            <a:ext uri="{FF2B5EF4-FFF2-40B4-BE49-F238E27FC236}">
              <a16:creationId xmlns:a16="http://schemas.microsoft.com/office/drawing/2014/main" id="{00000000-0008-0000-0100-0000AA4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5419" name="Line 194">
          <a:extLst>
            <a:ext uri="{FF2B5EF4-FFF2-40B4-BE49-F238E27FC236}">
              <a16:creationId xmlns:a16="http://schemas.microsoft.com/office/drawing/2014/main" id="{00000000-0008-0000-0100-0000AB4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5420" name="Line 195">
          <a:extLst>
            <a:ext uri="{FF2B5EF4-FFF2-40B4-BE49-F238E27FC236}">
              <a16:creationId xmlns:a16="http://schemas.microsoft.com/office/drawing/2014/main" id="{00000000-0008-0000-0100-0000AC4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5421" name="Line 196">
          <a:extLst>
            <a:ext uri="{FF2B5EF4-FFF2-40B4-BE49-F238E27FC236}">
              <a16:creationId xmlns:a16="http://schemas.microsoft.com/office/drawing/2014/main" id="{00000000-0008-0000-0100-0000AD4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5422" name="Line 197">
          <a:extLst>
            <a:ext uri="{FF2B5EF4-FFF2-40B4-BE49-F238E27FC236}">
              <a16:creationId xmlns:a16="http://schemas.microsoft.com/office/drawing/2014/main" id="{00000000-0008-0000-0100-0000AE4D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5423" name="Line 198">
          <a:extLst>
            <a:ext uri="{FF2B5EF4-FFF2-40B4-BE49-F238E27FC236}">
              <a16:creationId xmlns:a16="http://schemas.microsoft.com/office/drawing/2014/main" id="{00000000-0008-0000-0100-0000AF4D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5424" name="Line 199">
          <a:extLst>
            <a:ext uri="{FF2B5EF4-FFF2-40B4-BE49-F238E27FC236}">
              <a16:creationId xmlns:a16="http://schemas.microsoft.com/office/drawing/2014/main" id="{00000000-0008-0000-0100-0000B04D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5425" name="Line 200">
          <a:extLst>
            <a:ext uri="{FF2B5EF4-FFF2-40B4-BE49-F238E27FC236}">
              <a16:creationId xmlns:a16="http://schemas.microsoft.com/office/drawing/2014/main" id="{00000000-0008-0000-0100-0000B14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5426" name="Line 201">
          <a:extLst>
            <a:ext uri="{FF2B5EF4-FFF2-40B4-BE49-F238E27FC236}">
              <a16:creationId xmlns:a16="http://schemas.microsoft.com/office/drawing/2014/main" id="{00000000-0008-0000-0100-0000B24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5427" name="Line 202">
          <a:extLst>
            <a:ext uri="{FF2B5EF4-FFF2-40B4-BE49-F238E27FC236}">
              <a16:creationId xmlns:a16="http://schemas.microsoft.com/office/drawing/2014/main" id="{00000000-0008-0000-0100-0000B34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5428" name="Line 203">
          <a:extLst>
            <a:ext uri="{FF2B5EF4-FFF2-40B4-BE49-F238E27FC236}">
              <a16:creationId xmlns:a16="http://schemas.microsoft.com/office/drawing/2014/main" id="{00000000-0008-0000-0100-0000B44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5429" name="Line 204">
          <a:extLst>
            <a:ext uri="{FF2B5EF4-FFF2-40B4-BE49-F238E27FC236}">
              <a16:creationId xmlns:a16="http://schemas.microsoft.com/office/drawing/2014/main" id="{00000000-0008-0000-0100-0000B54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5430" name="Line 205">
          <a:extLst>
            <a:ext uri="{FF2B5EF4-FFF2-40B4-BE49-F238E27FC236}">
              <a16:creationId xmlns:a16="http://schemas.microsoft.com/office/drawing/2014/main" id="{00000000-0008-0000-0100-0000B64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5431" name="Line 206">
          <a:extLst>
            <a:ext uri="{FF2B5EF4-FFF2-40B4-BE49-F238E27FC236}">
              <a16:creationId xmlns:a16="http://schemas.microsoft.com/office/drawing/2014/main" id="{00000000-0008-0000-0100-0000B74D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5432" name="Line 207">
          <a:extLst>
            <a:ext uri="{FF2B5EF4-FFF2-40B4-BE49-F238E27FC236}">
              <a16:creationId xmlns:a16="http://schemas.microsoft.com/office/drawing/2014/main" id="{00000000-0008-0000-0100-0000B84D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5433" name="Line 208">
          <a:extLst>
            <a:ext uri="{FF2B5EF4-FFF2-40B4-BE49-F238E27FC236}">
              <a16:creationId xmlns:a16="http://schemas.microsoft.com/office/drawing/2014/main" id="{00000000-0008-0000-0100-0000B94D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5434" name="Line 209">
          <a:extLst>
            <a:ext uri="{FF2B5EF4-FFF2-40B4-BE49-F238E27FC236}">
              <a16:creationId xmlns:a16="http://schemas.microsoft.com/office/drawing/2014/main" id="{00000000-0008-0000-0100-0000BA4D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5435" name="Line 210">
          <a:extLst>
            <a:ext uri="{FF2B5EF4-FFF2-40B4-BE49-F238E27FC236}">
              <a16:creationId xmlns:a16="http://schemas.microsoft.com/office/drawing/2014/main" id="{00000000-0008-0000-0100-0000BB4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5436" name="Line 211">
          <a:extLst>
            <a:ext uri="{FF2B5EF4-FFF2-40B4-BE49-F238E27FC236}">
              <a16:creationId xmlns:a16="http://schemas.microsoft.com/office/drawing/2014/main" id="{00000000-0008-0000-0100-0000BC4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5437" name="Line 212">
          <a:extLst>
            <a:ext uri="{FF2B5EF4-FFF2-40B4-BE49-F238E27FC236}">
              <a16:creationId xmlns:a16="http://schemas.microsoft.com/office/drawing/2014/main" id="{00000000-0008-0000-0100-0000BD4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5438" name="Line 213">
          <a:extLst>
            <a:ext uri="{FF2B5EF4-FFF2-40B4-BE49-F238E27FC236}">
              <a16:creationId xmlns:a16="http://schemas.microsoft.com/office/drawing/2014/main" id="{00000000-0008-0000-0100-0000BE4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5439" name="Line 214">
          <a:extLst>
            <a:ext uri="{FF2B5EF4-FFF2-40B4-BE49-F238E27FC236}">
              <a16:creationId xmlns:a16="http://schemas.microsoft.com/office/drawing/2014/main" id="{00000000-0008-0000-0100-0000BF4D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5440" name="Line 215">
          <a:extLst>
            <a:ext uri="{FF2B5EF4-FFF2-40B4-BE49-F238E27FC236}">
              <a16:creationId xmlns:a16="http://schemas.microsoft.com/office/drawing/2014/main" id="{00000000-0008-0000-0100-0000C04D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5441" name="Line 216">
          <a:extLst>
            <a:ext uri="{FF2B5EF4-FFF2-40B4-BE49-F238E27FC236}">
              <a16:creationId xmlns:a16="http://schemas.microsoft.com/office/drawing/2014/main" id="{00000000-0008-0000-0100-0000C14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5442" name="Line 217">
          <a:extLst>
            <a:ext uri="{FF2B5EF4-FFF2-40B4-BE49-F238E27FC236}">
              <a16:creationId xmlns:a16="http://schemas.microsoft.com/office/drawing/2014/main" id="{00000000-0008-0000-0100-0000C24D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5443" name="Line 218">
          <a:extLst>
            <a:ext uri="{FF2B5EF4-FFF2-40B4-BE49-F238E27FC236}">
              <a16:creationId xmlns:a16="http://schemas.microsoft.com/office/drawing/2014/main" id="{00000000-0008-0000-0100-0000C34D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5444" name="Line 219">
          <a:extLst>
            <a:ext uri="{FF2B5EF4-FFF2-40B4-BE49-F238E27FC236}">
              <a16:creationId xmlns:a16="http://schemas.microsoft.com/office/drawing/2014/main" id="{00000000-0008-0000-0100-0000C44D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5445" name="Line 220">
          <a:extLst>
            <a:ext uri="{FF2B5EF4-FFF2-40B4-BE49-F238E27FC236}">
              <a16:creationId xmlns:a16="http://schemas.microsoft.com/office/drawing/2014/main" id="{00000000-0008-0000-0100-0000C54D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5446" name="Line 221">
          <a:extLst>
            <a:ext uri="{FF2B5EF4-FFF2-40B4-BE49-F238E27FC236}">
              <a16:creationId xmlns:a16="http://schemas.microsoft.com/office/drawing/2014/main" id="{00000000-0008-0000-0100-0000C64D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5447" name="Line 222">
          <a:extLst>
            <a:ext uri="{FF2B5EF4-FFF2-40B4-BE49-F238E27FC236}">
              <a16:creationId xmlns:a16="http://schemas.microsoft.com/office/drawing/2014/main" id="{00000000-0008-0000-0100-0000C74D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5448" name="Line 223">
          <a:extLst>
            <a:ext uri="{FF2B5EF4-FFF2-40B4-BE49-F238E27FC236}">
              <a16:creationId xmlns:a16="http://schemas.microsoft.com/office/drawing/2014/main" id="{00000000-0008-0000-0100-0000C84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5449" name="Line 224">
          <a:extLst>
            <a:ext uri="{FF2B5EF4-FFF2-40B4-BE49-F238E27FC236}">
              <a16:creationId xmlns:a16="http://schemas.microsoft.com/office/drawing/2014/main" id="{00000000-0008-0000-0100-0000C94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5450" name="Line 225">
          <a:extLst>
            <a:ext uri="{FF2B5EF4-FFF2-40B4-BE49-F238E27FC236}">
              <a16:creationId xmlns:a16="http://schemas.microsoft.com/office/drawing/2014/main" id="{00000000-0008-0000-0100-0000CA4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5451" name="Line 226">
          <a:extLst>
            <a:ext uri="{FF2B5EF4-FFF2-40B4-BE49-F238E27FC236}">
              <a16:creationId xmlns:a16="http://schemas.microsoft.com/office/drawing/2014/main" id="{00000000-0008-0000-0100-0000CB4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5452" name="Line 227">
          <a:extLst>
            <a:ext uri="{FF2B5EF4-FFF2-40B4-BE49-F238E27FC236}">
              <a16:creationId xmlns:a16="http://schemas.microsoft.com/office/drawing/2014/main" id="{00000000-0008-0000-0100-0000CC4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5453" name="Line 228">
          <a:extLst>
            <a:ext uri="{FF2B5EF4-FFF2-40B4-BE49-F238E27FC236}">
              <a16:creationId xmlns:a16="http://schemas.microsoft.com/office/drawing/2014/main" id="{00000000-0008-0000-0100-0000CD4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5454" name="Line 229">
          <a:extLst>
            <a:ext uri="{FF2B5EF4-FFF2-40B4-BE49-F238E27FC236}">
              <a16:creationId xmlns:a16="http://schemas.microsoft.com/office/drawing/2014/main" id="{00000000-0008-0000-0100-0000CE4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5455" name="Line 230">
          <a:extLst>
            <a:ext uri="{FF2B5EF4-FFF2-40B4-BE49-F238E27FC236}">
              <a16:creationId xmlns:a16="http://schemas.microsoft.com/office/drawing/2014/main" id="{00000000-0008-0000-0100-0000CF4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5456" name="Line 231">
          <a:extLst>
            <a:ext uri="{FF2B5EF4-FFF2-40B4-BE49-F238E27FC236}">
              <a16:creationId xmlns:a16="http://schemas.microsoft.com/office/drawing/2014/main" id="{00000000-0008-0000-0100-0000D04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5457" name="Line 232">
          <a:extLst>
            <a:ext uri="{FF2B5EF4-FFF2-40B4-BE49-F238E27FC236}">
              <a16:creationId xmlns:a16="http://schemas.microsoft.com/office/drawing/2014/main" id="{00000000-0008-0000-0100-0000D14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5458" name="Line 233">
          <a:extLst>
            <a:ext uri="{FF2B5EF4-FFF2-40B4-BE49-F238E27FC236}">
              <a16:creationId xmlns:a16="http://schemas.microsoft.com/office/drawing/2014/main" id="{00000000-0008-0000-0100-0000D24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5459" name="Line 234">
          <a:extLst>
            <a:ext uri="{FF2B5EF4-FFF2-40B4-BE49-F238E27FC236}">
              <a16:creationId xmlns:a16="http://schemas.microsoft.com/office/drawing/2014/main" id="{00000000-0008-0000-0100-0000D34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5460" name="Line 235">
          <a:extLst>
            <a:ext uri="{FF2B5EF4-FFF2-40B4-BE49-F238E27FC236}">
              <a16:creationId xmlns:a16="http://schemas.microsoft.com/office/drawing/2014/main" id="{00000000-0008-0000-0100-0000D44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5461" name="Line 236">
          <a:extLst>
            <a:ext uri="{FF2B5EF4-FFF2-40B4-BE49-F238E27FC236}">
              <a16:creationId xmlns:a16="http://schemas.microsoft.com/office/drawing/2014/main" id="{00000000-0008-0000-0100-0000D54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5462" name="Line 237">
          <a:extLst>
            <a:ext uri="{FF2B5EF4-FFF2-40B4-BE49-F238E27FC236}">
              <a16:creationId xmlns:a16="http://schemas.microsoft.com/office/drawing/2014/main" id="{00000000-0008-0000-0100-0000D64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5463" name="Line 238">
          <a:extLst>
            <a:ext uri="{FF2B5EF4-FFF2-40B4-BE49-F238E27FC236}">
              <a16:creationId xmlns:a16="http://schemas.microsoft.com/office/drawing/2014/main" id="{00000000-0008-0000-0100-0000D74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5464" name="Line 239">
          <a:extLst>
            <a:ext uri="{FF2B5EF4-FFF2-40B4-BE49-F238E27FC236}">
              <a16:creationId xmlns:a16="http://schemas.microsoft.com/office/drawing/2014/main" id="{00000000-0008-0000-0100-0000D84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5465" name="Line 240">
          <a:extLst>
            <a:ext uri="{FF2B5EF4-FFF2-40B4-BE49-F238E27FC236}">
              <a16:creationId xmlns:a16="http://schemas.microsoft.com/office/drawing/2014/main" id="{00000000-0008-0000-0100-0000D94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5466" name="Line 241">
          <a:extLst>
            <a:ext uri="{FF2B5EF4-FFF2-40B4-BE49-F238E27FC236}">
              <a16:creationId xmlns:a16="http://schemas.microsoft.com/office/drawing/2014/main" id="{00000000-0008-0000-0100-0000DA4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5467" name="Line 242">
          <a:extLst>
            <a:ext uri="{FF2B5EF4-FFF2-40B4-BE49-F238E27FC236}">
              <a16:creationId xmlns:a16="http://schemas.microsoft.com/office/drawing/2014/main" id="{00000000-0008-0000-0100-0000DB4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5468" name="Line 243">
          <a:extLst>
            <a:ext uri="{FF2B5EF4-FFF2-40B4-BE49-F238E27FC236}">
              <a16:creationId xmlns:a16="http://schemas.microsoft.com/office/drawing/2014/main" id="{00000000-0008-0000-0100-0000DC4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5469" name="Line 244">
          <a:extLst>
            <a:ext uri="{FF2B5EF4-FFF2-40B4-BE49-F238E27FC236}">
              <a16:creationId xmlns:a16="http://schemas.microsoft.com/office/drawing/2014/main" id="{00000000-0008-0000-0100-0000DD4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5470" name="Line 245">
          <a:extLst>
            <a:ext uri="{FF2B5EF4-FFF2-40B4-BE49-F238E27FC236}">
              <a16:creationId xmlns:a16="http://schemas.microsoft.com/office/drawing/2014/main" id="{00000000-0008-0000-0100-0000DE4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5471" name="Line 246">
          <a:extLst>
            <a:ext uri="{FF2B5EF4-FFF2-40B4-BE49-F238E27FC236}">
              <a16:creationId xmlns:a16="http://schemas.microsoft.com/office/drawing/2014/main" id="{00000000-0008-0000-0100-0000DF4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5472" name="Line 247">
          <a:extLst>
            <a:ext uri="{FF2B5EF4-FFF2-40B4-BE49-F238E27FC236}">
              <a16:creationId xmlns:a16="http://schemas.microsoft.com/office/drawing/2014/main" id="{00000000-0008-0000-0100-0000E04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5473" name="Line 248">
          <a:extLst>
            <a:ext uri="{FF2B5EF4-FFF2-40B4-BE49-F238E27FC236}">
              <a16:creationId xmlns:a16="http://schemas.microsoft.com/office/drawing/2014/main" id="{00000000-0008-0000-0100-0000E14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5474" name="Line 249">
          <a:extLst>
            <a:ext uri="{FF2B5EF4-FFF2-40B4-BE49-F238E27FC236}">
              <a16:creationId xmlns:a16="http://schemas.microsoft.com/office/drawing/2014/main" id="{00000000-0008-0000-0100-0000E24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5475" name="Line 250">
          <a:extLst>
            <a:ext uri="{FF2B5EF4-FFF2-40B4-BE49-F238E27FC236}">
              <a16:creationId xmlns:a16="http://schemas.microsoft.com/office/drawing/2014/main" id="{00000000-0008-0000-0100-0000E34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5476" name="Line 251">
          <a:extLst>
            <a:ext uri="{FF2B5EF4-FFF2-40B4-BE49-F238E27FC236}">
              <a16:creationId xmlns:a16="http://schemas.microsoft.com/office/drawing/2014/main" id="{00000000-0008-0000-0100-0000E44D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5477" name="Line 252">
          <a:extLst>
            <a:ext uri="{FF2B5EF4-FFF2-40B4-BE49-F238E27FC236}">
              <a16:creationId xmlns:a16="http://schemas.microsoft.com/office/drawing/2014/main" id="{00000000-0008-0000-0100-0000E54D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5478" name="Line 253">
          <a:extLst>
            <a:ext uri="{FF2B5EF4-FFF2-40B4-BE49-F238E27FC236}">
              <a16:creationId xmlns:a16="http://schemas.microsoft.com/office/drawing/2014/main" id="{00000000-0008-0000-0100-0000E64D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5479" name="Line 254">
          <a:extLst>
            <a:ext uri="{FF2B5EF4-FFF2-40B4-BE49-F238E27FC236}">
              <a16:creationId xmlns:a16="http://schemas.microsoft.com/office/drawing/2014/main" id="{00000000-0008-0000-0100-0000E74D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5480" name="Line 255">
          <a:extLst>
            <a:ext uri="{FF2B5EF4-FFF2-40B4-BE49-F238E27FC236}">
              <a16:creationId xmlns:a16="http://schemas.microsoft.com/office/drawing/2014/main" id="{00000000-0008-0000-0100-0000E84D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5481" name="Line 256">
          <a:extLst>
            <a:ext uri="{FF2B5EF4-FFF2-40B4-BE49-F238E27FC236}">
              <a16:creationId xmlns:a16="http://schemas.microsoft.com/office/drawing/2014/main" id="{00000000-0008-0000-0100-0000E94D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5482" name="Line 257">
          <a:extLst>
            <a:ext uri="{FF2B5EF4-FFF2-40B4-BE49-F238E27FC236}">
              <a16:creationId xmlns:a16="http://schemas.microsoft.com/office/drawing/2014/main" id="{00000000-0008-0000-0100-0000EA4D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5483" name="Line 258">
          <a:extLst>
            <a:ext uri="{FF2B5EF4-FFF2-40B4-BE49-F238E27FC236}">
              <a16:creationId xmlns:a16="http://schemas.microsoft.com/office/drawing/2014/main" id="{00000000-0008-0000-0100-0000EB4D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5484" name="Line 259">
          <a:extLst>
            <a:ext uri="{FF2B5EF4-FFF2-40B4-BE49-F238E27FC236}">
              <a16:creationId xmlns:a16="http://schemas.microsoft.com/office/drawing/2014/main" id="{00000000-0008-0000-0100-0000EC4D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5485" name="Line 260">
          <a:extLst>
            <a:ext uri="{FF2B5EF4-FFF2-40B4-BE49-F238E27FC236}">
              <a16:creationId xmlns:a16="http://schemas.microsoft.com/office/drawing/2014/main" id="{00000000-0008-0000-0100-0000ED4D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5486" name="Line 261">
          <a:extLst>
            <a:ext uri="{FF2B5EF4-FFF2-40B4-BE49-F238E27FC236}">
              <a16:creationId xmlns:a16="http://schemas.microsoft.com/office/drawing/2014/main" id="{00000000-0008-0000-0100-0000EE4D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5487" name="Line 262">
          <a:extLst>
            <a:ext uri="{FF2B5EF4-FFF2-40B4-BE49-F238E27FC236}">
              <a16:creationId xmlns:a16="http://schemas.microsoft.com/office/drawing/2014/main" id="{00000000-0008-0000-0100-0000EF4D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5488" name="Line 263">
          <a:extLst>
            <a:ext uri="{FF2B5EF4-FFF2-40B4-BE49-F238E27FC236}">
              <a16:creationId xmlns:a16="http://schemas.microsoft.com/office/drawing/2014/main" id="{00000000-0008-0000-0100-0000F04D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5489" name="Line 264">
          <a:extLst>
            <a:ext uri="{FF2B5EF4-FFF2-40B4-BE49-F238E27FC236}">
              <a16:creationId xmlns:a16="http://schemas.microsoft.com/office/drawing/2014/main" id="{00000000-0008-0000-0100-0000F14D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5490" name="Line 265">
          <a:extLst>
            <a:ext uri="{FF2B5EF4-FFF2-40B4-BE49-F238E27FC236}">
              <a16:creationId xmlns:a16="http://schemas.microsoft.com/office/drawing/2014/main" id="{00000000-0008-0000-0100-0000F24D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5491" name="Line 266">
          <a:extLst>
            <a:ext uri="{FF2B5EF4-FFF2-40B4-BE49-F238E27FC236}">
              <a16:creationId xmlns:a16="http://schemas.microsoft.com/office/drawing/2014/main" id="{00000000-0008-0000-0100-0000F34D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5492" name="Line 267">
          <a:extLst>
            <a:ext uri="{FF2B5EF4-FFF2-40B4-BE49-F238E27FC236}">
              <a16:creationId xmlns:a16="http://schemas.microsoft.com/office/drawing/2014/main" id="{00000000-0008-0000-0100-0000F44D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5493" name="Line 268">
          <a:extLst>
            <a:ext uri="{FF2B5EF4-FFF2-40B4-BE49-F238E27FC236}">
              <a16:creationId xmlns:a16="http://schemas.microsoft.com/office/drawing/2014/main" id="{00000000-0008-0000-0100-0000F54D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5494" name="Line 269">
          <a:extLst>
            <a:ext uri="{FF2B5EF4-FFF2-40B4-BE49-F238E27FC236}">
              <a16:creationId xmlns:a16="http://schemas.microsoft.com/office/drawing/2014/main" id="{00000000-0008-0000-0100-0000F64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5495" name="Line 270">
          <a:extLst>
            <a:ext uri="{FF2B5EF4-FFF2-40B4-BE49-F238E27FC236}">
              <a16:creationId xmlns:a16="http://schemas.microsoft.com/office/drawing/2014/main" id="{00000000-0008-0000-0100-0000F74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5496" name="Line 271">
          <a:extLst>
            <a:ext uri="{FF2B5EF4-FFF2-40B4-BE49-F238E27FC236}">
              <a16:creationId xmlns:a16="http://schemas.microsoft.com/office/drawing/2014/main" id="{00000000-0008-0000-0100-0000F84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5497" name="Line 272">
          <a:extLst>
            <a:ext uri="{FF2B5EF4-FFF2-40B4-BE49-F238E27FC236}">
              <a16:creationId xmlns:a16="http://schemas.microsoft.com/office/drawing/2014/main" id="{00000000-0008-0000-0100-0000F94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5498" name="Line 273">
          <a:extLst>
            <a:ext uri="{FF2B5EF4-FFF2-40B4-BE49-F238E27FC236}">
              <a16:creationId xmlns:a16="http://schemas.microsoft.com/office/drawing/2014/main" id="{00000000-0008-0000-0100-0000FA4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5499" name="Line 274">
          <a:extLst>
            <a:ext uri="{FF2B5EF4-FFF2-40B4-BE49-F238E27FC236}">
              <a16:creationId xmlns:a16="http://schemas.microsoft.com/office/drawing/2014/main" id="{00000000-0008-0000-0100-0000FB4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5500" name="Line 275">
          <a:extLst>
            <a:ext uri="{FF2B5EF4-FFF2-40B4-BE49-F238E27FC236}">
              <a16:creationId xmlns:a16="http://schemas.microsoft.com/office/drawing/2014/main" id="{00000000-0008-0000-0100-0000FC4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5501" name="Line 276">
          <a:extLst>
            <a:ext uri="{FF2B5EF4-FFF2-40B4-BE49-F238E27FC236}">
              <a16:creationId xmlns:a16="http://schemas.microsoft.com/office/drawing/2014/main" id="{00000000-0008-0000-0100-0000FD4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5502" name="Line 277">
          <a:extLst>
            <a:ext uri="{FF2B5EF4-FFF2-40B4-BE49-F238E27FC236}">
              <a16:creationId xmlns:a16="http://schemas.microsoft.com/office/drawing/2014/main" id="{00000000-0008-0000-0100-0000FE4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5503" name="Line 278">
          <a:extLst>
            <a:ext uri="{FF2B5EF4-FFF2-40B4-BE49-F238E27FC236}">
              <a16:creationId xmlns:a16="http://schemas.microsoft.com/office/drawing/2014/main" id="{00000000-0008-0000-0100-0000FF4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5504" name="Line 279">
          <a:extLst>
            <a:ext uri="{FF2B5EF4-FFF2-40B4-BE49-F238E27FC236}">
              <a16:creationId xmlns:a16="http://schemas.microsoft.com/office/drawing/2014/main" id="{00000000-0008-0000-0100-0000004E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5505" name="Line 280">
          <a:extLst>
            <a:ext uri="{FF2B5EF4-FFF2-40B4-BE49-F238E27FC236}">
              <a16:creationId xmlns:a16="http://schemas.microsoft.com/office/drawing/2014/main" id="{00000000-0008-0000-0100-0000014E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5506" name="Line 281">
          <a:extLst>
            <a:ext uri="{FF2B5EF4-FFF2-40B4-BE49-F238E27FC236}">
              <a16:creationId xmlns:a16="http://schemas.microsoft.com/office/drawing/2014/main" id="{00000000-0008-0000-0100-0000024E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5507" name="Line 282">
          <a:extLst>
            <a:ext uri="{FF2B5EF4-FFF2-40B4-BE49-F238E27FC236}">
              <a16:creationId xmlns:a16="http://schemas.microsoft.com/office/drawing/2014/main" id="{00000000-0008-0000-0100-0000034E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5508" name="Line 283">
          <a:extLst>
            <a:ext uri="{FF2B5EF4-FFF2-40B4-BE49-F238E27FC236}">
              <a16:creationId xmlns:a16="http://schemas.microsoft.com/office/drawing/2014/main" id="{00000000-0008-0000-0100-0000044E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5509" name="Line 284">
          <a:extLst>
            <a:ext uri="{FF2B5EF4-FFF2-40B4-BE49-F238E27FC236}">
              <a16:creationId xmlns:a16="http://schemas.microsoft.com/office/drawing/2014/main" id="{00000000-0008-0000-0100-0000054E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5510" name="Line 285">
          <a:extLst>
            <a:ext uri="{FF2B5EF4-FFF2-40B4-BE49-F238E27FC236}">
              <a16:creationId xmlns:a16="http://schemas.microsoft.com/office/drawing/2014/main" id="{00000000-0008-0000-0100-0000064E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5511" name="Line 286">
          <a:extLst>
            <a:ext uri="{FF2B5EF4-FFF2-40B4-BE49-F238E27FC236}">
              <a16:creationId xmlns:a16="http://schemas.microsoft.com/office/drawing/2014/main" id="{00000000-0008-0000-0100-0000074E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5512" name="Line 287">
          <a:extLst>
            <a:ext uri="{FF2B5EF4-FFF2-40B4-BE49-F238E27FC236}">
              <a16:creationId xmlns:a16="http://schemas.microsoft.com/office/drawing/2014/main" id="{00000000-0008-0000-0100-0000084E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5513" name="Line 288">
          <a:extLst>
            <a:ext uri="{FF2B5EF4-FFF2-40B4-BE49-F238E27FC236}">
              <a16:creationId xmlns:a16="http://schemas.microsoft.com/office/drawing/2014/main" id="{00000000-0008-0000-0100-0000094E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5514" name="Line 289">
          <a:extLst>
            <a:ext uri="{FF2B5EF4-FFF2-40B4-BE49-F238E27FC236}">
              <a16:creationId xmlns:a16="http://schemas.microsoft.com/office/drawing/2014/main" id="{00000000-0008-0000-0100-00000A4E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5515" name="Line 290">
          <a:extLst>
            <a:ext uri="{FF2B5EF4-FFF2-40B4-BE49-F238E27FC236}">
              <a16:creationId xmlns:a16="http://schemas.microsoft.com/office/drawing/2014/main" id="{00000000-0008-0000-0100-00000B4E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5516" name="Line 291">
          <a:extLst>
            <a:ext uri="{FF2B5EF4-FFF2-40B4-BE49-F238E27FC236}">
              <a16:creationId xmlns:a16="http://schemas.microsoft.com/office/drawing/2014/main" id="{00000000-0008-0000-0100-00000C4E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5517" name="Line 292">
          <a:extLst>
            <a:ext uri="{FF2B5EF4-FFF2-40B4-BE49-F238E27FC236}">
              <a16:creationId xmlns:a16="http://schemas.microsoft.com/office/drawing/2014/main" id="{00000000-0008-0000-0100-00000D4E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5518" name="Line 293">
          <a:extLst>
            <a:ext uri="{FF2B5EF4-FFF2-40B4-BE49-F238E27FC236}">
              <a16:creationId xmlns:a16="http://schemas.microsoft.com/office/drawing/2014/main" id="{00000000-0008-0000-0100-00000E4E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5519" name="Line 294">
          <a:extLst>
            <a:ext uri="{FF2B5EF4-FFF2-40B4-BE49-F238E27FC236}">
              <a16:creationId xmlns:a16="http://schemas.microsoft.com/office/drawing/2014/main" id="{00000000-0008-0000-0100-00000F4E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5520" name="Line 295">
          <a:extLst>
            <a:ext uri="{FF2B5EF4-FFF2-40B4-BE49-F238E27FC236}">
              <a16:creationId xmlns:a16="http://schemas.microsoft.com/office/drawing/2014/main" id="{00000000-0008-0000-0100-0000104E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5521" name="Line 296">
          <a:extLst>
            <a:ext uri="{FF2B5EF4-FFF2-40B4-BE49-F238E27FC236}">
              <a16:creationId xmlns:a16="http://schemas.microsoft.com/office/drawing/2014/main" id="{00000000-0008-0000-0100-0000114E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5522" name="Line 297">
          <a:extLst>
            <a:ext uri="{FF2B5EF4-FFF2-40B4-BE49-F238E27FC236}">
              <a16:creationId xmlns:a16="http://schemas.microsoft.com/office/drawing/2014/main" id="{00000000-0008-0000-0100-0000124E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5523" name="Line 298">
          <a:extLst>
            <a:ext uri="{FF2B5EF4-FFF2-40B4-BE49-F238E27FC236}">
              <a16:creationId xmlns:a16="http://schemas.microsoft.com/office/drawing/2014/main" id="{00000000-0008-0000-0100-0000134E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5524" name="Line 174">
          <a:extLst>
            <a:ext uri="{FF2B5EF4-FFF2-40B4-BE49-F238E27FC236}">
              <a16:creationId xmlns:a16="http://schemas.microsoft.com/office/drawing/2014/main" id="{00000000-0008-0000-0100-0000144E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5525" name="Line 175">
          <a:extLst>
            <a:ext uri="{FF2B5EF4-FFF2-40B4-BE49-F238E27FC236}">
              <a16:creationId xmlns:a16="http://schemas.microsoft.com/office/drawing/2014/main" id="{00000000-0008-0000-0100-0000154E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5526" name="Line 238">
          <a:extLst>
            <a:ext uri="{FF2B5EF4-FFF2-40B4-BE49-F238E27FC236}">
              <a16:creationId xmlns:a16="http://schemas.microsoft.com/office/drawing/2014/main" id="{00000000-0008-0000-0100-0000164E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5527" name="Line 251">
          <a:extLst>
            <a:ext uri="{FF2B5EF4-FFF2-40B4-BE49-F238E27FC236}">
              <a16:creationId xmlns:a16="http://schemas.microsoft.com/office/drawing/2014/main" id="{00000000-0008-0000-0100-0000174E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5528" name="Line 286">
          <a:extLst>
            <a:ext uri="{FF2B5EF4-FFF2-40B4-BE49-F238E27FC236}">
              <a16:creationId xmlns:a16="http://schemas.microsoft.com/office/drawing/2014/main" id="{00000000-0008-0000-0100-0000184E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6815" name="Line 170">
          <a:extLst>
            <a:ext uri="{FF2B5EF4-FFF2-40B4-BE49-F238E27FC236}">
              <a16:creationId xmlns:a16="http://schemas.microsoft.com/office/drawing/2014/main" id="{00000000-0008-0000-0200-00001F53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6816" name="Line 171">
          <a:extLst>
            <a:ext uri="{FF2B5EF4-FFF2-40B4-BE49-F238E27FC236}">
              <a16:creationId xmlns:a16="http://schemas.microsoft.com/office/drawing/2014/main" id="{00000000-0008-0000-0200-00002053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6817" name="Line 172">
          <a:extLst>
            <a:ext uri="{FF2B5EF4-FFF2-40B4-BE49-F238E27FC236}">
              <a16:creationId xmlns:a16="http://schemas.microsoft.com/office/drawing/2014/main" id="{00000000-0008-0000-0200-00002153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6818" name="Line 173">
          <a:extLst>
            <a:ext uri="{FF2B5EF4-FFF2-40B4-BE49-F238E27FC236}">
              <a16:creationId xmlns:a16="http://schemas.microsoft.com/office/drawing/2014/main" id="{00000000-0008-0000-0200-00002253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6819" name="Line 174">
          <a:extLst>
            <a:ext uri="{FF2B5EF4-FFF2-40B4-BE49-F238E27FC236}">
              <a16:creationId xmlns:a16="http://schemas.microsoft.com/office/drawing/2014/main" id="{00000000-0008-0000-0200-00002353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6820" name="Line 175">
          <a:extLst>
            <a:ext uri="{FF2B5EF4-FFF2-40B4-BE49-F238E27FC236}">
              <a16:creationId xmlns:a16="http://schemas.microsoft.com/office/drawing/2014/main" id="{00000000-0008-0000-0200-00002453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6821" name="Line 176">
          <a:extLst>
            <a:ext uri="{FF2B5EF4-FFF2-40B4-BE49-F238E27FC236}">
              <a16:creationId xmlns:a16="http://schemas.microsoft.com/office/drawing/2014/main" id="{00000000-0008-0000-0200-00002553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6822" name="Line 177">
          <a:extLst>
            <a:ext uri="{FF2B5EF4-FFF2-40B4-BE49-F238E27FC236}">
              <a16:creationId xmlns:a16="http://schemas.microsoft.com/office/drawing/2014/main" id="{00000000-0008-0000-0200-00002653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6823" name="Line 178">
          <a:extLst>
            <a:ext uri="{FF2B5EF4-FFF2-40B4-BE49-F238E27FC236}">
              <a16:creationId xmlns:a16="http://schemas.microsoft.com/office/drawing/2014/main" id="{00000000-0008-0000-0200-00002753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6824" name="Line 179">
          <a:extLst>
            <a:ext uri="{FF2B5EF4-FFF2-40B4-BE49-F238E27FC236}">
              <a16:creationId xmlns:a16="http://schemas.microsoft.com/office/drawing/2014/main" id="{00000000-0008-0000-0200-00002853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6825" name="Line 180">
          <a:extLst>
            <a:ext uri="{FF2B5EF4-FFF2-40B4-BE49-F238E27FC236}">
              <a16:creationId xmlns:a16="http://schemas.microsoft.com/office/drawing/2014/main" id="{00000000-0008-0000-0200-00002953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6826" name="Line 181">
          <a:extLst>
            <a:ext uri="{FF2B5EF4-FFF2-40B4-BE49-F238E27FC236}">
              <a16:creationId xmlns:a16="http://schemas.microsoft.com/office/drawing/2014/main" id="{00000000-0008-0000-0200-00002A53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6827" name="Line 182">
          <a:extLst>
            <a:ext uri="{FF2B5EF4-FFF2-40B4-BE49-F238E27FC236}">
              <a16:creationId xmlns:a16="http://schemas.microsoft.com/office/drawing/2014/main" id="{00000000-0008-0000-0200-00002B53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6828" name="Line 183">
          <a:extLst>
            <a:ext uri="{FF2B5EF4-FFF2-40B4-BE49-F238E27FC236}">
              <a16:creationId xmlns:a16="http://schemas.microsoft.com/office/drawing/2014/main" id="{00000000-0008-0000-0200-00002C53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6829" name="Line 184">
          <a:extLst>
            <a:ext uri="{FF2B5EF4-FFF2-40B4-BE49-F238E27FC236}">
              <a16:creationId xmlns:a16="http://schemas.microsoft.com/office/drawing/2014/main" id="{00000000-0008-0000-0200-00002D53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6830" name="Line 185">
          <a:extLst>
            <a:ext uri="{FF2B5EF4-FFF2-40B4-BE49-F238E27FC236}">
              <a16:creationId xmlns:a16="http://schemas.microsoft.com/office/drawing/2014/main" id="{00000000-0008-0000-0200-00002E53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6831" name="Line 186">
          <a:extLst>
            <a:ext uri="{FF2B5EF4-FFF2-40B4-BE49-F238E27FC236}">
              <a16:creationId xmlns:a16="http://schemas.microsoft.com/office/drawing/2014/main" id="{00000000-0008-0000-0200-00002F53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6832" name="Line 187">
          <a:extLst>
            <a:ext uri="{FF2B5EF4-FFF2-40B4-BE49-F238E27FC236}">
              <a16:creationId xmlns:a16="http://schemas.microsoft.com/office/drawing/2014/main" id="{00000000-0008-0000-0200-00003053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6833" name="Line 188">
          <a:extLst>
            <a:ext uri="{FF2B5EF4-FFF2-40B4-BE49-F238E27FC236}">
              <a16:creationId xmlns:a16="http://schemas.microsoft.com/office/drawing/2014/main" id="{00000000-0008-0000-0200-00003153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6834" name="Line 189">
          <a:extLst>
            <a:ext uri="{FF2B5EF4-FFF2-40B4-BE49-F238E27FC236}">
              <a16:creationId xmlns:a16="http://schemas.microsoft.com/office/drawing/2014/main" id="{00000000-0008-0000-0200-00003253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6835" name="Line 190">
          <a:extLst>
            <a:ext uri="{FF2B5EF4-FFF2-40B4-BE49-F238E27FC236}">
              <a16:creationId xmlns:a16="http://schemas.microsoft.com/office/drawing/2014/main" id="{00000000-0008-0000-0200-00003353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86836" name="Line 191">
          <a:extLst>
            <a:ext uri="{FF2B5EF4-FFF2-40B4-BE49-F238E27FC236}">
              <a16:creationId xmlns:a16="http://schemas.microsoft.com/office/drawing/2014/main" id="{00000000-0008-0000-0200-00003453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6837" name="Line 192">
          <a:extLst>
            <a:ext uri="{FF2B5EF4-FFF2-40B4-BE49-F238E27FC236}">
              <a16:creationId xmlns:a16="http://schemas.microsoft.com/office/drawing/2014/main" id="{00000000-0008-0000-0200-00003553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6838" name="Line 193">
          <a:extLst>
            <a:ext uri="{FF2B5EF4-FFF2-40B4-BE49-F238E27FC236}">
              <a16:creationId xmlns:a16="http://schemas.microsoft.com/office/drawing/2014/main" id="{00000000-0008-0000-0200-00003653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6839" name="Line 194">
          <a:extLst>
            <a:ext uri="{FF2B5EF4-FFF2-40B4-BE49-F238E27FC236}">
              <a16:creationId xmlns:a16="http://schemas.microsoft.com/office/drawing/2014/main" id="{00000000-0008-0000-0200-00003753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6840" name="Line 195">
          <a:extLst>
            <a:ext uri="{FF2B5EF4-FFF2-40B4-BE49-F238E27FC236}">
              <a16:creationId xmlns:a16="http://schemas.microsoft.com/office/drawing/2014/main" id="{00000000-0008-0000-0200-00003853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6841" name="Line 196">
          <a:extLst>
            <a:ext uri="{FF2B5EF4-FFF2-40B4-BE49-F238E27FC236}">
              <a16:creationId xmlns:a16="http://schemas.microsoft.com/office/drawing/2014/main" id="{00000000-0008-0000-0200-00003953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6842" name="Line 197">
          <a:extLst>
            <a:ext uri="{FF2B5EF4-FFF2-40B4-BE49-F238E27FC236}">
              <a16:creationId xmlns:a16="http://schemas.microsoft.com/office/drawing/2014/main" id="{00000000-0008-0000-0200-00003A53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6843" name="Line 198">
          <a:extLst>
            <a:ext uri="{FF2B5EF4-FFF2-40B4-BE49-F238E27FC236}">
              <a16:creationId xmlns:a16="http://schemas.microsoft.com/office/drawing/2014/main" id="{00000000-0008-0000-0200-00003B53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6844" name="Line 199">
          <a:extLst>
            <a:ext uri="{FF2B5EF4-FFF2-40B4-BE49-F238E27FC236}">
              <a16:creationId xmlns:a16="http://schemas.microsoft.com/office/drawing/2014/main" id="{00000000-0008-0000-0200-00003C53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6845" name="Line 200">
          <a:extLst>
            <a:ext uri="{FF2B5EF4-FFF2-40B4-BE49-F238E27FC236}">
              <a16:creationId xmlns:a16="http://schemas.microsoft.com/office/drawing/2014/main" id="{00000000-0008-0000-0200-00003D53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6846" name="Line 201">
          <a:extLst>
            <a:ext uri="{FF2B5EF4-FFF2-40B4-BE49-F238E27FC236}">
              <a16:creationId xmlns:a16="http://schemas.microsoft.com/office/drawing/2014/main" id="{00000000-0008-0000-0200-00003E53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6847" name="Line 202">
          <a:extLst>
            <a:ext uri="{FF2B5EF4-FFF2-40B4-BE49-F238E27FC236}">
              <a16:creationId xmlns:a16="http://schemas.microsoft.com/office/drawing/2014/main" id="{00000000-0008-0000-0200-00003F53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6848" name="Line 203">
          <a:extLst>
            <a:ext uri="{FF2B5EF4-FFF2-40B4-BE49-F238E27FC236}">
              <a16:creationId xmlns:a16="http://schemas.microsoft.com/office/drawing/2014/main" id="{00000000-0008-0000-0200-00004053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6849" name="Line 204">
          <a:extLst>
            <a:ext uri="{FF2B5EF4-FFF2-40B4-BE49-F238E27FC236}">
              <a16:creationId xmlns:a16="http://schemas.microsoft.com/office/drawing/2014/main" id="{00000000-0008-0000-0200-000041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6850" name="Line 205">
          <a:extLst>
            <a:ext uri="{FF2B5EF4-FFF2-40B4-BE49-F238E27FC236}">
              <a16:creationId xmlns:a16="http://schemas.microsoft.com/office/drawing/2014/main" id="{00000000-0008-0000-0200-000042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6851" name="Line 206">
          <a:extLst>
            <a:ext uri="{FF2B5EF4-FFF2-40B4-BE49-F238E27FC236}">
              <a16:creationId xmlns:a16="http://schemas.microsoft.com/office/drawing/2014/main" id="{00000000-0008-0000-0200-00004353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6852" name="Line 207">
          <a:extLst>
            <a:ext uri="{FF2B5EF4-FFF2-40B4-BE49-F238E27FC236}">
              <a16:creationId xmlns:a16="http://schemas.microsoft.com/office/drawing/2014/main" id="{00000000-0008-0000-0200-00004453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86853" name="Line 208">
          <a:extLst>
            <a:ext uri="{FF2B5EF4-FFF2-40B4-BE49-F238E27FC236}">
              <a16:creationId xmlns:a16="http://schemas.microsoft.com/office/drawing/2014/main" id="{00000000-0008-0000-0200-00004553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86854" name="Line 209">
          <a:extLst>
            <a:ext uri="{FF2B5EF4-FFF2-40B4-BE49-F238E27FC236}">
              <a16:creationId xmlns:a16="http://schemas.microsoft.com/office/drawing/2014/main" id="{00000000-0008-0000-0200-00004653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6855" name="Line 210">
          <a:extLst>
            <a:ext uri="{FF2B5EF4-FFF2-40B4-BE49-F238E27FC236}">
              <a16:creationId xmlns:a16="http://schemas.microsoft.com/office/drawing/2014/main" id="{00000000-0008-0000-0200-00004753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6856" name="Line 211">
          <a:extLst>
            <a:ext uri="{FF2B5EF4-FFF2-40B4-BE49-F238E27FC236}">
              <a16:creationId xmlns:a16="http://schemas.microsoft.com/office/drawing/2014/main" id="{00000000-0008-0000-0200-00004853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6857" name="Line 212">
          <a:extLst>
            <a:ext uri="{FF2B5EF4-FFF2-40B4-BE49-F238E27FC236}">
              <a16:creationId xmlns:a16="http://schemas.microsoft.com/office/drawing/2014/main" id="{00000000-0008-0000-0200-00004953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6858" name="Line 213">
          <a:extLst>
            <a:ext uri="{FF2B5EF4-FFF2-40B4-BE49-F238E27FC236}">
              <a16:creationId xmlns:a16="http://schemas.microsoft.com/office/drawing/2014/main" id="{00000000-0008-0000-0200-00004A53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6859" name="Line 214">
          <a:extLst>
            <a:ext uri="{FF2B5EF4-FFF2-40B4-BE49-F238E27FC236}">
              <a16:creationId xmlns:a16="http://schemas.microsoft.com/office/drawing/2014/main" id="{00000000-0008-0000-0200-00004B53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86860" name="Line 215">
          <a:extLst>
            <a:ext uri="{FF2B5EF4-FFF2-40B4-BE49-F238E27FC236}">
              <a16:creationId xmlns:a16="http://schemas.microsoft.com/office/drawing/2014/main" id="{00000000-0008-0000-0200-00004C53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6861" name="Line 216">
          <a:extLst>
            <a:ext uri="{FF2B5EF4-FFF2-40B4-BE49-F238E27FC236}">
              <a16:creationId xmlns:a16="http://schemas.microsoft.com/office/drawing/2014/main" id="{00000000-0008-0000-0200-00004D53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6862" name="Line 217">
          <a:extLst>
            <a:ext uri="{FF2B5EF4-FFF2-40B4-BE49-F238E27FC236}">
              <a16:creationId xmlns:a16="http://schemas.microsoft.com/office/drawing/2014/main" id="{00000000-0008-0000-0200-00004E53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6863" name="Line 218">
          <a:extLst>
            <a:ext uri="{FF2B5EF4-FFF2-40B4-BE49-F238E27FC236}">
              <a16:creationId xmlns:a16="http://schemas.microsoft.com/office/drawing/2014/main" id="{00000000-0008-0000-0200-00004F53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6864" name="Line 219">
          <a:extLst>
            <a:ext uri="{FF2B5EF4-FFF2-40B4-BE49-F238E27FC236}">
              <a16:creationId xmlns:a16="http://schemas.microsoft.com/office/drawing/2014/main" id="{00000000-0008-0000-0200-00005053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6865" name="Line 220">
          <a:extLst>
            <a:ext uri="{FF2B5EF4-FFF2-40B4-BE49-F238E27FC236}">
              <a16:creationId xmlns:a16="http://schemas.microsoft.com/office/drawing/2014/main" id="{00000000-0008-0000-0200-00005153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6866" name="Line 221">
          <a:extLst>
            <a:ext uri="{FF2B5EF4-FFF2-40B4-BE49-F238E27FC236}">
              <a16:creationId xmlns:a16="http://schemas.microsoft.com/office/drawing/2014/main" id="{00000000-0008-0000-0200-00005253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6867" name="Line 222">
          <a:extLst>
            <a:ext uri="{FF2B5EF4-FFF2-40B4-BE49-F238E27FC236}">
              <a16:creationId xmlns:a16="http://schemas.microsoft.com/office/drawing/2014/main" id="{00000000-0008-0000-0200-00005353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6868" name="Line 223">
          <a:extLst>
            <a:ext uri="{FF2B5EF4-FFF2-40B4-BE49-F238E27FC236}">
              <a16:creationId xmlns:a16="http://schemas.microsoft.com/office/drawing/2014/main" id="{00000000-0008-0000-0200-00005453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6869" name="Line 224">
          <a:extLst>
            <a:ext uri="{FF2B5EF4-FFF2-40B4-BE49-F238E27FC236}">
              <a16:creationId xmlns:a16="http://schemas.microsoft.com/office/drawing/2014/main" id="{00000000-0008-0000-0200-00005553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6870" name="Line 225">
          <a:extLst>
            <a:ext uri="{FF2B5EF4-FFF2-40B4-BE49-F238E27FC236}">
              <a16:creationId xmlns:a16="http://schemas.microsoft.com/office/drawing/2014/main" id="{00000000-0008-0000-0200-00005653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6871" name="Line 226">
          <a:extLst>
            <a:ext uri="{FF2B5EF4-FFF2-40B4-BE49-F238E27FC236}">
              <a16:creationId xmlns:a16="http://schemas.microsoft.com/office/drawing/2014/main" id="{00000000-0008-0000-0200-00005753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6872" name="Line 227">
          <a:extLst>
            <a:ext uri="{FF2B5EF4-FFF2-40B4-BE49-F238E27FC236}">
              <a16:creationId xmlns:a16="http://schemas.microsoft.com/office/drawing/2014/main" id="{00000000-0008-0000-0200-00005853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6873" name="Line 228">
          <a:extLst>
            <a:ext uri="{FF2B5EF4-FFF2-40B4-BE49-F238E27FC236}">
              <a16:creationId xmlns:a16="http://schemas.microsoft.com/office/drawing/2014/main" id="{00000000-0008-0000-0200-00005953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6874" name="Line 229">
          <a:extLst>
            <a:ext uri="{FF2B5EF4-FFF2-40B4-BE49-F238E27FC236}">
              <a16:creationId xmlns:a16="http://schemas.microsoft.com/office/drawing/2014/main" id="{00000000-0008-0000-0200-00005A53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6875" name="Line 230">
          <a:extLst>
            <a:ext uri="{FF2B5EF4-FFF2-40B4-BE49-F238E27FC236}">
              <a16:creationId xmlns:a16="http://schemas.microsoft.com/office/drawing/2014/main" id="{00000000-0008-0000-0200-00005B53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6876" name="Line 231">
          <a:extLst>
            <a:ext uri="{FF2B5EF4-FFF2-40B4-BE49-F238E27FC236}">
              <a16:creationId xmlns:a16="http://schemas.microsoft.com/office/drawing/2014/main" id="{00000000-0008-0000-0200-00005C53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6877" name="Line 232">
          <a:extLst>
            <a:ext uri="{FF2B5EF4-FFF2-40B4-BE49-F238E27FC236}">
              <a16:creationId xmlns:a16="http://schemas.microsoft.com/office/drawing/2014/main" id="{00000000-0008-0000-0200-00005D53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6878" name="Line 233">
          <a:extLst>
            <a:ext uri="{FF2B5EF4-FFF2-40B4-BE49-F238E27FC236}">
              <a16:creationId xmlns:a16="http://schemas.microsoft.com/office/drawing/2014/main" id="{00000000-0008-0000-0200-00005E53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6879" name="Line 234">
          <a:extLst>
            <a:ext uri="{FF2B5EF4-FFF2-40B4-BE49-F238E27FC236}">
              <a16:creationId xmlns:a16="http://schemas.microsoft.com/office/drawing/2014/main" id="{00000000-0008-0000-0200-00005F53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6880" name="Line 235">
          <a:extLst>
            <a:ext uri="{FF2B5EF4-FFF2-40B4-BE49-F238E27FC236}">
              <a16:creationId xmlns:a16="http://schemas.microsoft.com/office/drawing/2014/main" id="{00000000-0008-0000-0200-00006053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6881" name="Line 236">
          <a:extLst>
            <a:ext uri="{FF2B5EF4-FFF2-40B4-BE49-F238E27FC236}">
              <a16:creationId xmlns:a16="http://schemas.microsoft.com/office/drawing/2014/main" id="{00000000-0008-0000-0200-00006153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6882" name="Line 237">
          <a:extLst>
            <a:ext uri="{FF2B5EF4-FFF2-40B4-BE49-F238E27FC236}">
              <a16:creationId xmlns:a16="http://schemas.microsoft.com/office/drawing/2014/main" id="{00000000-0008-0000-0200-00006253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6883" name="Line 238">
          <a:extLst>
            <a:ext uri="{FF2B5EF4-FFF2-40B4-BE49-F238E27FC236}">
              <a16:creationId xmlns:a16="http://schemas.microsoft.com/office/drawing/2014/main" id="{00000000-0008-0000-0200-00006353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6884" name="Line 239">
          <a:extLst>
            <a:ext uri="{FF2B5EF4-FFF2-40B4-BE49-F238E27FC236}">
              <a16:creationId xmlns:a16="http://schemas.microsoft.com/office/drawing/2014/main" id="{00000000-0008-0000-0200-00006453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6885" name="Line 240">
          <a:extLst>
            <a:ext uri="{FF2B5EF4-FFF2-40B4-BE49-F238E27FC236}">
              <a16:creationId xmlns:a16="http://schemas.microsoft.com/office/drawing/2014/main" id="{00000000-0008-0000-0200-00006553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6886" name="Line 241">
          <a:extLst>
            <a:ext uri="{FF2B5EF4-FFF2-40B4-BE49-F238E27FC236}">
              <a16:creationId xmlns:a16="http://schemas.microsoft.com/office/drawing/2014/main" id="{00000000-0008-0000-0200-00006653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6887" name="Line 242">
          <a:extLst>
            <a:ext uri="{FF2B5EF4-FFF2-40B4-BE49-F238E27FC236}">
              <a16:creationId xmlns:a16="http://schemas.microsoft.com/office/drawing/2014/main" id="{00000000-0008-0000-0200-00006753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6888" name="Line 243">
          <a:extLst>
            <a:ext uri="{FF2B5EF4-FFF2-40B4-BE49-F238E27FC236}">
              <a16:creationId xmlns:a16="http://schemas.microsoft.com/office/drawing/2014/main" id="{00000000-0008-0000-0200-00006853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6889" name="Line 244">
          <a:extLst>
            <a:ext uri="{FF2B5EF4-FFF2-40B4-BE49-F238E27FC236}">
              <a16:creationId xmlns:a16="http://schemas.microsoft.com/office/drawing/2014/main" id="{00000000-0008-0000-0200-00006953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6890" name="Line 245">
          <a:extLst>
            <a:ext uri="{FF2B5EF4-FFF2-40B4-BE49-F238E27FC236}">
              <a16:creationId xmlns:a16="http://schemas.microsoft.com/office/drawing/2014/main" id="{00000000-0008-0000-0200-00006A53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6891" name="Line 246">
          <a:extLst>
            <a:ext uri="{FF2B5EF4-FFF2-40B4-BE49-F238E27FC236}">
              <a16:creationId xmlns:a16="http://schemas.microsoft.com/office/drawing/2014/main" id="{00000000-0008-0000-0200-00006B53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6892" name="Line 247">
          <a:extLst>
            <a:ext uri="{FF2B5EF4-FFF2-40B4-BE49-F238E27FC236}">
              <a16:creationId xmlns:a16="http://schemas.microsoft.com/office/drawing/2014/main" id="{00000000-0008-0000-0200-00006C53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6893" name="Line 248">
          <a:extLst>
            <a:ext uri="{FF2B5EF4-FFF2-40B4-BE49-F238E27FC236}">
              <a16:creationId xmlns:a16="http://schemas.microsoft.com/office/drawing/2014/main" id="{00000000-0008-0000-0200-00006D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6894" name="Line 249">
          <a:extLst>
            <a:ext uri="{FF2B5EF4-FFF2-40B4-BE49-F238E27FC236}">
              <a16:creationId xmlns:a16="http://schemas.microsoft.com/office/drawing/2014/main" id="{00000000-0008-0000-0200-00006E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6895" name="Line 250">
          <a:extLst>
            <a:ext uri="{FF2B5EF4-FFF2-40B4-BE49-F238E27FC236}">
              <a16:creationId xmlns:a16="http://schemas.microsoft.com/office/drawing/2014/main" id="{00000000-0008-0000-0200-00006F53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6896" name="Line 251">
          <a:extLst>
            <a:ext uri="{FF2B5EF4-FFF2-40B4-BE49-F238E27FC236}">
              <a16:creationId xmlns:a16="http://schemas.microsoft.com/office/drawing/2014/main" id="{00000000-0008-0000-0200-00007053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6897" name="Line 252">
          <a:extLst>
            <a:ext uri="{FF2B5EF4-FFF2-40B4-BE49-F238E27FC236}">
              <a16:creationId xmlns:a16="http://schemas.microsoft.com/office/drawing/2014/main" id="{00000000-0008-0000-0200-00007153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6898" name="Line 253">
          <a:extLst>
            <a:ext uri="{FF2B5EF4-FFF2-40B4-BE49-F238E27FC236}">
              <a16:creationId xmlns:a16="http://schemas.microsoft.com/office/drawing/2014/main" id="{00000000-0008-0000-0200-00007253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6899" name="Line 254">
          <a:extLst>
            <a:ext uri="{FF2B5EF4-FFF2-40B4-BE49-F238E27FC236}">
              <a16:creationId xmlns:a16="http://schemas.microsoft.com/office/drawing/2014/main" id="{00000000-0008-0000-0200-00007353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6900" name="Line 255">
          <a:extLst>
            <a:ext uri="{FF2B5EF4-FFF2-40B4-BE49-F238E27FC236}">
              <a16:creationId xmlns:a16="http://schemas.microsoft.com/office/drawing/2014/main" id="{00000000-0008-0000-0200-00007453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6901" name="Line 256">
          <a:extLst>
            <a:ext uri="{FF2B5EF4-FFF2-40B4-BE49-F238E27FC236}">
              <a16:creationId xmlns:a16="http://schemas.microsoft.com/office/drawing/2014/main" id="{00000000-0008-0000-0200-00007553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86902" name="Line 257">
          <a:extLst>
            <a:ext uri="{FF2B5EF4-FFF2-40B4-BE49-F238E27FC236}">
              <a16:creationId xmlns:a16="http://schemas.microsoft.com/office/drawing/2014/main" id="{00000000-0008-0000-0200-00007653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6903" name="Line 258">
          <a:extLst>
            <a:ext uri="{FF2B5EF4-FFF2-40B4-BE49-F238E27FC236}">
              <a16:creationId xmlns:a16="http://schemas.microsoft.com/office/drawing/2014/main" id="{00000000-0008-0000-0200-00007753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6904" name="Line 259">
          <a:extLst>
            <a:ext uri="{FF2B5EF4-FFF2-40B4-BE49-F238E27FC236}">
              <a16:creationId xmlns:a16="http://schemas.microsoft.com/office/drawing/2014/main" id="{00000000-0008-0000-0200-00007853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6905" name="Line 260">
          <a:extLst>
            <a:ext uri="{FF2B5EF4-FFF2-40B4-BE49-F238E27FC236}">
              <a16:creationId xmlns:a16="http://schemas.microsoft.com/office/drawing/2014/main" id="{00000000-0008-0000-0200-00007953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6906" name="Line 261">
          <a:extLst>
            <a:ext uri="{FF2B5EF4-FFF2-40B4-BE49-F238E27FC236}">
              <a16:creationId xmlns:a16="http://schemas.microsoft.com/office/drawing/2014/main" id="{00000000-0008-0000-0200-00007A53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6907" name="Line 262">
          <a:extLst>
            <a:ext uri="{FF2B5EF4-FFF2-40B4-BE49-F238E27FC236}">
              <a16:creationId xmlns:a16="http://schemas.microsoft.com/office/drawing/2014/main" id="{00000000-0008-0000-0200-00007B53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6908" name="Line 263">
          <a:extLst>
            <a:ext uri="{FF2B5EF4-FFF2-40B4-BE49-F238E27FC236}">
              <a16:creationId xmlns:a16="http://schemas.microsoft.com/office/drawing/2014/main" id="{00000000-0008-0000-0200-00007C53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6909" name="Line 264">
          <a:extLst>
            <a:ext uri="{FF2B5EF4-FFF2-40B4-BE49-F238E27FC236}">
              <a16:creationId xmlns:a16="http://schemas.microsoft.com/office/drawing/2014/main" id="{00000000-0008-0000-0200-00007D53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6910" name="Line 265">
          <a:extLst>
            <a:ext uri="{FF2B5EF4-FFF2-40B4-BE49-F238E27FC236}">
              <a16:creationId xmlns:a16="http://schemas.microsoft.com/office/drawing/2014/main" id="{00000000-0008-0000-0200-00007E53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6911" name="Line 266">
          <a:extLst>
            <a:ext uri="{FF2B5EF4-FFF2-40B4-BE49-F238E27FC236}">
              <a16:creationId xmlns:a16="http://schemas.microsoft.com/office/drawing/2014/main" id="{00000000-0008-0000-0200-00007F53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6912" name="Line 267">
          <a:extLst>
            <a:ext uri="{FF2B5EF4-FFF2-40B4-BE49-F238E27FC236}">
              <a16:creationId xmlns:a16="http://schemas.microsoft.com/office/drawing/2014/main" id="{00000000-0008-0000-0200-00008053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6913" name="Line 268">
          <a:extLst>
            <a:ext uri="{FF2B5EF4-FFF2-40B4-BE49-F238E27FC236}">
              <a16:creationId xmlns:a16="http://schemas.microsoft.com/office/drawing/2014/main" id="{00000000-0008-0000-0200-00008153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6914" name="Line 269">
          <a:extLst>
            <a:ext uri="{FF2B5EF4-FFF2-40B4-BE49-F238E27FC236}">
              <a16:creationId xmlns:a16="http://schemas.microsoft.com/office/drawing/2014/main" id="{00000000-0008-0000-0200-00008253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6915" name="Line 270">
          <a:extLst>
            <a:ext uri="{FF2B5EF4-FFF2-40B4-BE49-F238E27FC236}">
              <a16:creationId xmlns:a16="http://schemas.microsoft.com/office/drawing/2014/main" id="{00000000-0008-0000-0200-00008353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6916" name="Line 271">
          <a:extLst>
            <a:ext uri="{FF2B5EF4-FFF2-40B4-BE49-F238E27FC236}">
              <a16:creationId xmlns:a16="http://schemas.microsoft.com/office/drawing/2014/main" id="{00000000-0008-0000-0200-00008453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6917" name="Line 272">
          <a:extLst>
            <a:ext uri="{FF2B5EF4-FFF2-40B4-BE49-F238E27FC236}">
              <a16:creationId xmlns:a16="http://schemas.microsoft.com/office/drawing/2014/main" id="{00000000-0008-0000-0200-00008553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6918" name="Line 273">
          <a:extLst>
            <a:ext uri="{FF2B5EF4-FFF2-40B4-BE49-F238E27FC236}">
              <a16:creationId xmlns:a16="http://schemas.microsoft.com/office/drawing/2014/main" id="{00000000-0008-0000-0200-00008653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6919" name="Line 274">
          <a:extLst>
            <a:ext uri="{FF2B5EF4-FFF2-40B4-BE49-F238E27FC236}">
              <a16:creationId xmlns:a16="http://schemas.microsoft.com/office/drawing/2014/main" id="{00000000-0008-0000-0200-00008753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6920" name="Line 275">
          <a:extLst>
            <a:ext uri="{FF2B5EF4-FFF2-40B4-BE49-F238E27FC236}">
              <a16:creationId xmlns:a16="http://schemas.microsoft.com/office/drawing/2014/main" id="{00000000-0008-0000-0200-00008853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6921" name="Line 276">
          <a:extLst>
            <a:ext uri="{FF2B5EF4-FFF2-40B4-BE49-F238E27FC236}">
              <a16:creationId xmlns:a16="http://schemas.microsoft.com/office/drawing/2014/main" id="{00000000-0008-0000-0200-00008953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6922" name="Line 277">
          <a:extLst>
            <a:ext uri="{FF2B5EF4-FFF2-40B4-BE49-F238E27FC236}">
              <a16:creationId xmlns:a16="http://schemas.microsoft.com/office/drawing/2014/main" id="{00000000-0008-0000-0200-00008A53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6923" name="Line 278">
          <a:extLst>
            <a:ext uri="{FF2B5EF4-FFF2-40B4-BE49-F238E27FC236}">
              <a16:creationId xmlns:a16="http://schemas.microsoft.com/office/drawing/2014/main" id="{00000000-0008-0000-0200-00008B53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6924" name="Line 279">
          <a:extLst>
            <a:ext uri="{FF2B5EF4-FFF2-40B4-BE49-F238E27FC236}">
              <a16:creationId xmlns:a16="http://schemas.microsoft.com/office/drawing/2014/main" id="{00000000-0008-0000-0200-00008C53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6925" name="Line 280">
          <a:extLst>
            <a:ext uri="{FF2B5EF4-FFF2-40B4-BE49-F238E27FC236}">
              <a16:creationId xmlns:a16="http://schemas.microsoft.com/office/drawing/2014/main" id="{00000000-0008-0000-0200-00008D53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6926" name="Line 281">
          <a:extLst>
            <a:ext uri="{FF2B5EF4-FFF2-40B4-BE49-F238E27FC236}">
              <a16:creationId xmlns:a16="http://schemas.microsoft.com/office/drawing/2014/main" id="{00000000-0008-0000-0200-00008E53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6927" name="Line 282">
          <a:extLst>
            <a:ext uri="{FF2B5EF4-FFF2-40B4-BE49-F238E27FC236}">
              <a16:creationId xmlns:a16="http://schemas.microsoft.com/office/drawing/2014/main" id="{00000000-0008-0000-0200-00008F53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6928" name="Line 283">
          <a:extLst>
            <a:ext uri="{FF2B5EF4-FFF2-40B4-BE49-F238E27FC236}">
              <a16:creationId xmlns:a16="http://schemas.microsoft.com/office/drawing/2014/main" id="{00000000-0008-0000-0200-00009053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6929" name="Line 284">
          <a:extLst>
            <a:ext uri="{FF2B5EF4-FFF2-40B4-BE49-F238E27FC236}">
              <a16:creationId xmlns:a16="http://schemas.microsoft.com/office/drawing/2014/main" id="{00000000-0008-0000-0200-00009153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6930" name="Line 285">
          <a:extLst>
            <a:ext uri="{FF2B5EF4-FFF2-40B4-BE49-F238E27FC236}">
              <a16:creationId xmlns:a16="http://schemas.microsoft.com/office/drawing/2014/main" id="{00000000-0008-0000-0200-00009253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6931" name="Line 286">
          <a:extLst>
            <a:ext uri="{FF2B5EF4-FFF2-40B4-BE49-F238E27FC236}">
              <a16:creationId xmlns:a16="http://schemas.microsoft.com/office/drawing/2014/main" id="{00000000-0008-0000-0200-00009353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6932" name="Line 287">
          <a:extLst>
            <a:ext uri="{FF2B5EF4-FFF2-40B4-BE49-F238E27FC236}">
              <a16:creationId xmlns:a16="http://schemas.microsoft.com/office/drawing/2014/main" id="{00000000-0008-0000-0200-00009453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6933" name="Line 288">
          <a:extLst>
            <a:ext uri="{FF2B5EF4-FFF2-40B4-BE49-F238E27FC236}">
              <a16:creationId xmlns:a16="http://schemas.microsoft.com/office/drawing/2014/main" id="{00000000-0008-0000-0200-00009553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6934" name="Line 289">
          <a:extLst>
            <a:ext uri="{FF2B5EF4-FFF2-40B4-BE49-F238E27FC236}">
              <a16:creationId xmlns:a16="http://schemas.microsoft.com/office/drawing/2014/main" id="{00000000-0008-0000-0200-00009653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6935" name="Line 290">
          <a:extLst>
            <a:ext uri="{FF2B5EF4-FFF2-40B4-BE49-F238E27FC236}">
              <a16:creationId xmlns:a16="http://schemas.microsoft.com/office/drawing/2014/main" id="{00000000-0008-0000-0200-00009753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6936" name="Line 291">
          <a:extLst>
            <a:ext uri="{FF2B5EF4-FFF2-40B4-BE49-F238E27FC236}">
              <a16:creationId xmlns:a16="http://schemas.microsoft.com/office/drawing/2014/main" id="{00000000-0008-0000-0200-00009853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6937" name="Line 292">
          <a:extLst>
            <a:ext uri="{FF2B5EF4-FFF2-40B4-BE49-F238E27FC236}">
              <a16:creationId xmlns:a16="http://schemas.microsoft.com/office/drawing/2014/main" id="{00000000-0008-0000-0200-00009953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6938" name="Line 293">
          <a:extLst>
            <a:ext uri="{FF2B5EF4-FFF2-40B4-BE49-F238E27FC236}">
              <a16:creationId xmlns:a16="http://schemas.microsoft.com/office/drawing/2014/main" id="{00000000-0008-0000-0200-00009A53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6939" name="Line 294">
          <a:extLst>
            <a:ext uri="{FF2B5EF4-FFF2-40B4-BE49-F238E27FC236}">
              <a16:creationId xmlns:a16="http://schemas.microsoft.com/office/drawing/2014/main" id="{00000000-0008-0000-0200-00009B53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6940" name="Line 295">
          <a:extLst>
            <a:ext uri="{FF2B5EF4-FFF2-40B4-BE49-F238E27FC236}">
              <a16:creationId xmlns:a16="http://schemas.microsoft.com/office/drawing/2014/main" id="{00000000-0008-0000-0200-00009C53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6941" name="Line 296">
          <a:extLst>
            <a:ext uri="{FF2B5EF4-FFF2-40B4-BE49-F238E27FC236}">
              <a16:creationId xmlns:a16="http://schemas.microsoft.com/office/drawing/2014/main" id="{00000000-0008-0000-0200-00009D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6942" name="Line 297">
          <a:extLst>
            <a:ext uri="{FF2B5EF4-FFF2-40B4-BE49-F238E27FC236}">
              <a16:creationId xmlns:a16="http://schemas.microsoft.com/office/drawing/2014/main" id="{00000000-0008-0000-0200-00009E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6943" name="Line 298">
          <a:extLst>
            <a:ext uri="{FF2B5EF4-FFF2-40B4-BE49-F238E27FC236}">
              <a16:creationId xmlns:a16="http://schemas.microsoft.com/office/drawing/2014/main" id="{00000000-0008-0000-0200-00009F53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6944" name="Line 170">
          <a:extLst>
            <a:ext uri="{FF2B5EF4-FFF2-40B4-BE49-F238E27FC236}">
              <a16:creationId xmlns:a16="http://schemas.microsoft.com/office/drawing/2014/main" id="{00000000-0008-0000-0200-0000A053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6945" name="Line 171">
          <a:extLst>
            <a:ext uri="{FF2B5EF4-FFF2-40B4-BE49-F238E27FC236}">
              <a16:creationId xmlns:a16="http://schemas.microsoft.com/office/drawing/2014/main" id="{00000000-0008-0000-0200-0000A153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6946" name="Line 172">
          <a:extLst>
            <a:ext uri="{FF2B5EF4-FFF2-40B4-BE49-F238E27FC236}">
              <a16:creationId xmlns:a16="http://schemas.microsoft.com/office/drawing/2014/main" id="{00000000-0008-0000-0200-0000A253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6947" name="Line 173">
          <a:extLst>
            <a:ext uri="{FF2B5EF4-FFF2-40B4-BE49-F238E27FC236}">
              <a16:creationId xmlns:a16="http://schemas.microsoft.com/office/drawing/2014/main" id="{00000000-0008-0000-0200-0000A353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6948" name="Line 174">
          <a:extLst>
            <a:ext uri="{FF2B5EF4-FFF2-40B4-BE49-F238E27FC236}">
              <a16:creationId xmlns:a16="http://schemas.microsoft.com/office/drawing/2014/main" id="{00000000-0008-0000-0200-0000A453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6949" name="Line 175">
          <a:extLst>
            <a:ext uri="{FF2B5EF4-FFF2-40B4-BE49-F238E27FC236}">
              <a16:creationId xmlns:a16="http://schemas.microsoft.com/office/drawing/2014/main" id="{00000000-0008-0000-0200-0000A553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6950" name="Line 176">
          <a:extLst>
            <a:ext uri="{FF2B5EF4-FFF2-40B4-BE49-F238E27FC236}">
              <a16:creationId xmlns:a16="http://schemas.microsoft.com/office/drawing/2014/main" id="{00000000-0008-0000-0200-0000A653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6951" name="Line 177">
          <a:extLst>
            <a:ext uri="{FF2B5EF4-FFF2-40B4-BE49-F238E27FC236}">
              <a16:creationId xmlns:a16="http://schemas.microsoft.com/office/drawing/2014/main" id="{00000000-0008-0000-0200-0000A753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6952" name="Line 178">
          <a:extLst>
            <a:ext uri="{FF2B5EF4-FFF2-40B4-BE49-F238E27FC236}">
              <a16:creationId xmlns:a16="http://schemas.microsoft.com/office/drawing/2014/main" id="{00000000-0008-0000-0200-0000A853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6953" name="Line 179">
          <a:extLst>
            <a:ext uri="{FF2B5EF4-FFF2-40B4-BE49-F238E27FC236}">
              <a16:creationId xmlns:a16="http://schemas.microsoft.com/office/drawing/2014/main" id="{00000000-0008-0000-0200-0000A953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6954" name="Line 180">
          <a:extLst>
            <a:ext uri="{FF2B5EF4-FFF2-40B4-BE49-F238E27FC236}">
              <a16:creationId xmlns:a16="http://schemas.microsoft.com/office/drawing/2014/main" id="{00000000-0008-0000-0200-0000AA53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6955" name="Line 181">
          <a:extLst>
            <a:ext uri="{FF2B5EF4-FFF2-40B4-BE49-F238E27FC236}">
              <a16:creationId xmlns:a16="http://schemas.microsoft.com/office/drawing/2014/main" id="{00000000-0008-0000-0200-0000AB53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6956" name="Line 182">
          <a:extLst>
            <a:ext uri="{FF2B5EF4-FFF2-40B4-BE49-F238E27FC236}">
              <a16:creationId xmlns:a16="http://schemas.microsoft.com/office/drawing/2014/main" id="{00000000-0008-0000-0200-0000AC53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6957" name="Line 183">
          <a:extLst>
            <a:ext uri="{FF2B5EF4-FFF2-40B4-BE49-F238E27FC236}">
              <a16:creationId xmlns:a16="http://schemas.microsoft.com/office/drawing/2014/main" id="{00000000-0008-0000-0200-0000AD53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6958" name="Line 184">
          <a:extLst>
            <a:ext uri="{FF2B5EF4-FFF2-40B4-BE49-F238E27FC236}">
              <a16:creationId xmlns:a16="http://schemas.microsoft.com/office/drawing/2014/main" id="{00000000-0008-0000-0200-0000AE53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6959" name="Line 185">
          <a:extLst>
            <a:ext uri="{FF2B5EF4-FFF2-40B4-BE49-F238E27FC236}">
              <a16:creationId xmlns:a16="http://schemas.microsoft.com/office/drawing/2014/main" id="{00000000-0008-0000-0200-0000AF53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6960" name="Line 186">
          <a:extLst>
            <a:ext uri="{FF2B5EF4-FFF2-40B4-BE49-F238E27FC236}">
              <a16:creationId xmlns:a16="http://schemas.microsoft.com/office/drawing/2014/main" id="{00000000-0008-0000-0200-0000B053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6961" name="Line 187">
          <a:extLst>
            <a:ext uri="{FF2B5EF4-FFF2-40B4-BE49-F238E27FC236}">
              <a16:creationId xmlns:a16="http://schemas.microsoft.com/office/drawing/2014/main" id="{00000000-0008-0000-0200-0000B153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6962" name="Line 188">
          <a:extLst>
            <a:ext uri="{FF2B5EF4-FFF2-40B4-BE49-F238E27FC236}">
              <a16:creationId xmlns:a16="http://schemas.microsoft.com/office/drawing/2014/main" id="{00000000-0008-0000-0200-0000B253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6963" name="Line 189">
          <a:extLst>
            <a:ext uri="{FF2B5EF4-FFF2-40B4-BE49-F238E27FC236}">
              <a16:creationId xmlns:a16="http://schemas.microsoft.com/office/drawing/2014/main" id="{00000000-0008-0000-0200-0000B353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6964" name="Line 190">
          <a:extLst>
            <a:ext uri="{FF2B5EF4-FFF2-40B4-BE49-F238E27FC236}">
              <a16:creationId xmlns:a16="http://schemas.microsoft.com/office/drawing/2014/main" id="{00000000-0008-0000-0200-0000B453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6965" name="Line 191">
          <a:extLst>
            <a:ext uri="{FF2B5EF4-FFF2-40B4-BE49-F238E27FC236}">
              <a16:creationId xmlns:a16="http://schemas.microsoft.com/office/drawing/2014/main" id="{00000000-0008-0000-0200-0000B553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6966" name="Line 192">
          <a:extLst>
            <a:ext uri="{FF2B5EF4-FFF2-40B4-BE49-F238E27FC236}">
              <a16:creationId xmlns:a16="http://schemas.microsoft.com/office/drawing/2014/main" id="{00000000-0008-0000-0200-0000B653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6967" name="Line 193">
          <a:extLst>
            <a:ext uri="{FF2B5EF4-FFF2-40B4-BE49-F238E27FC236}">
              <a16:creationId xmlns:a16="http://schemas.microsoft.com/office/drawing/2014/main" id="{00000000-0008-0000-0200-0000B753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6968" name="Line 194">
          <a:extLst>
            <a:ext uri="{FF2B5EF4-FFF2-40B4-BE49-F238E27FC236}">
              <a16:creationId xmlns:a16="http://schemas.microsoft.com/office/drawing/2014/main" id="{00000000-0008-0000-0200-0000B853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6969" name="Line 195">
          <a:extLst>
            <a:ext uri="{FF2B5EF4-FFF2-40B4-BE49-F238E27FC236}">
              <a16:creationId xmlns:a16="http://schemas.microsoft.com/office/drawing/2014/main" id="{00000000-0008-0000-0200-0000B953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6970" name="Line 196">
          <a:extLst>
            <a:ext uri="{FF2B5EF4-FFF2-40B4-BE49-F238E27FC236}">
              <a16:creationId xmlns:a16="http://schemas.microsoft.com/office/drawing/2014/main" id="{00000000-0008-0000-0200-0000BA53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6971" name="Line 197">
          <a:extLst>
            <a:ext uri="{FF2B5EF4-FFF2-40B4-BE49-F238E27FC236}">
              <a16:creationId xmlns:a16="http://schemas.microsoft.com/office/drawing/2014/main" id="{00000000-0008-0000-0200-0000BB53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6972" name="Line 198">
          <a:extLst>
            <a:ext uri="{FF2B5EF4-FFF2-40B4-BE49-F238E27FC236}">
              <a16:creationId xmlns:a16="http://schemas.microsoft.com/office/drawing/2014/main" id="{00000000-0008-0000-0200-0000BC53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6973" name="Line 199">
          <a:extLst>
            <a:ext uri="{FF2B5EF4-FFF2-40B4-BE49-F238E27FC236}">
              <a16:creationId xmlns:a16="http://schemas.microsoft.com/office/drawing/2014/main" id="{00000000-0008-0000-0200-0000BD53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6974" name="Line 200">
          <a:extLst>
            <a:ext uri="{FF2B5EF4-FFF2-40B4-BE49-F238E27FC236}">
              <a16:creationId xmlns:a16="http://schemas.microsoft.com/office/drawing/2014/main" id="{00000000-0008-0000-0200-0000BE53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6975" name="Line 201">
          <a:extLst>
            <a:ext uri="{FF2B5EF4-FFF2-40B4-BE49-F238E27FC236}">
              <a16:creationId xmlns:a16="http://schemas.microsoft.com/office/drawing/2014/main" id="{00000000-0008-0000-0200-0000BF53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6976" name="Line 202">
          <a:extLst>
            <a:ext uri="{FF2B5EF4-FFF2-40B4-BE49-F238E27FC236}">
              <a16:creationId xmlns:a16="http://schemas.microsoft.com/office/drawing/2014/main" id="{00000000-0008-0000-0200-0000C053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6977" name="Line 203">
          <a:extLst>
            <a:ext uri="{FF2B5EF4-FFF2-40B4-BE49-F238E27FC236}">
              <a16:creationId xmlns:a16="http://schemas.microsoft.com/office/drawing/2014/main" id="{00000000-0008-0000-0200-0000C153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6978" name="Line 204">
          <a:extLst>
            <a:ext uri="{FF2B5EF4-FFF2-40B4-BE49-F238E27FC236}">
              <a16:creationId xmlns:a16="http://schemas.microsoft.com/office/drawing/2014/main" id="{00000000-0008-0000-0200-0000C2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6979" name="Line 205">
          <a:extLst>
            <a:ext uri="{FF2B5EF4-FFF2-40B4-BE49-F238E27FC236}">
              <a16:creationId xmlns:a16="http://schemas.microsoft.com/office/drawing/2014/main" id="{00000000-0008-0000-0200-0000C3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6980" name="Line 206">
          <a:extLst>
            <a:ext uri="{FF2B5EF4-FFF2-40B4-BE49-F238E27FC236}">
              <a16:creationId xmlns:a16="http://schemas.microsoft.com/office/drawing/2014/main" id="{00000000-0008-0000-0200-0000C453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6981" name="Line 207">
          <a:extLst>
            <a:ext uri="{FF2B5EF4-FFF2-40B4-BE49-F238E27FC236}">
              <a16:creationId xmlns:a16="http://schemas.microsoft.com/office/drawing/2014/main" id="{00000000-0008-0000-0200-0000C553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6982" name="Line 208">
          <a:extLst>
            <a:ext uri="{FF2B5EF4-FFF2-40B4-BE49-F238E27FC236}">
              <a16:creationId xmlns:a16="http://schemas.microsoft.com/office/drawing/2014/main" id="{00000000-0008-0000-0200-0000C653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6983" name="Line 209">
          <a:extLst>
            <a:ext uri="{FF2B5EF4-FFF2-40B4-BE49-F238E27FC236}">
              <a16:creationId xmlns:a16="http://schemas.microsoft.com/office/drawing/2014/main" id="{00000000-0008-0000-0200-0000C753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6984" name="Line 210">
          <a:extLst>
            <a:ext uri="{FF2B5EF4-FFF2-40B4-BE49-F238E27FC236}">
              <a16:creationId xmlns:a16="http://schemas.microsoft.com/office/drawing/2014/main" id="{00000000-0008-0000-0200-0000C853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6985" name="Line 211">
          <a:extLst>
            <a:ext uri="{FF2B5EF4-FFF2-40B4-BE49-F238E27FC236}">
              <a16:creationId xmlns:a16="http://schemas.microsoft.com/office/drawing/2014/main" id="{00000000-0008-0000-0200-0000C953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6986" name="Line 212">
          <a:extLst>
            <a:ext uri="{FF2B5EF4-FFF2-40B4-BE49-F238E27FC236}">
              <a16:creationId xmlns:a16="http://schemas.microsoft.com/office/drawing/2014/main" id="{00000000-0008-0000-0200-0000CA53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6987" name="Line 213">
          <a:extLst>
            <a:ext uri="{FF2B5EF4-FFF2-40B4-BE49-F238E27FC236}">
              <a16:creationId xmlns:a16="http://schemas.microsoft.com/office/drawing/2014/main" id="{00000000-0008-0000-0200-0000CB53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6988" name="Line 214">
          <a:extLst>
            <a:ext uri="{FF2B5EF4-FFF2-40B4-BE49-F238E27FC236}">
              <a16:creationId xmlns:a16="http://schemas.microsoft.com/office/drawing/2014/main" id="{00000000-0008-0000-0200-0000CC53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6989" name="Line 215">
          <a:extLst>
            <a:ext uri="{FF2B5EF4-FFF2-40B4-BE49-F238E27FC236}">
              <a16:creationId xmlns:a16="http://schemas.microsoft.com/office/drawing/2014/main" id="{00000000-0008-0000-0200-0000CD53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6990" name="Line 216">
          <a:extLst>
            <a:ext uri="{FF2B5EF4-FFF2-40B4-BE49-F238E27FC236}">
              <a16:creationId xmlns:a16="http://schemas.microsoft.com/office/drawing/2014/main" id="{00000000-0008-0000-0200-0000CE53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6991" name="Line 217">
          <a:extLst>
            <a:ext uri="{FF2B5EF4-FFF2-40B4-BE49-F238E27FC236}">
              <a16:creationId xmlns:a16="http://schemas.microsoft.com/office/drawing/2014/main" id="{00000000-0008-0000-0200-0000CF53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6992" name="Line 218">
          <a:extLst>
            <a:ext uri="{FF2B5EF4-FFF2-40B4-BE49-F238E27FC236}">
              <a16:creationId xmlns:a16="http://schemas.microsoft.com/office/drawing/2014/main" id="{00000000-0008-0000-0200-0000D053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6993" name="Line 219">
          <a:extLst>
            <a:ext uri="{FF2B5EF4-FFF2-40B4-BE49-F238E27FC236}">
              <a16:creationId xmlns:a16="http://schemas.microsoft.com/office/drawing/2014/main" id="{00000000-0008-0000-0200-0000D153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6994" name="Line 220">
          <a:extLst>
            <a:ext uri="{FF2B5EF4-FFF2-40B4-BE49-F238E27FC236}">
              <a16:creationId xmlns:a16="http://schemas.microsoft.com/office/drawing/2014/main" id="{00000000-0008-0000-0200-0000D253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6995" name="Line 221">
          <a:extLst>
            <a:ext uri="{FF2B5EF4-FFF2-40B4-BE49-F238E27FC236}">
              <a16:creationId xmlns:a16="http://schemas.microsoft.com/office/drawing/2014/main" id="{00000000-0008-0000-0200-0000D353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6996" name="Line 222">
          <a:extLst>
            <a:ext uri="{FF2B5EF4-FFF2-40B4-BE49-F238E27FC236}">
              <a16:creationId xmlns:a16="http://schemas.microsoft.com/office/drawing/2014/main" id="{00000000-0008-0000-0200-0000D453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6997" name="Line 223">
          <a:extLst>
            <a:ext uri="{FF2B5EF4-FFF2-40B4-BE49-F238E27FC236}">
              <a16:creationId xmlns:a16="http://schemas.microsoft.com/office/drawing/2014/main" id="{00000000-0008-0000-0200-0000D553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6998" name="Line 224">
          <a:extLst>
            <a:ext uri="{FF2B5EF4-FFF2-40B4-BE49-F238E27FC236}">
              <a16:creationId xmlns:a16="http://schemas.microsoft.com/office/drawing/2014/main" id="{00000000-0008-0000-0200-0000D653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6999" name="Line 225">
          <a:extLst>
            <a:ext uri="{FF2B5EF4-FFF2-40B4-BE49-F238E27FC236}">
              <a16:creationId xmlns:a16="http://schemas.microsoft.com/office/drawing/2014/main" id="{00000000-0008-0000-0200-0000D753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7000" name="Line 226">
          <a:extLst>
            <a:ext uri="{FF2B5EF4-FFF2-40B4-BE49-F238E27FC236}">
              <a16:creationId xmlns:a16="http://schemas.microsoft.com/office/drawing/2014/main" id="{00000000-0008-0000-0200-0000D853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7001" name="Line 227">
          <a:extLst>
            <a:ext uri="{FF2B5EF4-FFF2-40B4-BE49-F238E27FC236}">
              <a16:creationId xmlns:a16="http://schemas.microsoft.com/office/drawing/2014/main" id="{00000000-0008-0000-0200-0000D953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7002" name="Line 228">
          <a:extLst>
            <a:ext uri="{FF2B5EF4-FFF2-40B4-BE49-F238E27FC236}">
              <a16:creationId xmlns:a16="http://schemas.microsoft.com/office/drawing/2014/main" id="{00000000-0008-0000-0200-0000DA53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7003" name="Line 229">
          <a:extLst>
            <a:ext uri="{FF2B5EF4-FFF2-40B4-BE49-F238E27FC236}">
              <a16:creationId xmlns:a16="http://schemas.microsoft.com/office/drawing/2014/main" id="{00000000-0008-0000-0200-0000DB53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7004" name="Line 230">
          <a:extLst>
            <a:ext uri="{FF2B5EF4-FFF2-40B4-BE49-F238E27FC236}">
              <a16:creationId xmlns:a16="http://schemas.microsoft.com/office/drawing/2014/main" id="{00000000-0008-0000-0200-0000DC53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7005" name="Line 231">
          <a:extLst>
            <a:ext uri="{FF2B5EF4-FFF2-40B4-BE49-F238E27FC236}">
              <a16:creationId xmlns:a16="http://schemas.microsoft.com/office/drawing/2014/main" id="{00000000-0008-0000-0200-0000DD53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7006" name="Line 232">
          <a:extLst>
            <a:ext uri="{FF2B5EF4-FFF2-40B4-BE49-F238E27FC236}">
              <a16:creationId xmlns:a16="http://schemas.microsoft.com/office/drawing/2014/main" id="{00000000-0008-0000-0200-0000DE53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7007" name="Line 233">
          <a:extLst>
            <a:ext uri="{FF2B5EF4-FFF2-40B4-BE49-F238E27FC236}">
              <a16:creationId xmlns:a16="http://schemas.microsoft.com/office/drawing/2014/main" id="{00000000-0008-0000-0200-0000DF53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7008" name="Line 234">
          <a:extLst>
            <a:ext uri="{FF2B5EF4-FFF2-40B4-BE49-F238E27FC236}">
              <a16:creationId xmlns:a16="http://schemas.microsoft.com/office/drawing/2014/main" id="{00000000-0008-0000-0200-0000E053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7009" name="Line 235">
          <a:extLst>
            <a:ext uri="{FF2B5EF4-FFF2-40B4-BE49-F238E27FC236}">
              <a16:creationId xmlns:a16="http://schemas.microsoft.com/office/drawing/2014/main" id="{00000000-0008-0000-0200-0000E153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7010" name="Line 236">
          <a:extLst>
            <a:ext uri="{FF2B5EF4-FFF2-40B4-BE49-F238E27FC236}">
              <a16:creationId xmlns:a16="http://schemas.microsoft.com/office/drawing/2014/main" id="{00000000-0008-0000-0200-0000E253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7011" name="Line 237">
          <a:extLst>
            <a:ext uri="{FF2B5EF4-FFF2-40B4-BE49-F238E27FC236}">
              <a16:creationId xmlns:a16="http://schemas.microsoft.com/office/drawing/2014/main" id="{00000000-0008-0000-0200-0000E353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7012" name="Line 238">
          <a:extLst>
            <a:ext uri="{FF2B5EF4-FFF2-40B4-BE49-F238E27FC236}">
              <a16:creationId xmlns:a16="http://schemas.microsoft.com/office/drawing/2014/main" id="{00000000-0008-0000-0200-0000E453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7013" name="Line 239">
          <a:extLst>
            <a:ext uri="{FF2B5EF4-FFF2-40B4-BE49-F238E27FC236}">
              <a16:creationId xmlns:a16="http://schemas.microsoft.com/office/drawing/2014/main" id="{00000000-0008-0000-0200-0000E553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7014" name="Line 240">
          <a:extLst>
            <a:ext uri="{FF2B5EF4-FFF2-40B4-BE49-F238E27FC236}">
              <a16:creationId xmlns:a16="http://schemas.microsoft.com/office/drawing/2014/main" id="{00000000-0008-0000-0200-0000E653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7015" name="Line 241">
          <a:extLst>
            <a:ext uri="{FF2B5EF4-FFF2-40B4-BE49-F238E27FC236}">
              <a16:creationId xmlns:a16="http://schemas.microsoft.com/office/drawing/2014/main" id="{00000000-0008-0000-0200-0000E753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7016" name="Line 242">
          <a:extLst>
            <a:ext uri="{FF2B5EF4-FFF2-40B4-BE49-F238E27FC236}">
              <a16:creationId xmlns:a16="http://schemas.microsoft.com/office/drawing/2014/main" id="{00000000-0008-0000-0200-0000E853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7017" name="Line 243">
          <a:extLst>
            <a:ext uri="{FF2B5EF4-FFF2-40B4-BE49-F238E27FC236}">
              <a16:creationId xmlns:a16="http://schemas.microsoft.com/office/drawing/2014/main" id="{00000000-0008-0000-0200-0000E953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7018" name="Line 244">
          <a:extLst>
            <a:ext uri="{FF2B5EF4-FFF2-40B4-BE49-F238E27FC236}">
              <a16:creationId xmlns:a16="http://schemas.microsoft.com/office/drawing/2014/main" id="{00000000-0008-0000-0200-0000EA53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7019" name="Line 245">
          <a:extLst>
            <a:ext uri="{FF2B5EF4-FFF2-40B4-BE49-F238E27FC236}">
              <a16:creationId xmlns:a16="http://schemas.microsoft.com/office/drawing/2014/main" id="{00000000-0008-0000-0200-0000EB53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7020" name="Line 246">
          <a:extLst>
            <a:ext uri="{FF2B5EF4-FFF2-40B4-BE49-F238E27FC236}">
              <a16:creationId xmlns:a16="http://schemas.microsoft.com/office/drawing/2014/main" id="{00000000-0008-0000-0200-0000EC53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7021" name="Line 247">
          <a:extLst>
            <a:ext uri="{FF2B5EF4-FFF2-40B4-BE49-F238E27FC236}">
              <a16:creationId xmlns:a16="http://schemas.microsoft.com/office/drawing/2014/main" id="{00000000-0008-0000-0200-0000ED53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7022" name="Line 248">
          <a:extLst>
            <a:ext uri="{FF2B5EF4-FFF2-40B4-BE49-F238E27FC236}">
              <a16:creationId xmlns:a16="http://schemas.microsoft.com/office/drawing/2014/main" id="{00000000-0008-0000-0200-0000EE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7023" name="Line 249">
          <a:extLst>
            <a:ext uri="{FF2B5EF4-FFF2-40B4-BE49-F238E27FC236}">
              <a16:creationId xmlns:a16="http://schemas.microsoft.com/office/drawing/2014/main" id="{00000000-0008-0000-0200-0000EF53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7024" name="Line 250">
          <a:extLst>
            <a:ext uri="{FF2B5EF4-FFF2-40B4-BE49-F238E27FC236}">
              <a16:creationId xmlns:a16="http://schemas.microsoft.com/office/drawing/2014/main" id="{00000000-0008-0000-0200-0000F053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7025" name="Line 251">
          <a:extLst>
            <a:ext uri="{FF2B5EF4-FFF2-40B4-BE49-F238E27FC236}">
              <a16:creationId xmlns:a16="http://schemas.microsoft.com/office/drawing/2014/main" id="{00000000-0008-0000-0200-0000F153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7026" name="Line 252">
          <a:extLst>
            <a:ext uri="{FF2B5EF4-FFF2-40B4-BE49-F238E27FC236}">
              <a16:creationId xmlns:a16="http://schemas.microsoft.com/office/drawing/2014/main" id="{00000000-0008-0000-0200-0000F253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7027" name="Line 253">
          <a:extLst>
            <a:ext uri="{FF2B5EF4-FFF2-40B4-BE49-F238E27FC236}">
              <a16:creationId xmlns:a16="http://schemas.microsoft.com/office/drawing/2014/main" id="{00000000-0008-0000-0200-0000F353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7028" name="Line 254">
          <a:extLst>
            <a:ext uri="{FF2B5EF4-FFF2-40B4-BE49-F238E27FC236}">
              <a16:creationId xmlns:a16="http://schemas.microsoft.com/office/drawing/2014/main" id="{00000000-0008-0000-0200-0000F453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7029" name="Line 255">
          <a:extLst>
            <a:ext uri="{FF2B5EF4-FFF2-40B4-BE49-F238E27FC236}">
              <a16:creationId xmlns:a16="http://schemas.microsoft.com/office/drawing/2014/main" id="{00000000-0008-0000-0200-0000F553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7030" name="Line 256">
          <a:extLst>
            <a:ext uri="{FF2B5EF4-FFF2-40B4-BE49-F238E27FC236}">
              <a16:creationId xmlns:a16="http://schemas.microsoft.com/office/drawing/2014/main" id="{00000000-0008-0000-0200-0000F653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7031" name="Line 257">
          <a:extLst>
            <a:ext uri="{FF2B5EF4-FFF2-40B4-BE49-F238E27FC236}">
              <a16:creationId xmlns:a16="http://schemas.microsoft.com/office/drawing/2014/main" id="{00000000-0008-0000-0200-0000F753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7032" name="Line 258">
          <a:extLst>
            <a:ext uri="{FF2B5EF4-FFF2-40B4-BE49-F238E27FC236}">
              <a16:creationId xmlns:a16="http://schemas.microsoft.com/office/drawing/2014/main" id="{00000000-0008-0000-0200-0000F853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7033" name="Line 259">
          <a:extLst>
            <a:ext uri="{FF2B5EF4-FFF2-40B4-BE49-F238E27FC236}">
              <a16:creationId xmlns:a16="http://schemas.microsoft.com/office/drawing/2014/main" id="{00000000-0008-0000-0200-0000F953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7034" name="Line 260">
          <a:extLst>
            <a:ext uri="{FF2B5EF4-FFF2-40B4-BE49-F238E27FC236}">
              <a16:creationId xmlns:a16="http://schemas.microsoft.com/office/drawing/2014/main" id="{00000000-0008-0000-0200-0000FA53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7035" name="Line 261">
          <a:extLst>
            <a:ext uri="{FF2B5EF4-FFF2-40B4-BE49-F238E27FC236}">
              <a16:creationId xmlns:a16="http://schemas.microsoft.com/office/drawing/2014/main" id="{00000000-0008-0000-0200-0000FB53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7036" name="Line 262">
          <a:extLst>
            <a:ext uri="{FF2B5EF4-FFF2-40B4-BE49-F238E27FC236}">
              <a16:creationId xmlns:a16="http://schemas.microsoft.com/office/drawing/2014/main" id="{00000000-0008-0000-0200-0000FC53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7037" name="Line 263">
          <a:extLst>
            <a:ext uri="{FF2B5EF4-FFF2-40B4-BE49-F238E27FC236}">
              <a16:creationId xmlns:a16="http://schemas.microsoft.com/office/drawing/2014/main" id="{00000000-0008-0000-0200-0000FD53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7038" name="Line 264">
          <a:extLst>
            <a:ext uri="{FF2B5EF4-FFF2-40B4-BE49-F238E27FC236}">
              <a16:creationId xmlns:a16="http://schemas.microsoft.com/office/drawing/2014/main" id="{00000000-0008-0000-0200-0000FE53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7039" name="Line 265">
          <a:extLst>
            <a:ext uri="{FF2B5EF4-FFF2-40B4-BE49-F238E27FC236}">
              <a16:creationId xmlns:a16="http://schemas.microsoft.com/office/drawing/2014/main" id="{00000000-0008-0000-0200-0000FF53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136" name="Line 266">
          <a:extLst>
            <a:ext uri="{FF2B5EF4-FFF2-40B4-BE49-F238E27FC236}">
              <a16:creationId xmlns:a16="http://schemas.microsoft.com/office/drawing/2014/main" id="{00000000-0008-0000-0200-00000064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137" name="Line 267">
          <a:extLst>
            <a:ext uri="{FF2B5EF4-FFF2-40B4-BE49-F238E27FC236}">
              <a16:creationId xmlns:a16="http://schemas.microsoft.com/office/drawing/2014/main" id="{00000000-0008-0000-0200-00000164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138" name="Line 268">
          <a:extLst>
            <a:ext uri="{FF2B5EF4-FFF2-40B4-BE49-F238E27FC236}">
              <a16:creationId xmlns:a16="http://schemas.microsoft.com/office/drawing/2014/main" id="{00000000-0008-0000-0200-00000264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139" name="Line 269">
          <a:extLst>
            <a:ext uri="{FF2B5EF4-FFF2-40B4-BE49-F238E27FC236}">
              <a16:creationId xmlns:a16="http://schemas.microsoft.com/office/drawing/2014/main" id="{00000000-0008-0000-0200-00000364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140" name="Line 270">
          <a:extLst>
            <a:ext uri="{FF2B5EF4-FFF2-40B4-BE49-F238E27FC236}">
              <a16:creationId xmlns:a16="http://schemas.microsoft.com/office/drawing/2014/main" id="{00000000-0008-0000-0200-00000464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141" name="Line 271">
          <a:extLst>
            <a:ext uri="{FF2B5EF4-FFF2-40B4-BE49-F238E27FC236}">
              <a16:creationId xmlns:a16="http://schemas.microsoft.com/office/drawing/2014/main" id="{00000000-0008-0000-0200-00000564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1142" name="Line 272">
          <a:extLst>
            <a:ext uri="{FF2B5EF4-FFF2-40B4-BE49-F238E27FC236}">
              <a16:creationId xmlns:a16="http://schemas.microsoft.com/office/drawing/2014/main" id="{00000000-0008-0000-0200-00000664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1143" name="Line 273">
          <a:extLst>
            <a:ext uri="{FF2B5EF4-FFF2-40B4-BE49-F238E27FC236}">
              <a16:creationId xmlns:a16="http://schemas.microsoft.com/office/drawing/2014/main" id="{00000000-0008-0000-0200-00000764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1144" name="Line 274">
          <a:extLst>
            <a:ext uri="{FF2B5EF4-FFF2-40B4-BE49-F238E27FC236}">
              <a16:creationId xmlns:a16="http://schemas.microsoft.com/office/drawing/2014/main" id="{00000000-0008-0000-0200-00000864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1145" name="Line 275">
          <a:extLst>
            <a:ext uri="{FF2B5EF4-FFF2-40B4-BE49-F238E27FC236}">
              <a16:creationId xmlns:a16="http://schemas.microsoft.com/office/drawing/2014/main" id="{00000000-0008-0000-0200-00000964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1146" name="Line 276">
          <a:extLst>
            <a:ext uri="{FF2B5EF4-FFF2-40B4-BE49-F238E27FC236}">
              <a16:creationId xmlns:a16="http://schemas.microsoft.com/office/drawing/2014/main" id="{00000000-0008-0000-0200-00000A64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1147" name="Line 277">
          <a:extLst>
            <a:ext uri="{FF2B5EF4-FFF2-40B4-BE49-F238E27FC236}">
              <a16:creationId xmlns:a16="http://schemas.microsoft.com/office/drawing/2014/main" id="{00000000-0008-0000-0200-00000B64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148" name="Line 278">
          <a:extLst>
            <a:ext uri="{FF2B5EF4-FFF2-40B4-BE49-F238E27FC236}">
              <a16:creationId xmlns:a16="http://schemas.microsoft.com/office/drawing/2014/main" id="{00000000-0008-0000-0200-00000C64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49" name="Line 279">
          <a:extLst>
            <a:ext uri="{FF2B5EF4-FFF2-40B4-BE49-F238E27FC236}">
              <a16:creationId xmlns:a16="http://schemas.microsoft.com/office/drawing/2014/main" id="{00000000-0008-0000-0200-00000D64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150" name="Line 280">
          <a:extLst>
            <a:ext uri="{FF2B5EF4-FFF2-40B4-BE49-F238E27FC236}">
              <a16:creationId xmlns:a16="http://schemas.microsoft.com/office/drawing/2014/main" id="{00000000-0008-0000-0200-00000E64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151" name="Line 281">
          <a:extLst>
            <a:ext uri="{FF2B5EF4-FFF2-40B4-BE49-F238E27FC236}">
              <a16:creationId xmlns:a16="http://schemas.microsoft.com/office/drawing/2014/main" id="{00000000-0008-0000-0200-00000F64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152" name="Line 282">
          <a:extLst>
            <a:ext uri="{FF2B5EF4-FFF2-40B4-BE49-F238E27FC236}">
              <a16:creationId xmlns:a16="http://schemas.microsoft.com/office/drawing/2014/main" id="{00000000-0008-0000-0200-00001064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153" name="Line 283">
          <a:extLst>
            <a:ext uri="{FF2B5EF4-FFF2-40B4-BE49-F238E27FC236}">
              <a16:creationId xmlns:a16="http://schemas.microsoft.com/office/drawing/2014/main" id="{00000000-0008-0000-0200-00001164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154" name="Line 284">
          <a:extLst>
            <a:ext uri="{FF2B5EF4-FFF2-40B4-BE49-F238E27FC236}">
              <a16:creationId xmlns:a16="http://schemas.microsoft.com/office/drawing/2014/main" id="{00000000-0008-0000-0200-00001264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155" name="Line 285">
          <a:extLst>
            <a:ext uri="{FF2B5EF4-FFF2-40B4-BE49-F238E27FC236}">
              <a16:creationId xmlns:a16="http://schemas.microsoft.com/office/drawing/2014/main" id="{00000000-0008-0000-0200-00001364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1156" name="Line 286">
          <a:extLst>
            <a:ext uri="{FF2B5EF4-FFF2-40B4-BE49-F238E27FC236}">
              <a16:creationId xmlns:a16="http://schemas.microsoft.com/office/drawing/2014/main" id="{00000000-0008-0000-0200-00001464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157" name="Line 287">
          <a:extLst>
            <a:ext uri="{FF2B5EF4-FFF2-40B4-BE49-F238E27FC236}">
              <a16:creationId xmlns:a16="http://schemas.microsoft.com/office/drawing/2014/main" id="{00000000-0008-0000-0200-00001564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158" name="Line 288">
          <a:extLst>
            <a:ext uri="{FF2B5EF4-FFF2-40B4-BE49-F238E27FC236}">
              <a16:creationId xmlns:a16="http://schemas.microsoft.com/office/drawing/2014/main" id="{00000000-0008-0000-0200-00001664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1159" name="Line 289">
          <a:extLst>
            <a:ext uri="{FF2B5EF4-FFF2-40B4-BE49-F238E27FC236}">
              <a16:creationId xmlns:a16="http://schemas.microsoft.com/office/drawing/2014/main" id="{00000000-0008-0000-0200-00001764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160" name="Line 290">
          <a:extLst>
            <a:ext uri="{FF2B5EF4-FFF2-40B4-BE49-F238E27FC236}">
              <a16:creationId xmlns:a16="http://schemas.microsoft.com/office/drawing/2014/main" id="{00000000-0008-0000-0200-00001864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1161" name="Line 291">
          <a:extLst>
            <a:ext uri="{FF2B5EF4-FFF2-40B4-BE49-F238E27FC236}">
              <a16:creationId xmlns:a16="http://schemas.microsoft.com/office/drawing/2014/main" id="{00000000-0008-0000-0200-00001964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1162" name="Line 292">
          <a:extLst>
            <a:ext uri="{FF2B5EF4-FFF2-40B4-BE49-F238E27FC236}">
              <a16:creationId xmlns:a16="http://schemas.microsoft.com/office/drawing/2014/main" id="{00000000-0008-0000-0200-00001A64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1163" name="Line 293">
          <a:extLst>
            <a:ext uri="{FF2B5EF4-FFF2-40B4-BE49-F238E27FC236}">
              <a16:creationId xmlns:a16="http://schemas.microsoft.com/office/drawing/2014/main" id="{00000000-0008-0000-0200-00001B64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1164" name="Line 294">
          <a:extLst>
            <a:ext uri="{FF2B5EF4-FFF2-40B4-BE49-F238E27FC236}">
              <a16:creationId xmlns:a16="http://schemas.microsoft.com/office/drawing/2014/main" id="{00000000-0008-0000-0200-00001C64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1165" name="Line 295">
          <a:extLst>
            <a:ext uri="{FF2B5EF4-FFF2-40B4-BE49-F238E27FC236}">
              <a16:creationId xmlns:a16="http://schemas.microsoft.com/office/drawing/2014/main" id="{00000000-0008-0000-0200-00001D64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166" name="Line 296">
          <a:extLst>
            <a:ext uri="{FF2B5EF4-FFF2-40B4-BE49-F238E27FC236}">
              <a16:creationId xmlns:a16="http://schemas.microsoft.com/office/drawing/2014/main" id="{00000000-0008-0000-0200-00001E64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1167" name="Line 297">
          <a:extLst>
            <a:ext uri="{FF2B5EF4-FFF2-40B4-BE49-F238E27FC236}">
              <a16:creationId xmlns:a16="http://schemas.microsoft.com/office/drawing/2014/main" id="{00000000-0008-0000-0200-00001F64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1168" name="Line 298">
          <a:extLst>
            <a:ext uri="{FF2B5EF4-FFF2-40B4-BE49-F238E27FC236}">
              <a16:creationId xmlns:a16="http://schemas.microsoft.com/office/drawing/2014/main" id="{00000000-0008-0000-0200-00002064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1169" name="Line 205">
          <a:extLst>
            <a:ext uri="{FF2B5EF4-FFF2-40B4-BE49-F238E27FC236}">
              <a16:creationId xmlns:a16="http://schemas.microsoft.com/office/drawing/2014/main" id="{00000000-0008-0000-0200-00002164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1170" name="Line 249">
          <a:extLst>
            <a:ext uri="{FF2B5EF4-FFF2-40B4-BE49-F238E27FC236}">
              <a16:creationId xmlns:a16="http://schemas.microsoft.com/office/drawing/2014/main" id="{00000000-0008-0000-0200-00002264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1171" name="Line 297">
          <a:extLst>
            <a:ext uri="{FF2B5EF4-FFF2-40B4-BE49-F238E27FC236}">
              <a16:creationId xmlns:a16="http://schemas.microsoft.com/office/drawing/2014/main" id="{00000000-0008-0000-0200-00002364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1172" name="Line 174">
          <a:extLst>
            <a:ext uri="{FF2B5EF4-FFF2-40B4-BE49-F238E27FC236}">
              <a16:creationId xmlns:a16="http://schemas.microsoft.com/office/drawing/2014/main" id="{00000000-0008-0000-0200-00002464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1173" name="Line 175">
          <a:extLst>
            <a:ext uri="{FF2B5EF4-FFF2-40B4-BE49-F238E27FC236}">
              <a16:creationId xmlns:a16="http://schemas.microsoft.com/office/drawing/2014/main" id="{00000000-0008-0000-0200-00002564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1174" name="Line 238">
          <a:extLst>
            <a:ext uri="{FF2B5EF4-FFF2-40B4-BE49-F238E27FC236}">
              <a16:creationId xmlns:a16="http://schemas.microsoft.com/office/drawing/2014/main" id="{00000000-0008-0000-0200-00002664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1175" name="Line 251">
          <a:extLst>
            <a:ext uri="{FF2B5EF4-FFF2-40B4-BE49-F238E27FC236}">
              <a16:creationId xmlns:a16="http://schemas.microsoft.com/office/drawing/2014/main" id="{00000000-0008-0000-0200-00002764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1176" name="Line 286">
          <a:extLst>
            <a:ext uri="{FF2B5EF4-FFF2-40B4-BE49-F238E27FC236}">
              <a16:creationId xmlns:a16="http://schemas.microsoft.com/office/drawing/2014/main" id="{00000000-0008-0000-0200-00002864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87461" name="Line 170">
          <a:extLst>
            <a:ext uri="{FF2B5EF4-FFF2-40B4-BE49-F238E27FC236}">
              <a16:creationId xmlns:a16="http://schemas.microsoft.com/office/drawing/2014/main" id="{00000000-0008-0000-0400-0000A555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87462" name="Line 171">
          <a:extLst>
            <a:ext uri="{FF2B5EF4-FFF2-40B4-BE49-F238E27FC236}">
              <a16:creationId xmlns:a16="http://schemas.microsoft.com/office/drawing/2014/main" id="{00000000-0008-0000-0400-0000A655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87463" name="Line 172">
          <a:extLst>
            <a:ext uri="{FF2B5EF4-FFF2-40B4-BE49-F238E27FC236}">
              <a16:creationId xmlns:a16="http://schemas.microsoft.com/office/drawing/2014/main" id="{00000000-0008-0000-0400-0000A755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87464" name="Line 173">
          <a:extLst>
            <a:ext uri="{FF2B5EF4-FFF2-40B4-BE49-F238E27FC236}">
              <a16:creationId xmlns:a16="http://schemas.microsoft.com/office/drawing/2014/main" id="{00000000-0008-0000-0400-0000A855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87465" name="Line 174">
          <a:extLst>
            <a:ext uri="{FF2B5EF4-FFF2-40B4-BE49-F238E27FC236}">
              <a16:creationId xmlns:a16="http://schemas.microsoft.com/office/drawing/2014/main" id="{00000000-0008-0000-0400-0000A955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7466" name="Line 175">
          <a:extLst>
            <a:ext uri="{FF2B5EF4-FFF2-40B4-BE49-F238E27FC236}">
              <a16:creationId xmlns:a16="http://schemas.microsoft.com/office/drawing/2014/main" id="{00000000-0008-0000-0400-0000AA55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7467" name="Line 176">
          <a:extLst>
            <a:ext uri="{FF2B5EF4-FFF2-40B4-BE49-F238E27FC236}">
              <a16:creationId xmlns:a16="http://schemas.microsoft.com/office/drawing/2014/main" id="{00000000-0008-0000-0400-0000AB55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7468" name="Line 177">
          <a:extLst>
            <a:ext uri="{FF2B5EF4-FFF2-40B4-BE49-F238E27FC236}">
              <a16:creationId xmlns:a16="http://schemas.microsoft.com/office/drawing/2014/main" id="{00000000-0008-0000-0400-0000AC55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7469" name="Line 178">
          <a:extLst>
            <a:ext uri="{FF2B5EF4-FFF2-40B4-BE49-F238E27FC236}">
              <a16:creationId xmlns:a16="http://schemas.microsoft.com/office/drawing/2014/main" id="{00000000-0008-0000-0400-0000AD55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87470" name="Line 179">
          <a:extLst>
            <a:ext uri="{FF2B5EF4-FFF2-40B4-BE49-F238E27FC236}">
              <a16:creationId xmlns:a16="http://schemas.microsoft.com/office/drawing/2014/main" id="{00000000-0008-0000-0400-0000AE55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87471" name="Line 180">
          <a:extLst>
            <a:ext uri="{FF2B5EF4-FFF2-40B4-BE49-F238E27FC236}">
              <a16:creationId xmlns:a16="http://schemas.microsoft.com/office/drawing/2014/main" id="{00000000-0008-0000-0400-0000AF55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7472" name="Line 181">
          <a:extLst>
            <a:ext uri="{FF2B5EF4-FFF2-40B4-BE49-F238E27FC236}">
              <a16:creationId xmlns:a16="http://schemas.microsoft.com/office/drawing/2014/main" id="{00000000-0008-0000-0400-0000B055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87473" name="Line 182">
          <a:extLst>
            <a:ext uri="{FF2B5EF4-FFF2-40B4-BE49-F238E27FC236}">
              <a16:creationId xmlns:a16="http://schemas.microsoft.com/office/drawing/2014/main" id="{00000000-0008-0000-0400-0000B155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7474" name="Line 183">
          <a:extLst>
            <a:ext uri="{FF2B5EF4-FFF2-40B4-BE49-F238E27FC236}">
              <a16:creationId xmlns:a16="http://schemas.microsoft.com/office/drawing/2014/main" id="{00000000-0008-0000-0400-0000B255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7475" name="Line 184">
          <a:extLst>
            <a:ext uri="{FF2B5EF4-FFF2-40B4-BE49-F238E27FC236}">
              <a16:creationId xmlns:a16="http://schemas.microsoft.com/office/drawing/2014/main" id="{00000000-0008-0000-0400-0000B355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87476" name="Line 185">
          <a:extLst>
            <a:ext uri="{FF2B5EF4-FFF2-40B4-BE49-F238E27FC236}">
              <a16:creationId xmlns:a16="http://schemas.microsoft.com/office/drawing/2014/main" id="{00000000-0008-0000-0400-0000B455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7477" name="Line 186">
          <a:extLst>
            <a:ext uri="{FF2B5EF4-FFF2-40B4-BE49-F238E27FC236}">
              <a16:creationId xmlns:a16="http://schemas.microsoft.com/office/drawing/2014/main" id="{00000000-0008-0000-0400-0000B555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87478" name="Line 187">
          <a:extLst>
            <a:ext uri="{FF2B5EF4-FFF2-40B4-BE49-F238E27FC236}">
              <a16:creationId xmlns:a16="http://schemas.microsoft.com/office/drawing/2014/main" id="{00000000-0008-0000-0400-0000B655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87479" name="Line 188">
          <a:extLst>
            <a:ext uri="{FF2B5EF4-FFF2-40B4-BE49-F238E27FC236}">
              <a16:creationId xmlns:a16="http://schemas.microsoft.com/office/drawing/2014/main" id="{00000000-0008-0000-0400-0000B755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87480" name="Line 189">
          <a:extLst>
            <a:ext uri="{FF2B5EF4-FFF2-40B4-BE49-F238E27FC236}">
              <a16:creationId xmlns:a16="http://schemas.microsoft.com/office/drawing/2014/main" id="{00000000-0008-0000-0400-0000B855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87481" name="Line 190">
          <a:extLst>
            <a:ext uri="{FF2B5EF4-FFF2-40B4-BE49-F238E27FC236}">
              <a16:creationId xmlns:a16="http://schemas.microsoft.com/office/drawing/2014/main" id="{00000000-0008-0000-0400-0000B955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87482" name="Line 191">
          <a:extLst>
            <a:ext uri="{FF2B5EF4-FFF2-40B4-BE49-F238E27FC236}">
              <a16:creationId xmlns:a16="http://schemas.microsoft.com/office/drawing/2014/main" id="{00000000-0008-0000-0400-0000BA55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87483" name="Line 192">
          <a:extLst>
            <a:ext uri="{FF2B5EF4-FFF2-40B4-BE49-F238E27FC236}">
              <a16:creationId xmlns:a16="http://schemas.microsoft.com/office/drawing/2014/main" id="{00000000-0008-0000-0400-0000BB55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7484" name="Line 193">
          <a:extLst>
            <a:ext uri="{FF2B5EF4-FFF2-40B4-BE49-F238E27FC236}">
              <a16:creationId xmlns:a16="http://schemas.microsoft.com/office/drawing/2014/main" id="{00000000-0008-0000-0400-0000BC55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87485" name="Line 194">
          <a:extLst>
            <a:ext uri="{FF2B5EF4-FFF2-40B4-BE49-F238E27FC236}">
              <a16:creationId xmlns:a16="http://schemas.microsoft.com/office/drawing/2014/main" id="{00000000-0008-0000-0400-0000BD55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7486" name="Line 195">
          <a:extLst>
            <a:ext uri="{FF2B5EF4-FFF2-40B4-BE49-F238E27FC236}">
              <a16:creationId xmlns:a16="http://schemas.microsoft.com/office/drawing/2014/main" id="{00000000-0008-0000-0400-0000BE55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7487" name="Line 196">
          <a:extLst>
            <a:ext uri="{FF2B5EF4-FFF2-40B4-BE49-F238E27FC236}">
              <a16:creationId xmlns:a16="http://schemas.microsoft.com/office/drawing/2014/main" id="{00000000-0008-0000-0400-0000BF55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7488" name="Line 197">
          <a:extLst>
            <a:ext uri="{FF2B5EF4-FFF2-40B4-BE49-F238E27FC236}">
              <a16:creationId xmlns:a16="http://schemas.microsoft.com/office/drawing/2014/main" id="{00000000-0008-0000-0400-0000C055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7489" name="Line 198">
          <a:extLst>
            <a:ext uri="{FF2B5EF4-FFF2-40B4-BE49-F238E27FC236}">
              <a16:creationId xmlns:a16="http://schemas.microsoft.com/office/drawing/2014/main" id="{00000000-0008-0000-0400-0000C155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7490" name="Line 199">
          <a:extLst>
            <a:ext uri="{FF2B5EF4-FFF2-40B4-BE49-F238E27FC236}">
              <a16:creationId xmlns:a16="http://schemas.microsoft.com/office/drawing/2014/main" id="{00000000-0008-0000-0400-0000C255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7491" name="Line 200">
          <a:extLst>
            <a:ext uri="{FF2B5EF4-FFF2-40B4-BE49-F238E27FC236}">
              <a16:creationId xmlns:a16="http://schemas.microsoft.com/office/drawing/2014/main" id="{00000000-0008-0000-0400-0000C355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87492" name="Line 201">
          <a:extLst>
            <a:ext uri="{FF2B5EF4-FFF2-40B4-BE49-F238E27FC236}">
              <a16:creationId xmlns:a16="http://schemas.microsoft.com/office/drawing/2014/main" id="{00000000-0008-0000-0400-0000C455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87493" name="Line 202">
          <a:extLst>
            <a:ext uri="{FF2B5EF4-FFF2-40B4-BE49-F238E27FC236}">
              <a16:creationId xmlns:a16="http://schemas.microsoft.com/office/drawing/2014/main" id="{00000000-0008-0000-0400-0000C555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7494" name="Line 203">
          <a:extLst>
            <a:ext uri="{FF2B5EF4-FFF2-40B4-BE49-F238E27FC236}">
              <a16:creationId xmlns:a16="http://schemas.microsoft.com/office/drawing/2014/main" id="{00000000-0008-0000-0400-0000C655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7495" name="Line 204">
          <a:extLst>
            <a:ext uri="{FF2B5EF4-FFF2-40B4-BE49-F238E27FC236}">
              <a16:creationId xmlns:a16="http://schemas.microsoft.com/office/drawing/2014/main" id="{00000000-0008-0000-0400-0000C755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7496" name="Line 205">
          <a:extLst>
            <a:ext uri="{FF2B5EF4-FFF2-40B4-BE49-F238E27FC236}">
              <a16:creationId xmlns:a16="http://schemas.microsoft.com/office/drawing/2014/main" id="{00000000-0008-0000-0400-0000C855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7497" name="Line 206">
          <a:extLst>
            <a:ext uri="{FF2B5EF4-FFF2-40B4-BE49-F238E27FC236}">
              <a16:creationId xmlns:a16="http://schemas.microsoft.com/office/drawing/2014/main" id="{00000000-0008-0000-0400-0000C955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7498" name="Line 207">
          <a:extLst>
            <a:ext uri="{FF2B5EF4-FFF2-40B4-BE49-F238E27FC236}">
              <a16:creationId xmlns:a16="http://schemas.microsoft.com/office/drawing/2014/main" id="{00000000-0008-0000-0400-0000CA55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7499" name="Line 208">
          <a:extLst>
            <a:ext uri="{FF2B5EF4-FFF2-40B4-BE49-F238E27FC236}">
              <a16:creationId xmlns:a16="http://schemas.microsoft.com/office/drawing/2014/main" id="{00000000-0008-0000-0400-0000CB55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7500" name="Line 209">
          <a:extLst>
            <a:ext uri="{FF2B5EF4-FFF2-40B4-BE49-F238E27FC236}">
              <a16:creationId xmlns:a16="http://schemas.microsoft.com/office/drawing/2014/main" id="{00000000-0008-0000-0400-0000CC55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7501" name="Line 210">
          <a:extLst>
            <a:ext uri="{FF2B5EF4-FFF2-40B4-BE49-F238E27FC236}">
              <a16:creationId xmlns:a16="http://schemas.microsoft.com/office/drawing/2014/main" id="{00000000-0008-0000-0400-0000CD55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7502" name="Line 211">
          <a:extLst>
            <a:ext uri="{FF2B5EF4-FFF2-40B4-BE49-F238E27FC236}">
              <a16:creationId xmlns:a16="http://schemas.microsoft.com/office/drawing/2014/main" id="{00000000-0008-0000-0400-0000CE55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7503" name="Line 212">
          <a:extLst>
            <a:ext uri="{FF2B5EF4-FFF2-40B4-BE49-F238E27FC236}">
              <a16:creationId xmlns:a16="http://schemas.microsoft.com/office/drawing/2014/main" id="{00000000-0008-0000-0400-0000CF55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7504" name="Line 213">
          <a:extLst>
            <a:ext uri="{FF2B5EF4-FFF2-40B4-BE49-F238E27FC236}">
              <a16:creationId xmlns:a16="http://schemas.microsoft.com/office/drawing/2014/main" id="{00000000-0008-0000-0400-0000D055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7505" name="Line 214">
          <a:extLst>
            <a:ext uri="{FF2B5EF4-FFF2-40B4-BE49-F238E27FC236}">
              <a16:creationId xmlns:a16="http://schemas.microsoft.com/office/drawing/2014/main" id="{00000000-0008-0000-0400-0000D155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87506" name="Line 215">
          <a:extLst>
            <a:ext uri="{FF2B5EF4-FFF2-40B4-BE49-F238E27FC236}">
              <a16:creationId xmlns:a16="http://schemas.microsoft.com/office/drawing/2014/main" id="{00000000-0008-0000-0400-0000D255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87507" name="Line 216">
          <a:extLst>
            <a:ext uri="{FF2B5EF4-FFF2-40B4-BE49-F238E27FC236}">
              <a16:creationId xmlns:a16="http://schemas.microsoft.com/office/drawing/2014/main" id="{00000000-0008-0000-0400-0000D355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87508" name="Line 217">
          <a:extLst>
            <a:ext uri="{FF2B5EF4-FFF2-40B4-BE49-F238E27FC236}">
              <a16:creationId xmlns:a16="http://schemas.microsoft.com/office/drawing/2014/main" id="{00000000-0008-0000-0400-0000D455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87509" name="Line 218">
          <a:extLst>
            <a:ext uri="{FF2B5EF4-FFF2-40B4-BE49-F238E27FC236}">
              <a16:creationId xmlns:a16="http://schemas.microsoft.com/office/drawing/2014/main" id="{00000000-0008-0000-0400-0000D555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87510" name="Line 219">
          <a:extLst>
            <a:ext uri="{FF2B5EF4-FFF2-40B4-BE49-F238E27FC236}">
              <a16:creationId xmlns:a16="http://schemas.microsoft.com/office/drawing/2014/main" id="{00000000-0008-0000-0400-0000D655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87511" name="Line 220">
          <a:extLst>
            <a:ext uri="{FF2B5EF4-FFF2-40B4-BE49-F238E27FC236}">
              <a16:creationId xmlns:a16="http://schemas.microsoft.com/office/drawing/2014/main" id="{00000000-0008-0000-0400-0000D755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87512" name="Line 221">
          <a:extLst>
            <a:ext uri="{FF2B5EF4-FFF2-40B4-BE49-F238E27FC236}">
              <a16:creationId xmlns:a16="http://schemas.microsoft.com/office/drawing/2014/main" id="{00000000-0008-0000-0400-0000D855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87513" name="Line 222">
          <a:extLst>
            <a:ext uri="{FF2B5EF4-FFF2-40B4-BE49-F238E27FC236}">
              <a16:creationId xmlns:a16="http://schemas.microsoft.com/office/drawing/2014/main" id="{00000000-0008-0000-0400-0000D955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7514" name="Line 223">
          <a:extLst>
            <a:ext uri="{FF2B5EF4-FFF2-40B4-BE49-F238E27FC236}">
              <a16:creationId xmlns:a16="http://schemas.microsoft.com/office/drawing/2014/main" id="{00000000-0008-0000-0400-0000DA55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7515" name="Line 224">
          <a:extLst>
            <a:ext uri="{FF2B5EF4-FFF2-40B4-BE49-F238E27FC236}">
              <a16:creationId xmlns:a16="http://schemas.microsoft.com/office/drawing/2014/main" id="{00000000-0008-0000-0400-0000DB55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7516" name="Line 225">
          <a:extLst>
            <a:ext uri="{FF2B5EF4-FFF2-40B4-BE49-F238E27FC236}">
              <a16:creationId xmlns:a16="http://schemas.microsoft.com/office/drawing/2014/main" id="{00000000-0008-0000-0400-0000DC55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7517" name="Line 226">
          <a:extLst>
            <a:ext uri="{FF2B5EF4-FFF2-40B4-BE49-F238E27FC236}">
              <a16:creationId xmlns:a16="http://schemas.microsoft.com/office/drawing/2014/main" id="{00000000-0008-0000-0400-0000DD55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7518" name="Line 227">
          <a:extLst>
            <a:ext uri="{FF2B5EF4-FFF2-40B4-BE49-F238E27FC236}">
              <a16:creationId xmlns:a16="http://schemas.microsoft.com/office/drawing/2014/main" id="{00000000-0008-0000-0400-0000DE55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7519" name="Line 228">
          <a:extLst>
            <a:ext uri="{FF2B5EF4-FFF2-40B4-BE49-F238E27FC236}">
              <a16:creationId xmlns:a16="http://schemas.microsoft.com/office/drawing/2014/main" id="{00000000-0008-0000-0400-0000DF55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87520" name="Line 229">
          <a:extLst>
            <a:ext uri="{FF2B5EF4-FFF2-40B4-BE49-F238E27FC236}">
              <a16:creationId xmlns:a16="http://schemas.microsoft.com/office/drawing/2014/main" id="{00000000-0008-0000-0400-0000E055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7521" name="Line 230">
          <a:extLst>
            <a:ext uri="{FF2B5EF4-FFF2-40B4-BE49-F238E27FC236}">
              <a16:creationId xmlns:a16="http://schemas.microsoft.com/office/drawing/2014/main" id="{00000000-0008-0000-0400-0000E155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7522" name="Line 231">
          <a:extLst>
            <a:ext uri="{FF2B5EF4-FFF2-40B4-BE49-F238E27FC236}">
              <a16:creationId xmlns:a16="http://schemas.microsoft.com/office/drawing/2014/main" id="{00000000-0008-0000-0400-0000E255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7523" name="Line 232">
          <a:extLst>
            <a:ext uri="{FF2B5EF4-FFF2-40B4-BE49-F238E27FC236}">
              <a16:creationId xmlns:a16="http://schemas.microsoft.com/office/drawing/2014/main" id="{00000000-0008-0000-0400-0000E355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87524" name="Line 233">
          <a:extLst>
            <a:ext uri="{FF2B5EF4-FFF2-40B4-BE49-F238E27FC236}">
              <a16:creationId xmlns:a16="http://schemas.microsoft.com/office/drawing/2014/main" id="{00000000-0008-0000-0400-0000E455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87525" name="Line 234">
          <a:extLst>
            <a:ext uri="{FF2B5EF4-FFF2-40B4-BE49-F238E27FC236}">
              <a16:creationId xmlns:a16="http://schemas.microsoft.com/office/drawing/2014/main" id="{00000000-0008-0000-0400-0000E555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87526" name="Line 235">
          <a:extLst>
            <a:ext uri="{FF2B5EF4-FFF2-40B4-BE49-F238E27FC236}">
              <a16:creationId xmlns:a16="http://schemas.microsoft.com/office/drawing/2014/main" id="{00000000-0008-0000-0400-0000E655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87527" name="Line 236">
          <a:extLst>
            <a:ext uri="{FF2B5EF4-FFF2-40B4-BE49-F238E27FC236}">
              <a16:creationId xmlns:a16="http://schemas.microsoft.com/office/drawing/2014/main" id="{00000000-0008-0000-0400-0000E755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87528" name="Line 237">
          <a:extLst>
            <a:ext uri="{FF2B5EF4-FFF2-40B4-BE49-F238E27FC236}">
              <a16:creationId xmlns:a16="http://schemas.microsoft.com/office/drawing/2014/main" id="{00000000-0008-0000-0400-0000E855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87529" name="Line 238">
          <a:extLst>
            <a:ext uri="{FF2B5EF4-FFF2-40B4-BE49-F238E27FC236}">
              <a16:creationId xmlns:a16="http://schemas.microsoft.com/office/drawing/2014/main" id="{00000000-0008-0000-0400-0000E955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7530" name="Line 239">
          <a:extLst>
            <a:ext uri="{FF2B5EF4-FFF2-40B4-BE49-F238E27FC236}">
              <a16:creationId xmlns:a16="http://schemas.microsoft.com/office/drawing/2014/main" id="{00000000-0008-0000-0400-0000EA55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87531" name="Line 240">
          <a:extLst>
            <a:ext uri="{FF2B5EF4-FFF2-40B4-BE49-F238E27FC236}">
              <a16:creationId xmlns:a16="http://schemas.microsoft.com/office/drawing/2014/main" id="{00000000-0008-0000-0400-0000EB55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7532" name="Line 241">
          <a:extLst>
            <a:ext uri="{FF2B5EF4-FFF2-40B4-BE49-F238E27FC236}">
              <a16:creationId xmlns:a16="http://schemas.microsoft.com/office/drawing/2014/main" id="{00000000-0008-0000-0400-0000EC55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7533" name="Line 242">
          <a:extLst>
            <a:ext uri="{FF2B5EF4-FFF2-40B4-BE49-F238E27FC236}">
              <a16:creationId xmlns:a16="http://schemas.microsoft.com/office/drawing/2014/main" id="{00000000-0008-0000-0400-0000ED55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7534" name="Line 243">
          <a:extLst>
            <a:ext uri="{FF2B5EF4-FFF2-40B4-BE49-F238E27FC236}">
              <a16:creationId xmlns:a16="http://schemas.microsoft.com/office/drawing/2014/main" id="{00000000-0008-0000-0400-0000EE55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7535" name="Line 244">
          <a:extLst>
            <a:ext uri="{FF2B5EF4-FFF2-40B4-BE49-F238E27FC236}">
              <a16:creationId xmlns:a16="http://schemas.microsoft.com/office/drawing/2014/main" id="{00000000-0008-0000-0400-0000EF55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87536" name="Line 245">
          <a:extLst>
            <a:ext uri="{FF2B5EF4-FFF2-40B4-BE49-F238E27FC236}">
              <a16:creationId xmlns:a16="http://schemas.microsoft.com/office/drawing/2014/main" id="{00000000-0008-0000-0400-0000F055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87537" name="Line 246">
          <a:extLst>
            <a:ext uri="{FF2B5EF4-FFF2-40B4-BE49-F238E27FC236}">
              <a16:creationId xmlns:a16="http://schemas.microsoft.com/office/drawing/2014/main" id="{00000000-0008-0000-0400-0000F155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7538" name="Line 247">
          <a:extLst>
            <a:ext uri="{FF2B5EF4-FFF2-40B4-BE49-F238E27FC236}">
              <a16:creationId xmlns:a16="http://schemas.microsoft.com/office/drawing/2014/main" id="{00000000-0008-0000-0400-0000F255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7539" name="Line 248">
          <a:extLst>
            <a:ext uri="{FF2B5EF4-FFF2-40B4-BE49-F238E27FC236}">
              <a16:creationId xmlns:a16="http://schemas.microsoft.com/office/drawing/2014/main" id="{00000000-0008-0000-0400-0000F355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7540" name="Line 249">
          <a:extLst>
            <a:ext uri="{FF2B5EF4-FFF2-40B4-BE49-F238E27FC236}">
              <a16:creationId xmlns:a16="http://schemas.microsoft.com/office/drawing/2014/main" id="{00000000-0008-0000-0400-0000F455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87541" name="Line 250">
          <a:extLst>
            <a:ext uri="{FF2B5EF4-FFF2-40B4-BE49-F238E27FC236}">
              <a16:creationId xmlns:a16="http://schemas.microsoft.com/office/drawing/2014/main" id="{00000000-0008-0000-0400-0000F555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7542" name="Line 251">
          <a:extLst>
            <a:ext uri="{FF2B5EF4-FFF2-40B4-BE49-F238E27FC236}">
              <a16:creationId xmlns:a16="http://schemas.microsoft.com/office/drawing/2014/main" id="{00000000-0008-0000-0400-0000F655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7543" name="Line 252">
          <a:extLst>
            <a:ext uri="{FF2B5EF4-FFF2-40B4-BE49-F238E27FC236}">
              <a16:creationId xmlns:a16="http://schemas.microsoft.com/office/drawing/2014/main" id="{00000000-0008-0000-0400-0000F755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7544" name="Line 253">
          <a:extLst>
            <a:ext uri="{FF2B5EF4-FFF2-40B4-BE49-F238E27FC236}">
              <a16:creationId xmlns:a16="http://schemas.microsoft.com/office/drawing/2014/main" id="{00000000-0008-0000-0400-0000F855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87545" name="Line 254">
          <a:extLst>
            <a:ext uri="{FF2B5EF4-FFF2-40B4-BE49-F238E27FC236}">
              <a16:creationId xmlns:a16="http://schemas.microsoft.com/office/drawing/2014/main" id="{00000000-0008-0000-0400-0000F955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7546" name="Line 255">
          <a:extLst>
            <a:ext uri="{FF2B5EF4-FFF2-40B4-BE49-F238E27FC236}">
              <a16:creationId xmlns:a16="http://schemas.microsoft.com/office/drawing/2014/main" id="{00000000-0008-0000-0400-0000FA55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7547" name="Line 256">
          <a:extLst>
            <a:ext uri="{FF2B5EF4-FFF2-40B4-BE49-F238E27FC236}">
              <a16:creationId xmlns:a16="http://schemas.microsoft.com/office/drawing/2014/main" id="{00000000-0008-0000-0400-0000FB55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87548" name="Line 257">
          <a:extLst>
            <a:ext uri="{FF2B5EF4-FFF2-40B4-BE49-F238E27FC236}">
              <a16:creationId xmlns:a16="http://schemas.microsoft.com/office/drawing/2014/main" id="{00000000-0008-0000-0400-0000FC55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87549" name="Line 258">
          <a:extLst>
            <a:ext uri="{FF2B5EF4-FFF2-40B4-BE49-F238E27FC236}">
              <a16:creationId xmlns:a16="http://schemas.microsoft.com/office/drawing/2014/main" id="{00000000-0008-0000-0400-0000FD55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87550" name="Line 259">
          <a:extLst>
            <a:ext uri="{FF2B5EF4-FFF2-40B4-BE49-F238E27FC236}">
              <a16:creationId xmlns:a16="http://schemas.microsoft.com/office/drawing/2014/main" id="{00000000-0008-0000-0400-0000FE55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87551" name="Line 260">
          <a:extLst>
            <a:ext uri="{FF2B5EF4-FFF2-40B4-BE49-F238E27FC236}">
              <a16:creationId xmlns:a16="http://schemas.microsoft.com/office/drawing/2014/main" id="{00000000-0008-0000-0400-0000FF55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87552" name="Line 261">
          <a:extLst>
            <a:ext uri="{FF2B5EF4-FFF2-40B4-BE49-F238E27FC236}">
              <a16:creationId xmlns:a16="http://schemas.microsoft.com/office/drawing/2014/main" id="{00000000-0008-0000-0400-00000056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87553" name="Line 262">
          <a:extLst>
            <a:ext uri="{FF2B5EF4-FFF2-40B4-BE49-F238E27FC236}">
              <a16:creationId xmlns:a16="http://schemas.microsoft.com/office/drawing/2014/main" id="{00000000-0008-0000-0400-00000156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87554" name="Line 263">
          <a:extLst>
            <a:ext uri="{FF2B5EF4-FFF2-40B4-BE49-F238E27FC236}">
              <a16:creationId xmlns:a16="http://schemas.microsoft.com/office/drawing/2014/main" id="{00000000-0008-0000-0400-00000256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87555" name="Line 264">
          <a:extLst>
            <a:ext uri="{FF2B5EF4-FFF2-40B4-BE49-F238E27FC236}">
              <a16:creationId xmlns:a16="http://schemas.microsoft.com/office/drawing/2014/main" id="{00000000-0008-0000-0400-00000356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87556" name="Line 265">
          <a:extLst>
            <a:ext uri="{FF2B5EF4-FFF2-40B4-BE49-F238E27FC236}">
              <a16:creationId xmlns:a16="http://schemas.microsoft.com/office/drawing/2014/main" id="{00000000-0008-0000-0400-00000456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87557" name="Line 266">
          <a:extLst>
            <a:ext uri="{FF2B5EF4-FFF2-40B4-BE49-F238E27FC236}">
              <a16:creationId xmlns:a16="http://schemas.microsoft.com/office/drawing/2014/main" id="{00000000-0008-0000-0400-00000556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87558" name="Line 267">
          <a:extLst>
            <a:ext uri="{FF2B5EF4-FFF2-40B4-BE49-F238E27FC236}">
              <a16:creationId xmlns:a16="http://schemas.microsoft.com/office/drawing/2014/main" id="{00000000-0008-0000-0400-00000656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87559" name="Line 268">
          <a:extLst>
            <a:ext uri="{FF2B5EF4-FFF2-40B4-BE49-F238E27FC236}">
              <a16:creationId xmlns:a16="http://schemas.microsoft.com/office/drawing/2014/main" id="{00000000-0008-0000-0400-00000756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7560" name="Line 269">
          <a:extLst>
            <a:ext uri="{FF2B5EF4-FFF2-40B4-BE49-F238E27FC236}">
              <a16:creationId xmlns:a16="http://schemas.microsoft.com/office/drawing/2014/main" id="{00000000-0008-0000-0400-00000856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7561" name="Line 270">
          <a:extLst>
            <a:ext uri="{FF2B5EF4-FFF2-40B4-BE49-F238E27FC236}">
              <a16:creationId xmlns:a16="http://schemas.microsoft.com/office/drawing/2014/main" id="{00000000-0008-0000-0400-00000956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7562" name="Line 271">
          <a:extLst>
            <a:ext uri="{FF2B5EF4-FFF2-40B4-BE49-F238E27FC236}">
              <a16:creationId xmlns:a16="http://schemas.microsoft.com/office/drawing/2014/main" id="{00000000-0008-0000-0400-00000A56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7563" name="Line 272">
          <a:extLst>
            <a:ext uri="{FF2B5EF4-FFF2-40B4-BE49-F238E27FC236}">
              <a16:creationId xmlns:a16="http://schemas.microsoft.com/office/drawing/2014/main" id="{00000000-0008-0000-0400-00000B56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7564" name="Line 273">
          <a:extLst>
            <a:ext uri="{FF2B5EF4-FFF2-40B4-BE49-F238E27FC236}">
              <a16:creationId xmlns:a16="http://schemas.microsoft.com/office/drawing/2014/main" id="{00000000-0008-0000-0400-00000C56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7565" name="Line 274">
          <a:extLst>
            <a:ext uri="{FF2B5EF4-FFF2-40B4-BE49-F238E27FC236}">
              <a16:creationId xmlns:a16="http://schemas.microsoft.com/office/drawing/2014/main" id="{00000000-0008-0000-0400-00000D56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87566" name="Line 275">
          <a:extLst>
            <a:ext uri="{FF2B5EF4-FFF2-40B4-BE49-F238E27FC236}">
              <a16:creationId xmlns:a16="http://schemas.microsoft.com/office/drawing/2014/main" id="{00000000-0008-0000-0400-00000E56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7567" name="Line 276">
          <a:extLst>
            <a:ext uri="{FF2B5EF4-FFF2-40B4-BE49-F238E27FC236}">
              <a16:creationId xmlns:a16="http://schemas.microsoft.com/office/drawing/2014/main" id="{00000000-0008-0000-0400-00000F56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7568" name="Line 277">
          <a:extLst>
            <a:ext uri="{FF2B5EF4-FFF2-40B4-BE49-F238E27FC236}">
              <a16:creationId xmlns:a16="http://schemas.microsoft.com/office/drawing/2014/main" id="{00000000-0008-0000-0400-00001056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87569" name="Line 278">
          <a:extLst>
            <a:ext uri="{FF2B5EF4-FFF2-40B4-BE49-F238E27FC236}">
              <a16:creationId xmlns:a16="http://schemas.microsoft.com/office/drawing/2014/main" id="{00000000-0008-0000-0400-00001156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7570" name="Line 279">
          <a:extLst>
            <a:ext uri="{FF2B5EF4-FFF2-40B4-BE49-F238E27FC236}">
              <a16:creationId xmlns:a16="http://schemas.microsoft.com/office/drawing/2014/main" id="{00000000-0008-0000-0400-00001256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87571" name="Line 280">
          <a:extLst>
            <a:ext uri="{FF2B5EF4-FFF2-40B4-BE49-F238E27FC236}">
              <a16:creationId xmlns:a16="http://schemas.microsoft.com/office/drawing/2014/main" id="{00000000-0008-0000-0400-00001356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87572" name="Line 281">
          <a:extLst>
            <a:ext uri="{FF2B5EF4-FFF2-40B4-BE49-F238E27FC236}">
              <a16:creationId xmlns:a16="http://schemas.microsoft.com/office/drawing/2014/main" id="{00000000-0008-0000-0400-00001456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87573" name="Line 282">
          <a:extLst>
            <a:ext uri="{FF2B5EF4-FFF2-40B4-BE49-F238E27FC236}">
              <a16:creationId xmlns:a16="http://schemas.microsoft.com/office/drawing/2014/main" id="{00000000-0008-0000-0400-00001556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87574" name="Line 283">
          <a:extLst>
            <a:ext uri="{FF2B5EF4-FFF2-40B4-BE49-F238E27FC236}">
              <a16:creationId xmlns:a16="http://schemas.microsoft.com/office/drawing/2014/main" id="{00000000-0008-0000-0400-00001656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87575" name="Line 284">
          <a:extLst>
            <a:ext uri="{FF2B5EF4-FFF2-40B4-BE49-F238E27FC236}">
              <a16:creationId xmlns:a16="http://schemas.microsoft.com/office/drawing/2014/main" id="{00000000-0008-0000-0400-00001756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87576" name="Line 285">
          <a:extLst>
            <a:ext uri="{FF2B5EF4-FFF2-40B4-BE49-F238E27FC236}">
              <a16:creationId xmlns:a16="http://schemas.microsoft.com/office/drawing/2014/main" id="{00000000-0008-0000-0400-00001856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87577" name="Line 286">
          <a:extLst>
            <a:ext uri="{FF2B5EF4-FFF2-40B4-BE49-F238E27FC236}">
              <a16:creationId xmlns:a16="http://schemas.microsoft.com/office/drawing/2014/main" id="{00000000-0008-0000-0400-00001956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7578" name="Line 287">
          <a:extLst>
            <a:ext uri="{FF2B5EF4-FFF2-40B4-BE49-F238E27FC236}">
              <a16:creationId xmlns:a16="http://schemas.microsoft.com/office/drawing/2014/main" id="{00000000-0008-0000-0400-00001A56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87579" name="Line 288">
          <a:extLst>
            <a:ext uri="{FF2B5EF4-FFF2-40B4-BE49-F238E27FC236}">
              <a16:creationId xmlns:a16="http://schemas.microsoft.com/office/drawing/2014/main" id="{00000000-0008-0000-0400-00001B56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7580" name="Line 289">
          <a:extLst>
            <a:ext uri="{FF2B5EF4-FFF2-40B4-BE49-F238E27FC236}">
              <a16:creationId xmlns:a16="http://schemas.microsoft.com/office/drawing/2014/main" id="{00000000-0008-0000-0400-00001C56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7581" name="Line 290">
          <a:extLst>
            <a:ext uri="{FF2B5EF4-FFF2-40B4-BE49-F238E27FC236}">
              <a16:creationId xmlns:a16="http://schemas.microsoft.com/office/drawing/2014/main" id="{00000000-0008-0000-0400-00001D56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7582" name="Line 291">
          <a:extLst>
            <a:ext uri="{FF2B5EF4-FFF2-40B4-BE49-F238E27FC236}">
              <a16:creationId xmlns:a16="http://schemas.microsoft.com/office/drawing/2014/main" id="{00000000-0008-0000-0400-00001E56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7583" name="Line 292">
          <a:extLst>
            <a:ext uri="{FF2B5EF4-FFF2-40B4-BE49-F238E27FC236}">
              <a16:creationId xmlns:a16="http://schemas.microsoft.com/office/drawing/2014/main" id="{00000000-0008-0000-0400-00001F56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87584" name="Line 293">
          <a:extLst>
            <a:ext uri="{FF2B5EF4-FFF2-40B4-BE49-F238E27FC236}">
              <a16:creationId xmlns:a16="http://schemas.microsoft.com/office/drawing/2014/main" id="{00000000-0008-0000-0400-00002056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87585" name="Line 294">
          <a:extLst>
            <a:ext uri="{FF2B5EF4-FFF2-40B4-BE49-F238E27FC236}">
              <a16:creationId xmlns:a16="http://schemas.microsoft.com/office/drawing/2014/main" id="{00000000-0008-0000-0400-00002156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7586" name="Line 295">
          <a:extLst>
            <a:ext uri="{FF2B5EF4-FFF2-40B4-BE49-F238E27FC236}">
              <a16:creationId xmlns:a16="http://schemas.microsoft.com/office/drawing/2014/main" id="{00000000-0008-0000-0400-00002256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7587" name="Line 296">
          <a:extLst>
            <a:ext uri="{FF2B5EF4-FFF2-40B4-BE49-F238E27FC236}">
              <a16:creationId xmlns:a16="http://schemas.microsoft.com/office/drawing/2014/main" id="{00000000-0008-0000-0400-00002356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7588" name="Line 297">
          <a:extLst>
            <a:ext uri="{FF2B5EF4-FFF2-40B4-BE49-F238E27FC236}">
              <a16:creationId xmlns:a16="http://schemas.microsoft.com/office/drawing/2014/main" id="{00000000-0008-0000-0400-00002456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87589" name="Line 298">
          <a:extLst>
            <a:ext uri="{FF2B5EF4-FFF2-40B4-BE49-F238E27FC236}">
              <a16:creationId xmlns:a16="http://schemas.microsoft.com/office/drawing/2014/main" id="{00000000-0008-0000-0400-00002556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87590" name="Line 187">
          <a:extLst>
            <a:ext uri="{FF2B5EF4-FFF2-40B4-BE49-F238E27FC236}">
              <a16:creationId xmlns:a16="http://schemas.microsoft.com/office/drawing/2014/main" id="{00000000-0008-0000-0400-00002656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87591" name="Line 217">
          <a:extLst>
            <a:ext uri="{FF2B5EF4-FFF2-40B4-BE49-F238E27FC236}">
              <a16:creationId xmlns:a16="http://schemas.microsoft.com/office/drawing/2014/main" id="{00000000-0008-0000-0400-00002756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87592" name="Line 263">
          <a:extLst>
            <a:ext uri="{FF2B5EF4-FFF2-40B4-BE49-F238E27FC236}">
              <a16:creationId xmlns:a16="http://schemas.microsoft.com/office/drawing/2014/main" id="{00000000-0008-0000-0400-00002856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87593" name="Line 205">
          <a:extLst>
            <a:ext uri="{FF2B5EF4-FFF2-40B4-BE49-F238E27FC236}">
              <a16:creationId xmlns:a16="http://schemas.microsoft.com/office/drawing/2014/main" id="{00000000-0008-0000-0400-00002956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87594" name="Line 249">
          <a:extLst>
            <a:ext uri="{FF2B5EF4-FFF2-40B4-BE49-F238E27FC236}">
              <a16:creationId xmlns:a16="http://schemas.microsoft.com/office/drawing/2014/main" id="{00000000-0008-0000-0400-00002A56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87595" name="Line 297">
          <a:extLst>
            <a:ext uri="{FF2B5EF4-FFF2-40B4-BE49-F238E27FC236}">
              <a16:creationId xmlns:a16="http://schemas.microsoft.com/office/drawing/2014/main" id="{00000000-0008-0000-0400-00002B56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87596" name="Line 174">
          <a:extLst>
            <a:ext uri="{FF2B5EF4-FFF2-40B4-BE49-F238E27FC236}">
              <a16:creationId xmlns:a16="http://schemas.microsoft.com/office/drawing/2014/main" id="{00000000-0008-0000-0400-00002C56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87597" name="Line 175">
          <a:extLst>
            <a:ext uri="{FF2B5EF4-FFF2-40B4-BE49-F238E27FC236}">
              <a16:creationId xmlns:a16="http://schemas.microsoft.com/office/drawing/2014/main" id="{00000000-0008-0000-0400-00002D56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87598" name="Line 238">
          <a:extLst>
            <a:ext uri="{FF2B5EF4-FFF2-40B4-BE49-F238E27FC236}">
              <a16:creationId xmlns:a16="http://schemas.microsoft.com/office/drawing/2014/main" id="{00000000-0008-0000-0400-00002E56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87599" name="Line 251">
          <a:extLst>
            <a:ext uri="{FF2B5EF4-FFF2-40B4-BE49-F238E27FC236}">
              <a16:creationId xmlns:a16="http://schemas.microsoft.com/office/drawing/2014/main" id="{00000000-0008-0000-0400-00002F56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87600" name="Line 286">
          <a:extLst>
            <a:ext uri="{FF2B5EF4-FFF2-40B4-BE49-F238E27FC236}">
              <a16:creationId xmlns:a16="http://schemas.microsoft.com/office/drawing/2014/main" id="{00000000-0008-0000-0400-00003056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J54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3.5" customHeight="1" x14ac:dyDescent="0.15"/>
  <cols>
    <col min="1" max="1" width="10.75" style="109" customWidth="1"/>
    <col min="2" max="2" width="8.75" style="135" customWidth="1"/>
    <col min="3" max="3" width="12.625" style="109" customWidth="1"/>
    <col min="4" max="9" width="14.75" style="136" customWidth="1"/>
    <col min="10" max="10" width="14.75" style="137" customWidth="1"/>
    <col min="11" max="18" width="14.75" style="136" customWidth="1"/>
    <col min="19" max="19" width="14.75" style="137" customWidth="1"/>
    <col min="20" max="27" width="14.75" style="136" customWidth="1"/>
    <col min="28" max="28" width="14.75" style="137" customWidth="1"/>
    <col min="29" max="114" width="14.75" style="136" customWidth="1"/>
    <col min="115" max="16384" width="9" style="109"/>
  </cols>
  <sheetData>
    <row r="1" spans="1:114" s="103" customFormat="1" ht="17.25" x14ac:dyDescent="0.15">
      <c r="A1" s="38" t="s">
        <v>383</v>
      </c>
      <c r="J1" s="104"/>
      <c r="S1" s="104"/>
      <c r="AE1" s="105"/>
      <c r="AF1" s="106"/>
      <c r="AG1" s="106"/>
      <c r="AH1" s="106"/>
      <c r="AI1" s="107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</row>
    <row r="2" spans="1:114" ht="13.5" customHeight="1" x14ac:dyDescent="0.15">
      <c r="A2" s="198" t="s">
        <v>51</v>
      </c>
      <c r="B2" s="143" t="s">
        <v>252</v>
      </c>
      <c r="C2" s="145" t="s">
        <v>253</v>
      </c>
      <c r="D2" s="44" t="s">
        <v>55</v>
      </c>
      <c r="E2" s="45"/>
      <c r="F2" s="45"/>
      <c r="G2" s="45"/>
      <c r="H2" s="45"/>
      <c r="I2" s="45"/>
      <c r="J2" s="108"/>
      <c r="K2" s="45"/>
      <c r="L2" s="46"/>
      <c r="M2" s="44" t="s">
        <v>57</v>
      </c>
      <c r="N2" s="45"/>
      <c r="O2" s="45"/>
      <c r="P2" s="45"/>
      <c r="Q2" s="45"/>
      <c r="R2" s="45"/>
      <c r="S2" s="108"/>
      <c r="T2" s="45"/>
      <c r="U2" s="46"/>
      <c r="V2" s="44" t="s">
        <v>58</v>
      </c>
      <c r="W2" s="45"/>
      <c r="X2" s="45"/>
      <c r="Y2" s="45"/>
      <c r="Z2" s="45"/>
      <c r="AA2" s="45"/>
      <c r="AB2" s="45"/>
      <c r="AC2" s="45"/>
      <c r="AD2" s="46"/>
      <c r="AE2" s="47" t="s">
        <v>59</v>
      </c>
      <c r="AF2" s="48"/>
      <c r="AG2" s="48"/>
      <c r="AH2" s="48"/>
      <c r="AI2" s="48"/>
      <c r="AJ2" s="48"/>
      <c r="AK2" s="48"/>
      <c r="AL2" s="49"/>
      <c r="AM2" s="48"/>
      <c r="AN2" s="48"/>
      <c r="AO2" s="48"/>
      <c r="AP2" s="48"/>
      <c r="AQ2" s="48"/>
      <c r="AR2" s="48"/>
      <c r="AS2" s="48"/>
      <c r="AT2" s="48"/>
      <c r="AU2" s="48"/>
      <c r="AV2" s="49"/>
      <c r="AW2" s="49"/>
      <c r="AX2" s="49"/>
      <c r="AY2" s="48"/>
      <c r="AZ2" s="48"/>
      <c r="BA2" s="48"/>
      <c r="BB2" s="48"/>
      <c r="BC2" s="48"/>
      <c r="BD2" s="48"/>
      <c r="BE2" s="48"/>
      <c r="BF2" s="50"/>
      <c r="BG2" s="47" t="s">
        <v>60</v>
      </c>
      <c r="BH2" s="48"/>
      <c r="BI2" s="48"/>
      <c r="BJ2" s="48"/>
      <c r="BK2" s="48"/>
      <c r="BL2" s="48"/>
      <c r="BM2" s="48"/>
      <c r="BN2" s="49"/>
      <c r="BO2" s="48"/>
      <c r="BP2" s="48"/>
      <c r="BQ2" s="48"/>
      <c r="BR2" s="48"/>
      <c r="BS2" s="48"/>
      <c r="BT2" s="48"/>
      <c r="BU2" s="48"/>
      <c r="BV2" s="48"/>
      <c r="BW2" s="48"/>
      <c r="BX2" s="49"/>
      <c r="BY2" s="49"/>
      <c r="BZ2" s="49"/>
      <c r="CA2" s="49"/>
      <c r="CB2" s="49"/>
      <c r="CC2" s="49"/>
      <c r="CD2" s="48"/>
      <c r="CE2" s="48"/>
      <c r="CF2" s="48"/>
      <c r="CG2" s="48"/>
      <c r="CH2" s="50"/>
      <c r="CI2" s="47" t="s">
        <v>61</v>
      </c>
      <c r="CJ2" s="48"/>
      <c r="CK2" s="48"/>
      <c r="CL2" s="48"/>
      <c r="CM2" s="48"/>
      <c r="CN2" s="48"/>
      <c r="CO2" s="48"/>
      <c r="CP2" s="49"/>
      <c r="CQ2" s="48"/>
      <c r="CR2" s="48"/>
      <c r="CS2" s="48"/>
      <c r="CT2" s="48"/>
      <c r="CU2" s="48"/>
      <c r="CV2" s="48"/>
      <c r="CW2" s="48"/>
      <c r="CX2" s="48"/>
      <c r="CY2" s="48"/>
      <c r="CZ2" s="49"/>
      <c r="DA2" s="49"/>
      <c r="DB2" s="49"/>
      <c r="DC2" s="49"/>
      <c r="DD2" s="49"/>
      <c r="DE2" s="49"/>
      <c r="DF2" s="48"/>
      <c r="DG2" s="48"/>
      <c r="DH2" s="48"/>
      <c r="DI2" s="48"/>
      <c r="DJ2" s="50"/>
    </row>
    <row r="3" spans="1:114" ht="13.5" customHeight="1" x14ac:dyDescent="0.15">
      <c r="A3" s="199"/>
      <c r="B3" s="144"/>
      <c r="C3" s="146"/>
      <c r="D3" s="53" t="s">
        <v>62</v>
      </c>
      <c r="E3" s="54"/>
      <c r="F3" s="54"/>
      <c r="G3" s="54"/>
      <c r="H3" s="54"/>
      <c r="I3" s="54"/>
      <c r="J3" s="110"/>
      <c r="K3" s="54"/>
      <c r="L3" s="55"/>
      <c r="M3" s="53" t="s">
        <v>62</v>
      </c>
      <c r="N3" s="54"/>
      <c r="O3" s="54"/>
      <c r="P3" s="54"/>
      <c r="Q3" s="54"/>
      <c r="R3" s="54"/>
      <c r="S3" s="110"/>
      <c r="T3" s="54"/>
      <c r="U3" s="55"/>
      <c r="V3" s="53" t="s">
        <v>62</v>
      </c>
      <c r="W3" s="54"/>
      <c r="X3" s="54"/>
      <c r="Y3" s="54"/>
      <c r="Z3" s="54"/>
      <c r="AA3" s="54"/>
      <c r="AB3" s="54"/>
      <c r="AC3" s="54"/>
      <c r="AD3" s="55"/>
      <c r="AE3" s="56" t="s">
        <v>63</v>
      </c>
      <c r="AF3" s="48"/>
      <c r="AG3" s="48"/>
      <c r="AH3" s="48"/>
      <c r="AI3" s="48"/>
      <c r="AJ3" s="48"/>
      <c r="AK3" s="48"/>
      <c r="AL3" s="57"/>
      <c r="AM3" s="58" t="s">
        <v>64</v>
      </c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59"/>
      <c r="BD3" s="60"/>
      <c r="BE3" s="61" t="s">
        <v>65</v>
      </c>
      <c r="BF3" s="62" t="s">
        <v>58</v>
      </c>
      <c r="BG3" s="56" t="s">
        <v>63</v>
      </c>
      <c r="BH3" s="48"/>
      <c r="BI3" s="48"/>
      <c r="BJ3" s="48"/>
      <c r="BK3" s="48"/>
      <c r="BL3" s="48"/>
      <c r="BM3" s="48"/>
      <c r="BN3" s="57"/>
      <c r="BO3" s="58" t="s">
        <v>64</v>
      </c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59"/>
      <c r="CF3" s="60"/>
      <c r="CG3" s="61" t="s">
        <v>65</v>
      </c>
      <c r="CH3" s="62" t="s">
        <v>58</v>
      </c>
      <c r="CI3" s="56" t="s">
        <v>63</v>
      </c>
      <c r="CJ3" s="48"/>
      <c r="CK3" s="48"/>
      <c r="CL3" s="48"/>
      <c r="CM3" s="48"/>
      <c r="CN3" s="48"/>
      <c r="CO3" s="48"/>
      <c r="CP3" s="57"/>
      <c r="CQ3" s="58" t="s">
        <v>64</v>
      </c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59"/>
      <c r="DH3" s="60"/>
      <c r="DI3" s="61" t="s">
        <v>65</v>
      </c>
      <c r="DJ3" s="62" t="s">
        <v>58</v>
      </c>
    </row>
    <row r="4" spans="1:114" ht="18.75" customHeight="1" x14ac:dyDescent="0.15">
      <c r="A4" s="199"/>
      <c r="B4" s="144"/>
      <c r="C4" s="146"/>
      <c r="D4" s="52"/>
      <c r="E4" s="53" t="s">
        <v>66</v>
      </c>
      <c r="F4" s="63"/>
      <c r="G4" s="63"/>
      <c r="H4" s="63"/>
      <c r="I4" s="63"/>
      <c r="J4" s="111"/>
      <c r="K4" s="64"/>
      <c r="L4" s="65" t="s">
        <v>68</v>
      </c>
      <c r="M4" s="52"/>
      <c r="N4" s="53" t="s">
        <v>66</v>
      </c>
      <c r="O4" s="63"/>
      <c r="P4" s="63"/>
      <c r="Q4" s="63"/>
      <c r="R4" s="63"/>
      <c r="S4" s="111"/>
      <c r="T4" s="64"/>
      <c r="U4" s="65" t="s">
        <v>68</v>
      </c>
      <c r="V4" s="52"/>
      <c r="W4" s="53" t="s">
        <v>66</v>
      </c>
      <c r="X4" s="63"/>
      <c r="Y4" s="63"/>
      <c r="Z4" s="63"/>
      <c r="AA4" s="63"/>
      <c r="AB4" s="63"/>
      <c r="AC4" s="64"/>
      <c r="AD4" s="65" t="s">
        <v>68</v>
      </c>
      <c r="AE4" s="62" t="s">
        <v>58</v>
      </c>
      <c r="AF4" s="61" t="s">
        <v>69</v>
      </c>
      <c r="AG4" s="61"/>
      <c r="AH4" s="66"/>
      <c r="AI4" s="48"/>
      <c r="AJ4" s="67"/>
      <c r="AK4" s="68" t="s">
        <v>71</v>
      </c>
      <c r="AL4" s="147" t="s">
        <v>72</v>
      </c>
      <c r="AM4" s="62" t="s">
        <v>58</v>
      </c>
      <c r="AN4" s="56" t="s">
        <v>73</v>
      </c>
      <c r="AO4" s="59"/>
      <c r="AP4" s="59"/>
      <c r="AQ4" s="59"/>
      <c r="AR4" s="60"/>
      <c r="AS4" s="56" t="s">
        <v>74</v>
      </c>
      <c r="AT4" s="48"/>
      <c r="AU4" s="48"/>
      <c r="AV4" s="67"/>
      <c r="AW4" s="61" t="s">
        <v>76</v>
      </c>
      <c r="AX4" s="56" t="s">
        <v>77</v>
      </c>
      <c r="AY4" s="58"/>
      <c r="AZ4" s="59"/>
      <c r="BA4" s="59"/>
      <c r="BB4" s="60"/>
      <c r="BC4" s="69" t="s">
        <v>78</v>
      </c>
      <c r="BD4" s="69" t="s">
        <v>79</v>
      </c>
      <c r="BE4" s="62"/>
      <c r="BF4" s="62"/>
      <c r="BG4" s="62" t="s">
        <v>58</v>
      </c>
      <c r="BH4" s="61" t="s">
        <v>69</v>
      </c>
      <c r="BI4" s="61"/>
      <c r="BJ4" s="66"/>
      <c r="BK4" s="48"/>
      <c r="BL4" s="67"/>
      <c r="BM4" s="68" t="s">
        <v>71</v>
      </c>
      <c r="BN4" s="147" t="s">
        <v>72</v>
      </c>
      <c r="BO4" s="62" t="s">
        <v>58</v>
      </c>
      <c r="BP4" s="56" t="s">
        <v>73</v>
      </c>
      <c r="BQ4" s="59"/>
      <c r="BR4" s="59"/>
      <c r="BS4" s="59"/>
      <c r="BT4" s="60"/>
      <c r="BU4" s="56" t="s">
        <v>74</v>
      </c>
      <c r="BV4" s="48"/>
      <c r="BW4" s="48"/>
      <c r="BX4" s="67"/>
      <c r="BY4" s="61" t="s">
        <v>76</v>
      </c>
      <c r="BZ4" s="56" t="s">
        <v>77</v>
      </c>
      <c r="CA4" s="70"/>
      <c r="CB4" s="71"/>
      <c r="CC4" s="59"/>
      <c r="CD4" s="60"/>
      <c r="CE4" s="69" t="s">
        <v>78</v>
      </c>
      <c r="CF4" s="69" t="s">
        <v>79</v>
      </c>
      <c r="CG4" s="62"/>
      <c r="CH4" s="62"/>
      <c r="CI4" s="62" t="s">
        <v>58</v>
      </c>
      <c r="CJ4" s="61" t="s">
        <v>69</v>
      </c>
      <c r="CK4" s="61"/>
      <c r="CL4" s="66"/>
      <c r="CM4" s="48"/>
      <c r="CN4" s="67"/>
      <c r="CO4" s="68" t="s">
        <v>71</v>
      </c>
      <c r="CP4" s="147" t="s">
        <v>72</v>
      </c>
      <c r="CQ4" s="62" t="s">
        <v>58</v>
      </c>
      <c r="CR4" s="56" t="s">
        <v>73</v>
      </c>
      <c r="CS4" s="59"/>
      <c r="CT4" s="59"/>
      <c r="CU4" s="59"/>
      <c r="CV4" s="60"/>
      <c r="CW4" s="56" t="s">
        <v>74</v>
      </c>
      <c r="CX4" s="48"/>
      <c r="CY4" s="48"/>
      <c r="CZ4" s="67"/>
      <c r="DA4" s="61" t="s">
        <v>76</v>
      </c>
      <c r="DB4" s="56" t="s">
        <v>77</v>
      </c>
      <c r="DC4" s="59"/>
      <c r="DD4" s="59"/>
      <c r="DE4" s="59"/>
      <c r="DF4" s="60"/>
      <c r="DG4" s="69" t="s">
        <v>78</v>
      </c>
      <c r="DH4" s="69" t="s">
        <v>79</v>
      </c>
      <c r="DI4" s="62"/>
      <c r="DJ4" s="62"/>
    </row>
    <row r="5" spans="1:114" ht="22.5" customHeight="1" x14ac:dyDescent="0.15">
      <c r="A5" s="199"/>
      <c r="B5" s="144"/>
      <c r="C5" s="146"/>
      <c r="D5" s="52"/>
      <c r="E5" s="52"/>
      <c r="F5" s="72" t="s">
        <v>81</v>
      </c>
      <c r="G5" s="72" t="s">
        <v>82</v>
      </c>
      <c r="H5" s="72" t="s">
        <v>84</v>
      </c>
      <c r="I5" s="72" t="s">
        <v>85</v>
      </c>
      <c r="J5" s="72" t="s">
        <v>86</v>
      </c>
      <c r="K5" s="72" t="s">
        <v>65</v>
      </c>
      <c r="L5" s="51"/>
      <c r="M5" s="52"/>
      <c r="N5" s="52"/>
      <c r="O5" s="72" t="s">
        <v>81</v>
      </c>
      <c r="P5" s="72" t="s">
        <v>82</v>
      </c>
      <c r="Q5" s="72" t="s">
        <v>84</v>
      </c>
      <c r="R5" s="72" t="s">
        <v>85</v>
      </c>
      <c r="S5" s="72" t="s">
        <v>86</v>
      </c>
      <c r="T5" s="72" t="s">
        <v>65</v>
      </c>
      <c r="U5" s="51"/>
      <c r="V5" s="52"/>
      <c r="W5" s="52"/>
      <c r="X5" s="72" t="s">
        <v>81</v>
      </c>
      <c r="Y5" s="72" t="s">
        <v>82</v>
      </c>
      <c r="Z5" s="72" t="s">
        <v>84</v>
      </c>
      <c r="AA5" s="72" t="s">
        <v>85</v>
      </c>
      <c r="AB5" s="72" t="s">
        <v>86</v>
      </c>
      <c r="AC5" s="72" t="s">
        <v>65</v>
      </c>
      <c r="AD5" s="51"/>
      <c r="AE5" s="62"/>
      <c r="AF5" s="62" t="s">
        <v>58</v>
      </c>
      <c r="AG5" s="68" t="s">
        <v>88</v>
      </c>
      <c r="AH5" s="68" t="s">
        <v>90</v>
      </c>
      <c r="AI5" s="68" t="s">
        <v>92</v>
      </c>
      <c r="AJ5" s="68" t="s">
        <v>65</v>
      </c>
      <c r="AK5" s="73"/>
      <c r="AL5" s="147"/>
      <c r="AM5" s="62"/>
      <c r="AN5" s="62"/>
      <c r="AO5" s="62" t="s">
        <v>94</v>
      </c>
      <c r="AP5" s="62" t="s">
        <v>96</v>
      </c>
      <c r="AQ5" s="62" t="s">
        <v>98</v>
      </c>
      <c r="AR5" s="62" t="s">
        <v>100</v>
      </c>
      <c r="AS5" s="62" t="s">
        <v>58</v>
      </c>
      <c r="AT5" s="61" t="s">
        <v>102</v>
      </c>
      <c r="AU5" s="61" t="s">
        <v>104</v>
      </c>
      <c r="AV5" s="61" t="s">
        <v>106</v>
      </c>
      <c r="AW5" s="62"/>
      <c r="AX5" s="62"/>
      <c r="AY5" s="61" t="s">
        <v>102</v>
      </c>
      <c r="AZ5" s="61" t="s">
        <v>104</v>
      </c>
      <c r="BA5" s="61" t="s">
        <v>106</v>
      </c>
      <c r="BB5" s="69" t="s">
        <v>65</v>
      </c>
      <c r="BC5" s="62"/>
      <c r="BD5" s="62"/>
      <c r="BE5" s="62"/>
      <c r="BF5" s="62"/>
      <c r="BG5" s="62"/>
      <c r="BH5" s="62" t="s">
        <v>58</v>
      </c>
      <c r="BI5" s="68" t="s">
        <v>88</v>
      </c>
      <c r="BJ5" s="68" t="s">
        <v>90</v>
      </c>
      <c r="BK5" s="68" t="s">
        <v>92</v>
      </c>
      <c r="BL5" s="68" t="s">
        <v>65</v>
      </c>
      <c r="BM5" s="73"/>
      <c r="BN5" s="147"/>
      <c r="BO5" s="62"/>
      <c r="BP5" s="62"/>
      <c r="BQ5" s="62" t="s">
        <v>94</v>
      </c>
      <c r="BR5" s="62" t="s">
        <v>96</v>
      </c>
      <c r="BS5" s="62" t="s">
        <v>98</v>
      </c>
      <c r="BT5" s="62" t="s">
        <v>100</v>
      </c>
      <c r="BU5" s="62" t="s">
        <v>58</v>
      </c>
      <c r="BV5" s="61" t="s">
        <v>102</v>
      </c>
      <c r="BW5" s="61" t="s">
        <v>104</v>
      </c>
      <c r="BX5" s="61" t="s">
        <v>106</v>
      </c>
      <c r="BY5" s="62"/>
      <c r="BZ5" s="62"/>
      <c r="CA5" s="61" t="s">
        <v>102</v>
      </c>
      <c r="CB5" s="61" t="s">
        <v>104</v>
      </c>
      <c r="CC5" s="61" t="s">
        <v>106</v>
      </c>
      <c r="CD5" s="69" t="s">
        <v>65</v>
      </c>
      <c r="CE5" s="62"/>
      <c r="CF5" s="62"/>
      <c r="CG5" s="62"/>
      <c r="CH5" s="62"/>
      <c r="CI5" s="62"/>
      <c r="CJ5" s="62" t="s">
        <v>58</v>
      </c>
      <c r="CK5" s="68" t="s">
        <v>88</v>
      </c>
      <c r="CL5" s="68" t="s">
        <v>90</v>
      </c>
      <c r="CM5" s="68" t="s">
        <v>92</v>
      </c>
      <c r="CN5" s="68" t="s">
        <v>65</v>
      </c>
      <c r="CO5" s="73"/>
      <c r="CP5" s="147"/>
      <c r="CQ5" s="62"/>
      <c r="CR5" s="62"/>
      <c r="CS5" s="62" t="s">
        <v>94</v>
      </c>
      <c r="CT5" s="62" t="s">
        <v>96</v>
      </c>
      <c r="CU5" s="62" t="s">
        <v>98</v>
      </c>
      <c r="CV5" s="62" t="s">
        <v>100</v>
      </c>
      <c r="CW5" s="62" t="s">
        <v>58</v>
      </c>
      <c r="CX5" s="61" t="s">
        <v>102</v>
      </c>
      <c r="CY5" s="61" t="s">
        <v>104</v>
      </c>
      <c r="CZ5" s="61" t="s">
        <v>106</v>
      </c>
      <c r="DA5" s="62"/>
      <c r="DB5" s="62"/>
      <c r="DC5" s="61" t="s">
        <v>102</v>
      </c>
      <c r="DD5" s="61" t="s">
        <v>104</v>
      </c>
      <c r="DE5" s="61" t="s">
        <v>106</v>
      </c>
      <c r="DF5" s="69" t="s">
        <v>65</v>
      </c>
      <c r="DG5" s="62"/>
      <c r="DH5" s="62"/>
      <c r="DI5" s="62"/>
      <c r="DJ5" s="62"/>
    </row>
    <row r="6" spans="1:114" s="119" customFormat="1" ht="13.5" customHeight="1" x14ac:dyDescent="0.15">
      <c r="A6" s="200"/>
      <c r="B6" s="144"/>
      <c r="C6" s="146"/>
      <c r="D6" s="112" t="s">
        <v>107</v>
      </c>
      <c r="E6" s="112" t="s">
        <v>107</v>
      </c>
      <c r="F6" s="113" t="s">
        <v>107</v>
      </c>
      <c r="G6" s="113" t="s">
        <v>107</v>
      </c>
      <c r="H6" s="113" t="s">
        <v>107</v>
      </c>
      <c r="I6" s="113" t="s">
        <v>107</v>
      </c>
      <c r="J6" s="113" t="s">
        <v>107</v>
      </c>
      <c r="K6" s="113" t="s">
        <v>107</v>
      </c>
      <c r="L6" s="114" t="s">
        <v>107</v>
      </c>
      <c r="M6" s="112" t="s">
        <v>107</v>
      </c>
      <c r="N6" s="112" t="s">
        <v>107</v>
      </c>
      <c r="O6" s="113" t="s">
        <v>107</v>
      </c>
      <c r="P6" s="113" t="s">
        <v>107</v>
      </c>
      <c r="Q6" s="113" t="s">
        <v>107</v>
      </c>
      <c r="R6" s="113" t="s">
        <v>107</v>
      </c>
      <c r="S6" s="113" t="s">
        <v>107</v>
      </c>
      <c r="T6" s="113" t="s">
        <v>107</v>
      </c>
      <c r="U6" s="114" t="s">
        <v>107</v>
      </c>
      <c r="V6" s="112" t="s">
        <v>107</v>
      </c>
      <c r="W6" s="112" t="s">
        <v>107</v>
      </c>
      <c r="X6" s="113" t="s">
        <v>107</v>
      </c>
      <c r="Y6" s="113" t="s">
        <v>107</v>
      </c>
      <c r="Z6" s="113" t="s">
        <v>107</v>
      </c>
      <c r="AA6" s="113" t="s">
        <v>107</v>
      </c>
      <c r="AB6" s="113" t="s">
        <v>107</v>
      </c>
      <c r="AC6" s="113" t="s">
        <v>107</v>
      </c>
      <c r="AD6" s="114" t="s">
        <v>107</v>
      </c>
      <c r="AE6" s="115" t="s">
        <v>107</v>
      </c>
      <c r="AF6" s="115" t="s">
        <v>107</v>
      </c>
      <c r="AG6" s="116" t="s">
        <v>107</v>
      </c>
      <c r="AH6" s="116" t="s">
        <v>107</v>
      </c>
      <c r="AI6" s="116" t="s">
        <v>107</v>
      </c>
      <c r="AJ6" s="116" t="s">
        <v>107</v>
      </c>
      <c r="AK6" s="117" t="s">
        <v>107</v>
      </c>
      <c r="AL6" s="117" t="s">
        <v>107</v>
      </c>
      <c r="AM6" s="115" t="s">
        <v>107</v>
      </c>
      <c r="AN6" s="115" t="s">
        <v>107</v>
      </c>
      <c r="AO6" s="115" t="s">
        <v>107</v>
      </c>
      <c r="AP6" s="115" t="s">
        <v>107</v>
      </c>
      <c r="AQ6" s="115" t="s">
        <v>107</v>
      </c>
      <c r="AR6" s="115" t="s">
        <v>107</v>
      </c>
      <c r="AS6" s="115" t="s">
        <v>107</v>
      </c>
      <c r="AT6" s="118" t="s">
        <v>107</v>
      </c>
      <c r="AU6" s="118" t="s">
        <v>107</v>
      </c>
      <c r="AV6" s="118" t="s">
        <v>107</v>
      </c>
      <c r="AW6" s="115" t="s">
        <v>107</v>
      </c>
      <c r="AX6" s="115" t="s">
        <v>107</v>
      </c>
      <c r="AY6" s="115" t="s">
        <v>107</v>
      </c>
      <c r="AZ6" s="115" t="s">
        <v>107</v>
      </c>
      <c r="BA6" s="115" t="s">
        <v>107</v>
      </c>
      <c r="BB6" s="115" t="s">
        <v>107</v>
      </c>
      <c r="BC6" s="115" t="s">
        <v>107</v>
      </c>
      <c r="BD6" s="115" t="s">
        <v>107</v>
      </c>
      <c r="BE6" s="115" t="s">
        <v>107</v>
      </c>
      <c r="BF6" s="115" t="s">
        <v>107</v>
      </c>
      <c r="BG6" s="115" t="s">
        <v>107</v>
      </c>
      <c r="BH6" s="115" t="s">
        <v>107</v>
      </c>
      <c r="BI6" s="116" t="s">
        <v>107</v>
      </c>
      <c r="BJ6" s="116" t="s">
        <v>107</v>
      </c>
      <c r="BK6" s="116" t="s">
        <v>107</v>
      </c>
      <c r="BL6" s="116" t="s">
        <v>107</v>
      </c>
      <c r="BM6" s="117" t="s">
        <v>107</v>
      </c>
      <c r="BN6" s="117" t="s">
        <v>107</v>
      </c>
      <c r="BO6" s="115" t="s">
        <v>107</v>
      </c>
      <c r="BP6" s="115" t="s">
        <v>107</v>
      </c>
      <c r="BQ6" s="115" t="s">
        <v>107</v>
      </c>
      <c r="BR6" s="115" t="s">
        <v>107</v>
      </c>
      <c r="BS6" s="115" t="s">
        <v>107</v>
      </c>
      <c r="BT6" s="115" t="s">
        <v>107</v>
      </c>
      <c r="BU6" s="115" t="s">
        <v>107</v>
      </c>
      <c r="BV6" s="118" t="s">
        <v>107</v>
      </c>
      <c r="BW6" s="118" t="s">
        <v>107</v>
      </c>
      <c r="BX6" s="118" t="s">
        <v>107</v>
      </c>
      <c r="BY6" s="115" t="s">
        <v>107</v>
      </c>
      <c r="BZ6" s="115" t="s">
        <v>107</v>
      </c>
      <c r="CA6" s="115" t="s">
        <v>107</v>
      </c>
      <c r="CB6" s="115" t="s">
        <v>107</v>
      </c>
      <c r="CC6" s="115" t="s">
        <v>107</v>
      </c>
      <c r="CD6" s="115" t="s">
        <v>107</v>
      </c>
      <c r="CE6" s="115" t="s">
        <v>107</v>
      </c>
      <c r="CF6" s="115" t="s">
        <v>107</v>
      </c>
      <c r="CG6" s="115" t="s">
        <v>107</v>
      </c>
      <c r="CH6" s="115" t="s">
        <v>107</v>
      </c>
      <c r="CI6" s="115" t="s">
        <v>107</v>
      </c>
      <c r="CJ6" s="115" t="s">
        <v>107</v>
      </c>
      <c r="CK6" s="116" t="s">
        <v>107</v>
      </c>
      <c r="CL6" s="116" t="s">
        <v>107</v>
      </c>
      <c r="CM6" s="116" t="s">
        <v>107</v>
      </c>
      <c r="CN6" s="116" t="s">
        <v>107</v>
      </c>
      <c r="CO6" s="117" t="s">
        <v>107</v>
      </c>
      <c r="CP6" s="117" t="s">
        <v>107</v>
      </c>
      <c r="CQ6" s="115" t="s">
        <v>107</v>
      </c>
      <c r="CR6" s="115" t="s">
        <v>107</v>
      </c>
      <c r="CS6" s="116" t="s">
        <v>107</v>
      </c>
      <c r="CT6" s="116" t="s">
        <v>107</v>
      </c>
      <c r="CU6" s="116" t="s">
        <v>107</v>
      </c>
      <c r="CV6" s="116" t="s">
        <v>107</v>
      </c>
      <c r="CW6" s="115" t="s">
        <v>107</v>
      </c>
      <c r="CX6" s="118" t="s">
        <v>107</v>
      </c>
      <c r="CY6" s="118" t="s">
        <v>107</v>
      </c>
      <c r="CZ6" s="118" t="s">
        <v>107</v>
      </c>
      <c r="DA6" s="115" t="s">
        <v>107</v>
      </c>
      <c r="DB6" s="115" t="s">
        <v>107</v>
      </c>
      <c r="DC6" s="115" t="s">
        <v>107</v>
      </c>
      <c r="DD6" s="115" t="s">
        <v>107</v>
      </c>
      <c r="DE6" s="115" t="s">
        <v>107</v>
      </c>
      <c r="DF6" s="115" t="s">
        <v>107</v>
      </c>
      <c r="DG6" s="115" t="s">
        <v>107</v>
      </c>
      <c r="DH6" s="115" t="s">
        <v>107</v>
      </c>
      <c r="DI6" s="115" t="s">
        <v>107</v>
      </c>
      <c r="DJ6" s="115" t="s">
        <v>107</v>
      </c>
    </row>
    <row r="7" spans="1:114" ht="13.5" customHeight="1" x14ac:dyDescent="0.15">
      <c r="A7" s="138" t="s">
        <v>3</v>
      </c>
      <c r="B7" s="139" t="s">
        <v>389</v>
      </c>
      <c r="C7" s="138" t="s">
        <v>1</v>
      </c>
      <c r="D7" s="140">
        <v>124191059</v>
      </c>
      <c r="E7" s="140">
        <v>49819158</v>
      </c>
      <c r="F7" s="140">
        <v>6355443</v>
      </c>
      <c r="G7" s="140">
        <v>64192</v>
      </c>
      <c r="H7" s="140">
        <v>20804694</v>
      </c>
      <c r="I7" s="140">
        <v>16750469</v>
      </c>
      <c r="J7" s="141" t="s">
        <v>390</v>
      </c>
      <c r="K7" s="140">
        <v>5844360</v>
      </c>
      <c r="L7" s="140">
        <v>74371901</v>
      </c>
      <c r="M7" s="140">
        <v>7886732</v>
      </c>
      <c r="N7" s="140">
        <v>1945750</v>
      </c>
      <c r="O7" s="140">
        <v>24030</v>
      </c>
      <c r="P7" s="140">
        <v>689</v>
      </c>
      <c r="Q7" s="140">
        <v>168828</v>
      </c>
      <c r="R7" s="140">
        <v>1344515</v>
      </c>
      <c r="S7" s="141" t="s">
        <v>390</v>
      </c>
      <c r="T7" s="140">
        <v>407688</v>
      </c>
      <c r="U7" s="140">
        <v>5940982</v>
      </c>
      <c r="V7" s="140">
        <v>132077791</v>
      </c>
      <c r="W7" s="140">
        <v>51764908</v>
      </c>
      <c r="X7" s="140">
        <v>6379473</v>
      </c>
      <c r="Y7" s="140">
        <v>64881</v>
      </c>
      <c r="Z7" s="140">
        <v>20973522</v>
      </c>
      <c r="AA7" s="140">
        <v>18094984</v>
      </c>
      <c r="AB7" s="141" t="s">
        <v>390</v>
      </c>
      <c r="AC7" s="140">
        <v>6252048</v>
      </c>
      <c r="AD7" s="140">
        <v>80312883</v>
      </c>
      <c r="AE7" s="140">
        <v>29609329</v>
      </c>
      <c r="AF7" s="140">
        <v>29492120</v>
      </c>
      <c r="AG7" s="140">
        <v>842209</v>
      </c>
      <c r="AH7" s="140">
        <v>26832618</v>
      </c>
      <c r="AI7" s="140">
        <v>1787998</v>
      </c>
      <c r="AJ7" s="140">
        <v>29295</v>
      </c>
      <c r="AK7" s="140">
        <v>117209</v>
      </c>
      <c r="AL7" s="140">
        <v>7212369</v>
      </c>
      <c r="AM7" s="140">
        <v>64787168</v>
      </c>
      <c r="AN7" s="140">
        <v>9924397</v>
      </c>
      <c r="AO7" s="140">
        <v>5001112</v>
      </c>
      <c r="AP7" s="140">
        <v>3304180</v>
      </c>
      <c r="AQ7" s="140">
        <v>1223468</v>
      </c>
      <c r="AR7" s="140">
        <v>395637</v>
      </c>
      <c r="AS7" s="140">
        <v>10670554</v>
      </c>
      <c r="AT7" s="140">
        <v>1898994</v>
      </c>
      <c r="AU7" s="140">
        <v>6437622</v>
      </c>
      <c r="AV7" s="140">
        <v>2333938</v>
      </c>
      <c r="AW7" s="140">
        <v>482674</v>
      </c>
      <c r="AX7" s="140">
        <v>43622662</v>
      </c>
      <c r="AY7" s="140">
        <v>22182617</v>
      </c>
      <c r="AZ7" s="140">
        <v>16288740</v>
      </c>
      <c r="BA7" s="140">
        <v>3955554</v>
      </c>
      <c r="BB7" s="140">
        <v>1195751</v>
      </c>
      <c r="BC7" s="140">
        <v>16084530</v>
      </c>
      <c r="BD7" s="140">
        <v>86881</v>
      </c>
      <c r="BE7" s="140">
        <v>6497663</v>
      </c>
      <c r="BF7" s="140">
        <v>100894160</v>
      </c>
      <c r="BG7" s="140">
        <v>427065</v>
      </c>
      <c r="BH7" s="140">
        <v>421203</v>
      </c>
      <c r="BI7" s="140">
        <v>0</v>
      </c>
      <c r="BJ7" s="140">
        <v>256148</v>
      </c>
      <c r="BK7" s="140">
        <v>120799</v>
      </c>
      <c r="BL7" s="140">
        <v>44256</v>
      </c>
      <c r="BM7" s="140">
        <v>5862</v>
      </c>
      <c r="BN7" s="140">
        <v>32475</v>
      </c>
      <c r="BO7" s="140">
        <v>4577029</v>
      </c>
      <c r="BP7" s="140">
        <v>436435</v>
      </c>
      <c r="BQ7" s="140">
        <v>372155</v>
      </c>
      <c r="BR7" s="140">
        <v>17261</v>
      </c>
      <c r="BS7" s="140">
        <v>47019</v>
      </c>
      <c r="BT7" s="140">
        <v>0</v>
      </c>
      <c r="BU7" s="140">
        <v>892455</v>
      </c>
      <c r="BV7" s="140">
        <v>151082</v>
      </c>
      <c r="BW7" s="140">
        <v>629313</v>
      </c>
      <c r="BX7" s="140">
        <v>112060</v>
      </c>
      <c r="BY7" s="140">
        <v>32160</v>
      </c>
      <c r="BZ7" s="140">
        <v>3214186</v>
      </c>
      <c r="CA7" s="140">
        <v>1982390</v>
      </c>
      <c r="CB7" s="140">
        <v>842130</v>
      </c>
      <c r="CC7" s="140">
        <v>236149</v>
      </c>
      <c r="CD7" s="140">
        <v>153517</v>
      </c>
      <c r="CE7" s="140">
        <v>2529476</v>
      </c>
      <c r="CF7" s="140">
        <v>1793</v>
      </c>
      <c r="CG7" s="140">
        <v>320687</v>
      </c>
      <c r="CH7" s="140">
        <v>5324781</v>
      </c>
      <c r="CI7" s="140">
        <v>30036394</v>
      </c>
      <c r="CJ7" s="140">
        <v>29913323</v>
      </c>
      <c r="CK7" s="140">
        <v>842209</v>
      </c>
      <c r="CL7" s="140">
        <v>27088766</v>
      </c>
      <c r="CM7" s="140">
        <v>1908797</v>
      </c>
      <c r="CN7" s="140">
        <v>73551</v>
      </c>
      <c r="CO7" s="140">
        <v>123071</v>
      </c>
      <c r="CP7" s="140">
        <v>7244844</v>
      </c>
      <c r="CQ7" s="140">
        <v>69364197</v>
      </c>
      <c r="CR7" s="140">
        <v>10360832</v>
      </c>
      <c r="CS7" s="140">
        <v>5373267</v>
      </c>
      <c r="CT7" s="140">
        <v>3321441</v>
      </c>
      <c r="CU7" s="140">
        <v>1270487</v>
      </c>
      <c r="CV7" s="140">
        <v>395637</v>
      </c>
      <c r="CW7" s="140">
        <v>11563009</v>
      </c>
      <c r="CX7" s="140">
        <v>2050076</v>
      </c>
      <c r="CY7" s="140">
        <v>7066935</v>
      </c>
      <c r="CZ7" s="140">
        <v>2445998</v>
      </c>
      <c r="DA7" s="140">
        <v>514834</v>
      </c>
      <c r="DB7" s="140">
        <v>46836848</v>
      </c>
      <c r="DC7" s="140">
        <v>24165007</v>
      </c>
      <c r="DD7" s="140">
        <v>17130870</v>
      </c>
      <c r="DE7" s="140">
        <v>4191703</v>
      </c>
      <c r="DF7" s="140">
        <v>1349268</v>
      </c>
      <c r="DG7" s="140">
        <v>18614006</v>
      </c>
      <c r="DH7" s="140">
        <v>88674</v>
      </c>
      <c r="DI7" s="140">
        <v>6818350</v>
      </c>
      <c r="DJ7" s="140">
        <v>106218941</v>
      </c>
    </row>
    <row r="8" spans="1:114" ht="13.5" customHeight="1" x14ac:dyDescent="0.15">
      <c r="A8" s="138" t="s">
        <v>4</v>
      </c>
      <c r="B8" s="139" t="s">
        <v>391</v>
      </c>
      <c r="C8" s="138" t="s">
        <v>1</v>
      </c>
      <c r="D8" s="140">
        <v>18195049</v>
      </c>
      <c r="E8" s="140">
        <v>3092373</v>
      </c>
      <c r="F8" s="140">
        <v>20900</v>
      </c>
      <c r="G8" s="140">
        <v>379857</v>
      </c>
      <c r="H8" s="140">
        <v>1340000</v>
      </c>
      <c r="I8" s="140">
        <v>643261</v>
      </c>
      <c r="J8" s="141" t="s">
        <v>390</v>
      </c>
      <c r="K8" s="140">
        <v>708355</v>
      </c>
      <c r="L8" s="140">
        <v>15102676</v>
      </c>
      <c r="M8" s="140">
        <v>3351537</v>
      </c>
      <c r="N8" s="140">
        <v>573782</v>
      </c>
      <c r="O8" s="140">
        <v>288037</v>
      </c>
      <c r="P8" s="140">
        <v>130</v>
      </c>
      <c r="Q8" s="140">
        <v>282300</v>
      </c>
      <c r="R8" s="140">
        <v>115</v>
      </c>
      <c r="S8" s="141" t="s">
        <v>390</v>
      </c>
      <c r="T8" s="140">
        <v>3200</v>
      </c>
      <c r="U8" s="140">
        <v>2777755</v>
      </c>
      <c r="V8" s="140">
        <v>21546586</v>
      </c>
      <c r="W8" s="140">
        <v>3666155</v>
      </c>
      <c r="X8" s="140">
        <v>308937</v>
      </c>
      <c r="Y8" s="140">
        <v>379987</v>
      </c>
      <c r="Z8" s="140">
        <v>1622300</v>
      </c>
      <c r="AA8" s="140">
        <v>643376</v>
      </c>
      <c r="AB8" s="141" t="s">
        <v>390</v>
      </c>
      <c r="AC8" s="140">
        <v>711555</v>
      </c>
      <c r="AD8" s="140">
        <v>17880431</v>
      </c>
      <c r="AE8" s="140">
        <v>1418057</v>
      </c>
      <c r="AF8" s="140">
        <v>1418057</v>
      </c>
      <c r="AG8" s="140">
        <v>59</v>
      </c>
      <c r="AH8" s="140">
        <v>1201998</v>
      </c>
      <c r="AI8" s="140">
        <v>216000</v>
      </c>
      <c r="AJ8" s="140">
        <v>0</v>
      </c>
      <c r="AK8" s="140">
        <v>0</v>
      </c>
      <c r="AL8" s="140">
        <v>1929488</v>
      </c>
      <c r="AM8" s="140">
        <v>7442437</v>
      </c>
      <c r="AN8" s="140">
        <v>930517</v>
      </c>
      <c r="AO8" s="140">
        <v>663159</v>
      </c>
      <c r="AP8" s="140">
        <v>222168</v>
      </c>
      <c r="AQ8" s="140">
        <v>15812</v>
      </c>
      <c r="AR8" s="140">
        <v>29378</v>
      </c>
      <c r="AS8" s="140">
        <v>611611</v>
      </c>
      <c r="AT8" s="140">
        <v>278762</v>
      </c>
      <c r="AU8" s="140">
        <v>83560</v>
      </c>
      <c r="AV8" s="140">
        <v>249289</v>
      </c>
      <c r="AW8" s="140">
        <v>21612</v>
      </c>
      <c r="AX8" s="140">
        <v>5877892</v>
      </c>
      <c r="AY8" s="140">
        <v>3477885</v>
      </c>
      <c r="AZ8" s="140">
        <v>1675640</v>
      </c>
      <c r="BA8" s="140">
        <v>613716</v>
      </c>
      <c r="BB8" s="140">
        <v>110651</v>
      </c>
      <c r="BC8" s="140">
        <v>7013056</v>
      </c>
      <c r="BD8" s="140">
        <v>805</v>
      </c>
      <c r="BE8" s="140">
        <v>392011</v>
      </c>
      <c r="BF8" s="140">
        <v>9252505</v>
      </c>
      <c r="BG8" s="140">
        <v>613785</v>
      </c>
      <c r="BH8" s="140">
        <v>613785</v>
      </c>
      <c r="BI8" s="140">
        <v>0</v>
      </c>
      <c r="BJ8" s="140">
        <v>613785</v>
      </c>
      <c r="BK8" s="140">
        <v>0</v>
      </c>
      <c r="BL8" s="140">
        <v>0</v>
      </c>
      <c r="BM8" s="140">
        <v>0</v>
      </c>
      <c r="BN8" s="140">
        <v>33099</v>
      </c>
      <c r="BO8" s="140">
        <v>170546</v>
      </c>
      <c r="BP8" s="140">
        <v>45801</v>
      </c>
      <c r="BQ8" s="140">
        <v>45801</v>
      </c>
      <c r="BR8" s="140">
        <v>0</v>
      </c>
      <c r="BS8" s="140">
        <v>0</v>
      </c>
      <c r="BT8" s="140">
        <v>0</v>
      </c>
      <c r="BU8" s="140">
        <v>15617</v>
      </c>
      <c r="BV8" s="140">
        <v>12</v>
      </c>
      <c r="BW8" s="140">
        <v>0</v>
      </c>
      <c r="BX8" s="140">
        <v>15605</v>
      </c>
      <c r="BY8" s="140">
        <v>0</v>
      </c>
      <c r="BZ8" s="140">
        <v>109128</v>
      </c>
      <c r="CA8" s="140">
        <v>28265</v>
      </c>
      <c r="CB8" s="140">
        <v>76569</v>
      </c>
      <c r="CC8" s="140">
        <v>3985</v>
      </c>
      <c r="CD8" s="140">
        <v>309</v>
      </c>
      <c r="CE8" s="140">
        <v>2533709</v>
      </c>
      <c r="CF8" s="140">
        <v>0</v>
      </c>
      <c r="CG8" s="140">
        <v>398</v>
      </c>
      <c r="CH8" s="140">
        <v>784729</v>
      </c>
      <c r="CI8" s="140">
        <v>2031842</v>
      </c>
      <c r="CJ8" s="140">
        <v>2031842</v>
      </c>
      <c r="CK8" s="140">
        <v>59</v>
      </c>
      <c r="CL8" s="140">
        <v>1815783</v>
      </c>
      <c r="CM8" s="140">
        <v>216000</v>
      </c>
      <c r="CN8" s="140">
        <v>0</v>
      </c>
      <c r="CO8" s="140">
        <v>0</v>
      </c>
      <c r="CP8" s="140">
        <v>1962587</v>
      </c>
      <c r="CQ8" s="140">
        <v>7612983</v>
      </c>
      <c r="CR8" s="140">
        <v>976318</v>
      </c>
      <c r="CS8" s="140">
        <v>708960</v>
      </c>
      <c r="CT8" s="140">
        <v>222168</v>
      </c>
      <c r="CU8" s="140">
        <v>15812</v>
      </c>
      <c r="CV8" s="140">
        <v>29378</v>
      </c>
      <c r="CW8" s="140">
        <v>627228</v>
      </c>
      <c r="CX8" s="140">
        <v>278774</v>
      </c>
      <c r="CY8" s="140">
        <v>83560</v>
      </c>
      <c r="CZ8" s="140">
        <v>264894</v>
      </c>
      <c r="DA8" s="140">
        <v>21612</v>
      </c>
      <c r="DB8" s="140">
        <v>5987020</v>
      </c>
      <c r="DC8" s="140">
        <v>3506150</v>
      </c>
      <c r="DD8" s="140">
        <v>1752209</v>
      </c>
      <c r="DE8" s="140">
        <v>617701</v>
      </c>
      <c r="DF8" s="140">
        <v>110960</v>
      </c>
      <c r="DG8" s="140">
        <v>9546765</v>
      </c>
      <c r="DH8" s="140">
        <v>805</v>
      </c>
      <c r="DI8" s="140">
        <v>392409</v>
      </c>
      <c r="DJ8" s="140">
        <v>10037234</v>
      </c>
    </row>
    <row r="9" spans="1:114" ht="13.5" customHeight="1" x14ac:dyDescent="0.15">
      <c r="A9" s="138" t="s">
        <v>5</v>
      </c>
      <c r="B9" s="139" t="s">
        <v>392</v>
      </c>
      <c r="C9" s="138" t="s">
        <v>1</v>
      </c>
      <c r="D9" s="140">
        <v>15847955</v>
      </c>
      <c r="E9" s="140">
        <v>1309670</v>
      </c>
      <c r="F9" s="140">
        <v>5312</v>
      </c>
      <c r="G9" s="140">
        <v>27</v>
      </c>
      <c r="H9" s="140">
        <v>231266</v>
      </c>
      <c r="I9" s="140">
        <v>506819</v>
      </c>
      <c r="J9" s="141" t="s">
        <v>390</v>
      </c>
      <c r="K9" s="140">
        <v>566246</v>
      </c>
      <c r="L9" s="140">
        <v>14538285</v>
      </c>
      <c r="M9" s="140">
        <v>4034593</v>
      </c>
      <c r="N9" s="140">
        <v>364854</v>
      </c>
      <c r="O9" s="140">
        <v>0</v>
      </c>
      <c r="P9" s="140">
        <v>0</v>
      </c>
      <c r="Q9" s="140">
        <v>9100</v>
      </c>
      <c r="R9" s="140">
        <v>317560</v>
      </c>
      <c r="S9" s="141" t="s">
        <v>390</v>
      </c>
      <c r="T9" s="140">
        <v>38194</v>
      </c>
      <c r="U9" s="140">
        <v>3669739</v>
      </c>
      <c r="V9" s="140">
        <v>19882548</v>
      </c>
      <c r="W9" s="140">
        <v>1674524</v>
      </c>
      <c r="X9" s="140">
        <v>5312</v>
      </c>
      <c r="Y9" s="140">
        <v>27</v>
      </c>
      <c r="Z9" s="140">
        <v>240366</v>
      </c>
      <c r="AA9" s="140">
        <v>824379</v>
      </c>
      <c r="AB9" s="141" t="s">
        <v>390</v>
      </c>
      <c r="AC9" s="140">
        <v>604440</v>
      </c>
      <c r="AD9" s="140">
        <v>18208024</v>
      </c>
      <c r="AE9" s="140">
        <v>158345</v>
      </c>
      <c r="AF9" s="140">
        <v>155595</v>
      </c>
      <c r="AG9" s="140">
        <v>0</v>
      </c>
      <c r="AH9" s="140">
        <v>23376</v>
      </c>
      <c r="AI9" s="140">
        <v>122114</v>
      </c>
      <c r="AJ9" s="140">
        <v>10105</v>
      </c>
      <c r="AK9" s="140">
        <v>2750</v>
      </c>
      <c r="AL9" s="140">
        <v>211239</v>
      </c>
      <c r="AM9" s="140">
        <v>6688869</v>
      </c>
      <c r="AN9" s="140">
        <v>1174157</v>
      </c>
      <c r="AO9" s="140">
        <v>694011</v>
      </c>
      <c r="AP9" s="140">
        <v>149128</v>
      </c>
      <c r="AQ9" s="140">
        <v>276557</v>
      </c>
      <c r="AR9" s="140">
        <v>54461</v>
      </c>
      <c r="AS9" s="140">
        <v>1110734</v>
      </c>
      <c r="AT9" s="140">
        <v>50670</v>
      </c>
      <c r="AU9" s="140">
        <v>939299</v>
      </c>
      <c r="AV9" s="140">
        <v>120765</v>
      </c>
      <c r="AW9" s="140">
        <v>10001</v>
      </c>
      <c r="AX9" s="140">
        <v>4393802</v>
      </c>
      <c r="AY9" s="140">
        <v>3074295</v>
      </c>
      <c r="AZ9" s="140">
        <v>1137846</v>
      </c>
      <c r="BA9" s="140">
        <v>173950</v>
      </c>
      <c r="BB9" s="140">
        <v>7711</v>
      </c>
      <c r="BC9" s="140">
        <v>8621823</v>
      </c>
      <c r="BD9" s="140">
        <v>175</v>
      </c>
      <c r="BE9" s="140">
        <v>167679</v>
      </c>
      <c r="BF9" s="140">
        <v>7014893</v>
      </c>
      <c r="BG9" s="140">
        <v>0</v>
      </c>
      <c r="BH9" s="140">
        <v>0</v>
      </c>
      <c r="BI9" s="140">
        <v>0</v>
      </c>
      <c r="BJ9" s="140">
        <v>0</v>
      </c>
      <c r="BK9" s="140">
        <v>0</v>
      </c>
      <c r="BL9" s="140">
        <v>0</v>
      </c>
      <c r="BM9" s="140">
        <v>0</v>
      </c>
      <c r="BN9" s="140">
        <v>31797</v>
      </c>
      <c r="BO9" s="140">
        <v>702463</v>
      </c>
      <c r="BP9" s="140">
        <v>49317</v>
      </c>
      <c r="BQ9" s="140">
        <v>49317</v>
      </c>
      <c r="BR9" s="140">
        <v>0</v>
      </c>
      <c r="BS9" s="140">
        <v>0</v>
      </c>
      <c r="BT9" s="140">
        <v>0</v>
      </c>
      <c r="BU9" s="140">
        <v>106425</v>
      </c>
      <c r="BV9" s="140">
        <v>739</v>
      </c>
      <c r="BW9" s="140">
        <v>105686</v>
      </c>
      <c r="BX9" s="140">
        <v>0</v>
      </c>
      <c r="BY9" s="140">
        <v>0</v>
      </c>
      <c r="BZ9" s="140">
        <v>546721</v>
      </c>
      <c r="CA9" s="140">
        <v>385755</v>
      </c>
      <c r="CB9" s="140">
        <v>160966</v>
      </c>
      <c r="CC9" s="140">
        <v>0</v>
      </c>
      <c r="CD9" s="140">
        <v>0</v>
      </c>
      <c r="CE9" s="140">
        <v>3300333</v>
      </c>
      <c r="CF9" s="140">
        <v>0</v>
      </c>
      <c r="CG9" s="140">
        <v>0</v>
      </c>
      <c r="CH9" s="140">
        <v>702463</v>
      </c>
      <c r="CI9" s="140">
        <v>158345</v>
      </c>
      <c r="CJ9" s="140">
        <v>155595</v>
      </c>
      <c r="CK9" s="140">
        <v>0</v>
      </c>
      <c r="CL9" s="140">
        <v>23376</v>
      </c>
      <c r="CM9" s="140">
        <v>122114</v>
      </c>
      <c r="CN9" s="140">
        <v>10105</v>
      </c>
      <c r="CO9" s="140">
        <v>2750</v>
      </c>
      <c r="CP9" s="140">
        <v>243036</v>
      </c>
      <c r="CQ9" s="140">
        <v>7391332</v>
      </c>
      <c r="CR9" s="140">
        <v>1223474</v>
      </c>
      <c r="CS9" s="140">
        <v>743328</v>
      </c>
      <c r="CT9" s="140">
        <v>149128</v>
      </c>
      <c r="CU9" s="140">
        <v>276557</v>
      </c>
      <c r="CV9" s="140">
        <v>54461</v>
      </c>
      <c r="CW9" s="140">
        <v>1217159</v>
      </c>
      <c r="CX9" s="140">
        <v>51409</v>
      </c>
      <c r="CY9" s="140">
        <v>1044985</v>
      </c>
      <c r="CZ9" s="140">
        <v>120765</v>
      </c>
      <c r="DA9" s="140">
        <v>10001</v>
      </c>
      <c r="DB9" s="140">
        <v>4940523</v>
      </c>
      <c r="DC9" s="140">
        <v>3460050</v>
      </c>
      <c r="DD9" s="140">
        <v>1298812</v>
      </c>
      <c r="DE9" s="140">
        <v>173950</v>
      </c>
      <c r="DF9" s="140">
        <v>7711</v>
      </c>
      <c r="DG9" s="140">
        <v>11922156</v>
      </c>
      <c r="DH9" s="140">
        <v>175</v>
      </c>
      <c r="DI9" s="140">
        <v>167679</v>
      </c>
      <c r="DJ9" s="140">
        <v>7717356</v>
      </c>
    </row>
    <row r="10" spans="1:114" ht="13.5" customHeight="1" x14ac:dyDescent="0.15">
      <c r="A10" s="138" t="s">
        <v>6</v>
      </c>
      <c r="B10" s="139" t="s">
        <v>393</v>
      </c>
      <c r="C10" s="138" t="s">
        <v>1</v>
      </c>
      <c r="D10" s="140">
        <v>31878184</v>
      </c>
      <c r="E10" s="140">
        <v>11381315</v>
      </c>
      <c r="F10" s="140">
        <v>1188679</v>
      </c>
      <c r="G10" s="140">
        <v>47900</v>
      </c>
      <c r="H10" s="140">
        <v>3541900</v>
      </c>
      <c r="I10" s="140">
        <v>4376396</v>
      </c>
      <c r="J10" s="141" t="s">
        <v>390</v>
      </c>
      <c r="K10" s="140">
        <v>2226440</v>
      </c>
      <c r="L10" s="140">
        <v>20496869</v>
      </c>
      <c r="M10" s="140">
        <v>4499028</v>
      </c>
      <c r="N10" s="140">
        <v>592459</v>
      </c>
      <c r="O10" s="140">
        <v>2185</v>
      </c>
      <c r="P10" s="140">
        <v>99</v>
      </c>
      <c r="Q10" s="140">
        <v>0</v>
      </c>
      <c r="R10" s="140">
        <v>588306</v>
      </c>
      <c r="S10" s="141" t="s">
        <v>390</v>
      </c>
      <c r="T10" s="140">
        <v>1869</v>
      </c>
      <c r="U10" s="140">
        <v>3906569</v>
      </c>
      <c r="V10" s="140">
        <v>36377212</v>
      </c>
      <c r="W10" s="140">
        <v>11973774</v>
      </c>
      <c r="X10" s="140">
        <v>1190864</v>
      </c>
      <c r="Y10" s="140">
        <v>47999</v>
      </c>
      <c r="Z10" s="140">
        <v>3541900</v>
      </c>
      <c r="AA10" s="140">
        <v>4964702</v>
      </c>
      <c r="AB10" s="141" t="s">
        <v>390</v>
      </c>
      <c r="AC10" s="140">
        <v>2228309</v>
      </c>
      <c r="AD10" s="140">
        <v>24403438</v>
      </c>
      <c r="AE10" s="140">
        <v>5876091</v>
      </c>
      <c r="AF10" s="140">
        <v>5867549</v>
      </c>
      <c r="AG10" s="140">
        <v>0</v>
      </c>
      <c r="AH10" s="140">
        <v>5646395</v>
      </c>
      <c r="AI10" s="140">
        <v>221154</v>
      </c>
      <c r="AJ10" s="140">
        <v>0</v>
      </c>
      <c r="AK10" s="140">
        <v>8542</v>
      </c>
      <c r="AL10" s="140">
        <v>0</v>
      </c>
      <c r="AM10" s="140">
        <v>18223004</v>
      </c>
      <c r="AN10" s="140">
        <v>2636251</v>
      </c>
      <c r="AO10" s="140">
        <v>1918702</v>
      </c>
      <c r="AP10" s="140">
        <v>441164</v>
      </c>
      <c r="AQ10" s="140">
        <v>186194</v>
      </c>
      <c r="AR10" s="140">
        <v>90191</v>
      </c>
      <c r="AS10" s="140">
        <v>2879561</v>
      </c>
      <c r="AT10" s="140">
        <v>898825</v>
      </c>
      <c r="AU10" s="140">
        <v>1611251</v>
      </c>
      <c r="AV10" s="140">
        <v>369485</v>
      </c>
      <c r="AW10" s="140">
        <v>7359</v>
      </c>
      <c r="AX10" s="140">
        <v>12699833</v>
      </c>
      <c r="AY10" s="140">
        <v>6686912</v>
      </c>
      <c r="AZ10" s="140">
        <v>5420450</v>
      </c>
      <c r="BA10" s="140">
        <v>476186</v>
      </c>
      <c r="BB10" s="140">
        <v>116285</v>
      </c>
      <c r="BC10" s="140">
        <v>7661758</v>
      </c>
      <c r="BD10" s="140">
        <v>0</v>
      </c>
      <c r="BE10" s="140">
        <v>117331</v>
      </c>
      <c r="BF10" s="140">
        <v>24216426</v>
      </c>
      <c r="BG10" s="140">
        <v>66170</v>
      </c>
      <c r="BH10" s="140">
        <v>66170</v>
      </c>
      <c r="BI10" s="140">
        <v>0</v>
      </c>
      <c r="BJ10" s="140">
        <v>59290</v>
      </c>
      <c r="BK10" s="140">
        <v>0</v>
      </c>
      <c r="BL10" s="140">
        <v>6880</v>
      </c>
      <c r="BM10" s="140">
        <v>0</v>
      </c>
      <c r="BN10" s="140">
        <v>19377</v>
      </c>
      <c r="BO10" s="140">
        <v>1823391</v>
      </c>
      <c r="BP10" s="140">
        <v>147121</v>
      </c>
      <c r="BQ10" s="140">
        <v>147121</v>
      </c>
      <c r="BR10" s="140">
        <v>0</v>
      </c>
      <c r="BS10" s="140">
        <v>0</v>
      </c>
      <c r="BT10" s="140">
        <v>0</v>
      </c>
      <c r="BU10" s="140">
        <v>489603</v>
      </c>
      <c r="BV10" s="140">
        <v>5939</v>
      </c>
      <c r="BW10" s="140">
        <v>482178</v>
      </c>
      <c r="BX10" s="140">
        <v>1486</v>
      </c>
      <c r="BY10" s="140">
        <v>0</v>
      </c>
      <c r="BZ10" s="140">
        <v>1186667</v>
      </c>
      <c r="CA10" s="140">
        <v>636300</v>
      </c>
      <c r="CB10" s="140">
        <v>539009</v>
      </c>
      <c r="CC10" s="140">
        <v>0</v>
      </c>
      <c r="CD10" s="140">
        <v>11358</v>
      </c>
      <c r="CE10" s="140">
        <v>2569337</v>
      </c>
      <c r="CF10" s="140">
        <v>0</v>
      </c>
      <c r="CG10" s="140">
        <v>20753</v>
      </c>
      <c r="CH10" s="140">
        <v>1910314</v>
      </c>
      <c r="CI10" s="140">
        <v>5942261</v>
      </c>
      <c r="CJ10" s="140">
        <v>5933719</v>
      </c>
      <c r="CK10" s="140">
        <v>0</v>
      </c>
      <c r="CL10" s="140">
        <v>5705685</v>
      </c>
      <c r="CM10" s="140">
        <v>221154</v>
      </c>
      <c r="CN10" s="140">
        <v>6880</v>
      </c>
      <c r="CO10" s="140">
        <v>8542</v>
      </c>
      <c r="CP10" s="140">
        <v>19377</v>
      </c>
      <c r="CQ10" s="140">
        <v>20046395</v>
      </c>
      <c r="CR10" s="140">
        <v>2783372</v>
      </c>
      <c r="CS10" s="140">
        <v>2065823</v>
      </c>
      <c r="CT10" s="140">
        <v>441164</v>
      </c>
      <c r="CU10" s="140">
        <v>186194</v>
      </c>
      <c r="CV10" s="140">
        <v>90191</v>
      </c>
      <c r="CW10" s="140">
        <v>3369164</v>
      </c>
      <c r="CX10" s="140">
        <v>904764</v>
      </c>
      <c r="CY10" s="140">
        <v>2093429</v>
      </c>
      <c r="CZ10" s="140">
        <v>370971</v>
      </c>
      <c r="DA10" s="140">
        <v>7359</v>
      </c>
      <c r="DB10" s="140">
        <v>13886500</v>
      </c>
      <c r="DC10" s="140">
        <v>7323212</v>
      </c>
      <c r="DD10" s="140">
        <v>5959459</v>
      </c>
      <c r="DE10" s="140">
        <v>476186</v>
      </c>
      <c r="DF10" s="140">
        <v>127643</v>
      </c>
      <c r="DG10" s="140">
        <v>10231095</v>
      </c>
      <c r="DH10" s="140">
        <v>0</v>
      </c>
      <c r="DI10" s="140">
        <v>138084</v>
      </c>
      <c r="DJ10" s="140">
        <v>26126740</v>
      </c>
    </row>
    <row r="11" spans="1:114" ht="13.5" customHeight="1" x14ac:dyDescent="0.15">
      <c r="A11" s="138" t="s">
        <v>7</v>
      </c>
      <c r="B11" s="139" t="s">
        <v>394</v>
      </c>
      <c r="C11" s="138" t="s">
        <v>1</v>
      </c>
      <c r="D11" s="140">
        <v>18907205</v>
      </c>
      <c r="E11" s="140">
        <v>3297831</v>
      </c>
      <c r="F11" s="140">
        <v>8690</v>
      </c>
      <c r="G11" s="140">
        <v>0</v>
      </c>
      <c r="H11" s="140">
        <v>947000</v>
      </c>
      <c r="I11" s="140">
        <v>1797287</v>
      </c>
      <c r="J11" s="141" t="s">
        <v>390</v>
      </c>
      <c r="K11" s="140">
        <v>544854</v>
      </c>
      <c r="L11" s="140">
        <v>15609374</v>
      </c>
      <c r="M11" s="140">
        <v>4821843</v>
      </c>
      <c r="N11" s="140">
        <v>127378</v>
      </c>
      <c r="O11" s="140">
        <v>3478</v>
      </c>
      <c r="P11" s="140">
        <v>1080</v>
      </c>
      <c r="Q11" s="140">
        <v>6100</v>
      </c>
      <c r="R11" s="140">
        <v>20438</v>
      </c>
      <c r="S11" s="141" t="s">
        <v>390</v>
      </c>
      <c r="T11" s="140">
        <v>96282</v>
      </c>
      <c r="U11" s="140">
        <v>4694465</v>
      </c>
      <c r="V11" s="140">
        <v>23729048</v>
      </c>
      <c r="W11" s="140">
        <v>3425209</v>
      </c>
      <c r="X11" s="140">
        <v>12168</v>
      </c>
      <c r="Y11" s="140">
        <v>1080</v>
      </c>
      <c r="Z11" s="140">
        <v>953100</v>
      </c>
      <c r="AA11" s="140">
        <v>1817725</v>
      </c>
      <c r="AB11" s="141" t="s">
        <v>390</v>
      </c>
      <c r="AC11" s="140">
        <v>641136</v>
      </c>
      <c r="AD11" s="140">
        <v>20303839</v>
      </c>
      <c r="AE11" s="140">
        <v>1115286</v>
      </c>
      <c r="AF11" s="140">
        <v>1106385</v>
      </c>
      <c r="AG11" s="140">
        <v>0</v>
      </c>
      <c r="AH11" s="140">
        <v>936595</v>
      </c>
      <c r="AI11" s="140">
        <v>169295</v>
      </c>
      <c r="AJ11" s="140">
        <v>495</v>
      </c>
      <c r="AK11" s="140">
        <v>8901</v>
      </c>
      <c r="AL11" s="140">
        <v>3545521</v>
      </c>
      <c r="AM11" s="140">
        <v>10007576</v>
      </c>
      <c r="AN11" s="140">
        <v>1051580</v>
      </c>
      <c r="AO11" s="140">
        <v>584021</v>
      </c>
      <c r="AP11" s="140">
        <v>128388</v>
      </c>
      <c r="AQ11" s="140">
        <v>300727</v>
      </c>
      <c r="AR11" s="140">
        <v>38444</v>
      </c>
      <c r="AS11" s="140">
        <v>1750090</v>
      </c>
      <c r="AT11" s="140">
        <v>187988</v>
      </c>
      <c r="AU11" s="140">
        <v>1367789</v>
      </c>
      <c r="AV11" s="140">
        <v>194313</v>
      </c>
      <c r="AW11" s="140">
        <v>14494</v>
      </c>
      <c r="AX11" s="140">
        <v>7184427</v>
      </c>
      <c r="AY11" s="140">
        <v>3889715</v>
      </c>
      <c r="AZ11" s="140">
        <v>2964743</v>
      </c>
      <c r="BA11" s="140">
        <v>249492</v>
      </c>
      <c r="BB11" s="140">
        <v>80477</v>
      </c>
      <c r="BC11" s="140">
        <v>3516450</v>
      </c>
      <c r="BD11" s="140">
        <v>6985</v>
      </c>
      <c r="BE11" s="140">
        <v>722372</v>
      </c>
      <c r="BF11" s="140">
        <v>11845234</v>
      </c>
      <c r="BG11" s="140">
        <v>11157</v>
      </c>
      <c r="BH11" s="140">
        <v>11157</v>
      </c>
      <c r="BI11" s="140">
        <v>0</v>
      </c>
      <c r="BJ11" s="140">
        <v>7040</v>
      </c>
      <c r="BK11" s="140">
        <v>0</v>
      </c>
      <c r="BL11" s="140">
        <v>4117</v>
      </c>
      <c r="BM11" s="140">
        <v>0</v>
      </c>
      <c r="BN11" s="140">
        <v>1572619</v>
      </c>
      <c r="BO11" s="140">
        <v>1022131</v>
      </c>
      <c r="BP11" s="140">
        <v>176973</v>
      </c>
      <c r="BQ11" s="140">
        <v>131868</v>
      </c>
      <c r="BR11" s="140">
        <v>0</v>
      </c>
      <c r="BS11" s="140">
        <v>45105</v>
      </c>
      <c r="BT11" s="140">
        <v>0</v>
      </c>
      <c r="BU11" s="140">
        <v>560493</v>
      </c>
      <c r="BV11" s="140">
        <v>0</v>
      </c>
      <c r="BW11" s="140">
        <v>560493</v>
      </c>
      <c r="BX11" s="140">
        <v>0</v>
      </c>
      <c r="BY11" s="140">
        <v>0</v>
      </c>
      <c r="BZ11" s="140">
        <v>284665</v>
      </c>
      <c r="CA11" s="140">
        <v>6495</v>
      </c>
      <c r="CB11" s="140">
        <v>160755</v>
      </c>
      <c r="CC11" s="140">
        <v>36639</v>
      </c>
      <c r="CD11" s="140">
        <v>80776</v>
      </c>
      <c r="CE11" s="140">
        <v>2214926</v>
      </c>
      <c r="CF11" s="140">
        <v>0</v>
      </c>
      <c r="CG11" s="140">
        <v>1010</v>
      </c>
      <c r="CH11" s="140">
        <v>1034298</v>
      </c>
      <c r="CI11" s="140">
        <v>1126443</v>
      </c>
      <c r="CJ11" s="140">
        <v>1117542</v>
      </c>
      <c r="CK11" s="140">
        <v>0</v>
      </c>
      <c r="CL11" s="140">
        <v>943635</v>
      </c>
      <c r="CM11" s="140">
        <v>169295</v>
      </c>
      <c r="CN11" s="140">
        <v>4612</v>
      </c>
      <c r="CO11" s="140">
        <v>8901</v>
      </c>
      <c r="CP11" s="140">
        <v>5118140</v>
      </c>
      <c r="CQ11" s="140">
        <v>11029707</v>
      </c>
      <c r="CR11" s="140">
        <v>1228553</v>
      </c>
      <c r="CS11" s="140">
        <v>715889</v>
      </c>
      <c r="CT11" s="140">
        <v>128388</v>
      </c>
      <c r="CU11" s="140">
        <v>345832</v>
      </c>
      <c r="CV11" s="140">
        <v>38444</v>
      </c>
      <c r="CW11" s="140">
        <v>2310583</v>
      </c>
      <c r="CX11" s="140">
        <v>187988</v>
      </c>
      <c r="CY11" s="140">
        <v>1928282</v>
      </c>
      <c r="CZ11" s="140">
        <v>194313</v>
      </c>
      <c r="DA11" s="140">
        <v>14494</v>
      </c>
      <c r="DB11" s="140">
        <v>7469092</v>
      </c>
      <c r="DC11" s="140">
        <v>3896210</v>
      </c>
      <c r="DD11" s="140">
        <v>3125498</v>
      </c>
      <c r="DE11" s="140">
        <v>286131</v>
      </c>
      <c r="DF11" s="140">
        <v>161253</v>
      </c>
      <c r="DG11" s="140">
        <v>5731376</v>
      </c>
      <c r="DH11" s="140">
        <v>6985</v>
      </c>
      <c r="DI11" s="140">
        <v>723382</v>
      </c>
      <c r="DJ11" s="140">
        <v>12879532</v>
      </c>
    </row>
    <row r="12" spans="1:114" ht="13.5" customHeight="1" x14ac:dyDescent="0.15">
      <c r="A12" s="138" t="s">
        <v>8</v>
      </c>
      <c r="B12" s="139" t="s">
        <v>395</v>
      </c>
      <c r="C12" s="138" t="s">
        <v>1</v>
      </c>
      <c r="D12" s="140">
        <v>10447229</v>
      </c>
      <c r="E12" s="140">
        <v>1656487</v>
      </c>
      <c r="F12" s="140">
        <v>5645</v>
      </c>
      <c r="G12" s="140">
        <v>2899</v>
      </c>
      <c r="H12" s="140">
        <v>271800</v>
      </c>
      <c r="I12" s="140">
        <v>734411</v>
      </c>
      <c r="J12" s="141" t="s">
        <v>390</v>
      </c>
      <c r="K12" s="140">
        <v>641732</v>
      </c>
      <c r="L12" s="140">
        <v>8790742</v>
      </c>
      <c r="M12" s="140">
        <v>1805131</v>
      </c>
      <c r="N12" s="140">
        <v>67505</v>
      </c>
      <c r="O12" s="140">
        <v>7194</v>
      </c>
      <c r="P12" s="140">
        <v>4744</v>
      </c>
      <c r="Q12" s="140">
        <v>5400</v>
      </c>
      <c r="R12" s="140">
        <v>41016</v>
      </c>
      <c r="S12" s="141" t="s">
        <v>390</v>
      </c>
      <c r="T12" s="140">
        <v>9151</v>
      </c>
      <c r="U12" s="140">
        <v>1737626</v>
      </c>
      <c r="V12" s="140">
        <v>12252360</v>
      </c>
      <c r="W12" s="140">
        <v>1723992</v>
      </c>
      <c r="X12" s="140">
        <v>12839</v>
      </c>
      <c r="Y12" s="140">
        <v>7643</v>
      </c>
      <c r="Z12" s="140">
        <v>277200</v>
      </c>
      <c r="AA12" s="140">
        <v>775427</v>
      </c>
      <c r="AB12" s="141" t="s">
        <v>390</v>
      </c>
      <c r="AC12" s="140">
        <v>650883</v>
      </c>
      <c r="AD12" s="140">
        <v>10528368</v>
      </c>
      <c r="AE12" s="140">
        <v>311598</v>
      </c>
      <c r="AF12" s="140">
        <v>306504</v>
      </c>
      <c r="AG12" s="140">
        <v>0</v>
      </c>
      <c r="AH12" s="140">
        <v>306504</v>
      </c>
      <c r="AI12" s="140">
        <v>0</v>
      </c>
      <c r="AJ12" s="140">
        <v>0</v>
      </c>
      <c r="AK12" s="140">
        <v>5094</v>
      </c>
      <c r="AL12" s="140">
        <v>215152</v>
      </c>
      <c r="AM12" s="140">
        <v>4570629</v>
      </c>
      <c r="AN12" s="140">
        <v>490252</v>
      </c>
      <c r="AO12" s="140">
        <v>410400</v>
      </c>
      <c r="AP12" s="140">
        <v>63392</v>
      </c>
      <c r="AQ12" s="140">
        <v>0</v>
      </c>
      <c r="AR12" s="140">
        <v>16460</v>
      </c>
      <c r="AS12" s="140">
        <v>280490</v>
      </c>
      <c r="AT12" s="140">
        <v>75001</v>
      </c>
      <c r="AU12" s="140">
        <v>104722</v>
      </c>
      <c r="AV12" s="140">
        <v>100767</v>
      </c>
      <c r="AW12" s="140">
        <v>0</v>
      </c>
      <c r="AX12" s="140">
        <v>3799887</v>
      </c>
      <c r="AY12" s="140">
        <v>2934627</v>
      </c>
      <c r="AZ12" s="140">
        <v>706398</v>
      </c>
      <c r="BA12" s="140">
        <v>116791</v>
      </c>
      <c r="BB12" s="140">
        <v>42071</v>
      </c>
      <c r="BC12" s="140">
        <v>5279650</v>
      </c>
      <c r="BD12" s="140">
        <v>0</v>
      </c>
      <c r="BE12" s="140">
        <v>70200</v>
      </c>
      <c r="BF12" s="140">
        <v>4952427</v>
      </c>
      <c r="BG12" s="140">
        <v>8386</v>
      </c>
      <c r="BH12" s="140">
        <v>8140</v>
      </c>
      <c r="BI12" s="140">
        <v>0</v>
      </c>
      <c r="BJ12" s="140">
        <v>8140</v>
      </c>
      <c r="BK12" s="140">
        <v>0</v>
      </c>
      <c r="BL12" s="140">
        <v>0</v>
      </c>
      <c r="BM12" s="140">
        <v>246</v>
      </c>
      <c r="BN12" s="140">
        <v>21799</v>
      </c>
      <c r="BO12" s="140">
        <v>227343</v>
      </c>
      <c r="BP12" s="140">
        <v>31837</v>
      </c>
      <c r="BQ12" s="140">
        <v>31837</v>
      </c>
      <c r="BR12" s="140">
        <v>0</v>
      </c>
      <c r="BS12" s="140">
        <v>0</v>
      </c>
      <c r="BT12" s="140">
        <v>0</v>
      </c>
      <c r="BU12" s="140">
        <v>18882</v>
      </c>
      <c r="BV12" s="140">
        <v>4215</v>
      </c>
      <c r="BW12" s="140">
        <v>14667</v>
      </c>
      <c r="BX12" s="140">
        <v>0</v>
      </c>
      <c r="BY12" s="140">
        <v>0</v>
      </c>
      <c r="BZ12" s="140">
        <v>176624</v>
      </c>
      <c r="CA12" s="140">
        <v>123295</v>
      </c>
      <c r="CB12" s="140">
        <v>52721</v>
      </c>
      <c r="CC12" s="140">
        <v>78</v>
      </c>
      <c r="CD12" s="140">
        <v>530</v>
      </c>
      <c r="CE12" s="140">
        <v>1527053</v>
      </c>
      <c r="CF12" s="140">
        <v>0</v>
      </c>
      <c r="CG12" s="140">
        <v>20550</v>
      </c>
      <c r="CH12" s="140">
        <v>256279</v>
      </c>
      <c r="CI12" s="140">
        <v>319984</v>
      </c>
      <c r="CJ12" s="140">
        <v>314644</v>
      </c>
      <c r="CK12" s="140">
        <v>0</v>
      </c>
      <c r="CL12" s="140">
        <v>314644</v>
      </c>
      <c r="CM12" s="140">
        <v>0</v>
      </c>
      <c r="CN12" s="140">
        <v>0</v>
      </c>
      <c r="CO12" s="140">
        <v>5340</v>
      </c>
      <c r="CP12" s="140">
        <v>236951</v>
      </c>
      <c r="CQ12" s="140">
        <v>4797972</v>
      </c>
      <c r="CR12" s="140">
        <v>522089</v>
      </c>
      <c r="CS12" s="140">
        <v>442237</v>
      </c>
      <c r="CT12" s="140">
        <v>63392</v>
      </c>
      <c r="CU12" s="140">
        <v>0</v>
      </c>
      <c r="CV12" s="140">
        <v>16460</v>
      </c>
      <c r="CW12" s="140">
        <v>299372</v>
      </c>
      <c r="CX12" s="140">
        <v>79216</v>
      </c>
      <c r="CY12" s="140">
        <v>119389</v>
      </c>
      <c r="CZ12" s="140">
        <v>100767</v>
      </c>
      <c r="DA12" s="140">
        <v>0</v>
      </c>
      <c r="DB12" s="140">
        <v>3976511</v>
      </c>
      <c r="DC12" s="140">
        <v>3057922</v>
      </c>
      <c r="DD12" s="140">
        <v>759119</v>
      </c>
      <c r="DE12" s="140">
        <v>116869</v>
      </c>
      <c r="DF12" s="140">
        <v>42601</v>
      </c>
      <c r="DG12" s="140">
        <v>6806703</v>
      </c>
      <c r="DH12" s="140">
        <v>0</v>
      </c>
      <c r="DI12" s="140">
        <v>90750</v>
      </c>
      <c r="DJ12" s="140">
        <v>5208706</v>
      </c>
    </row>
    <row r="13" spans="1:114" ht="13.5" customHeight="1" x14ac:dyDescent="0.15">
      <c r="A13" s="138" t="s">
        <v>9</v>
      </c>
      <c r="B13" s="139" t="s">
        <v>396</v>
      </c>
      <c r="C13" s="138" t="s">
        <v>1</v>
      </c>
      <c r="D13" s="140">
        <v>28583350</v>
      </c>
      <c r="E13" s="140">
        <v>4321108</v>
      </c>
      <c r="F13" s="140">
        <v>285972</v>
      </c>
      <c r="G13" s="140">
        <v>1925</v>
      </c>
      <c r="H13" s="140">
        <v>877352</v>
      </c>
      <c r="I13" s="140">
        <v>1440987</v>
      </c>
      <c r="J13" s="141" t="s">
        <v>390</v>
      </c>
      <c r="K13" s="140">
        <v>1714872</v>
      </c>
      <c r="L13" s="140">
        <v>24262242</v>
      </c>
      <c r="M13" s="140">
        <v>4776915</v>
      </c>
      <c r="N13" s="140">
        <v>902781</v>
      </c>
      <c r="O13" s="140">
        <v>0</v>
      </c>
      <c r="P13" s="140">
        <v>0</v>
      </c>
      <c r="Q13" s="140">
        <v>135900</v>
      </c>
      <c r="R13" s="140">
        <v>336603</v>
      </c>
      <c r="S13" s="141" t="s">
        <v>390</v>
      </c>
      <c r="T13" s="140">
        <v>430278</v>
      </c>
      <c r="U13" s="140">
        <v>3874134</v>
      </c>
      <c r="V13" s="140">
        <v>33360265</v>
      </c>
      <c r="W13" s="140">
        <v>5223889</v>
      </c>
      <c r="X13" s="140">
        <v>285972</v>
      </c>
      <c r="Y13" s="140">
        <v>1925</v>
      </c>
      <c r="Z13" s="140">
        <v>1013252</v>
      </c>
      <c r="AA13" s="140">
        <v>1777590</v>
      </c>
      <c r="AB13" s="141" t="s">
        <v>390</v>
      </c>
      <c r="AC13" s="140">
        <v>2145150</v>
      </c>
      <c r="AD13" s="140">
        <v>28136376</v>
      </c>
      <c r="AE13" s="140">
        <v>1695991</v>
      </c>
      <c r="AF13" s="140">
        <v>1518676</v>
      </c>
      <c r="AG13" s="140">
        <v>0</v>
      </c>
      <c r="AH13" s="140">
        <v>1410039</v>
      </c>
      <c r="AI13" s="140">
        <v>91004</v>
      </c>
      <c r="AJ13" s="140">
        <v>17633</v>
      </c>
      <c r="AK13" s="140">
        <v>177315</v>
      </c>
      <c r="AL13" s="140">
        <v>2926631</v>
      </c>
      <c r="AM13" s="140">
        <v>16612712</v>
      </c>
      <c r="AN13" s="140">
        <v>1775024</v>
      </c>
      <c r="AO13" s="140">
        <v>1135608</v>
      </c>
      <c r="AP13" s="140">
        <v>261800</v>
      </c>
      <c r="AQ13" s="140">
        <v>333677</v>
      </c>
      <c r="AR13" s="140">
        <v>43939</v>
      </c>
      <c r="AS13" s="140">
        <v>3382791</v>
      </c>
      <c r="AT13" s="140">
        <v>268737</v>
      </c>
      <c r="AU13" s="140">
        <v>2952658</v>
      </c>
      <c r="AV13" s="140">
        <v>161396</v>
      </c>
      <c r="AW13" s="140">
        <v>36</v>
      </c>
      <c r="AX13" s="140">
        <v>11454717</v>
      </c>
      <c r="AY13" s="140">
        <v>5747055</v>
      </c>
      <c r="AZ13" s="140">
        <v>4469922</v>
      </c>
      <c r="BA13" s="140">
        <v>1144222</v>
      </c>
      <c r="BB13" s="140">
        <v>93518</v>
      </c>
      <c r="BC13" s="140">
        <v>6728047</v>
      </c>
      <c r="BD13" s="140">
        <v>144</v>
      </c>
      <c r="BE13" s="140">
        <v>619969</v>
      </c>
      <c r="BF13" s="140">
        <v>18928672</v>
      </c>
      <c r="BG13" s="140">
        <v>423544</v>
      </c>
      <c r="BH13" s="140">
        <v>423544</v>
      </c>
      <c r="BI13" s="140">
        <v>0</v>
      </c>
      <c r="BJ13" s="140">
        <v>338965</v>
      </c>
      <c r="BK13" s="140">
        <v>0</v>
      </c>
      <c r="BL13" s="140">
        <v>84579</v>
      </c>
      <c r="BM13" s="140">
        <v>0</v>
      </c>
      <c r="BN13" s="140">
        <v>225052</v>
      </c>
      <c r="BO13" s="140">
        <v>1989481</v>
      </c>
      <c r="BP13" s="140">
        <v>137696</v>
      </c>
      <c r="BQ13" s="140">
        <v>102052</v>
      </c>
      <c r="BR13" s="140">
        <v>35644</v>
      </c>
      <c r="BS13" s="140">
        <v>0</v>
      </c>
      <c r="BT13" s="140">
        <v>0</v>
      </c>
      <c r="BU13" s="140">
        <v>1014148</v>
      </c>
      <c r="BV13" s="140">
        <v>104337</v>
      </c>
      <c r="BW13" s="140">
        <v>591747</v>
      </c>
      <c r="BX13" s="140">
        <v>318064</v>
      </c>
      <c r="BY13" s="140">
        <v>28360</v>
      </c>
      <c r="BZ13" s="140">
        <v>809277</v>
      </c>
      <c r="CA13" s="140">
        <v>254529</v>
      </c>
      <c r="CB13" s="140">
        <v>502672</v>
      </c>
      <c r="CC13" s="140">
        <v>50535</v>
      </c>
      <c r="CD13" s="140">
        <v>1541</v>
      </c>
      <c r="CE13" s="140">
        <v>2060486</v>
      </c>
      <c r="CF13" s="140">
        <v>0</v>
      </c>
      <c r="CG13" s="140">
        <v>78352</v>
      </c>
      <c r="CH13" s="140">
        <v>2491377</v>
      </c>
      <c r="CI13" s="140">
        <v>2119535</v>
      </c>
      <c r="CJ13" s="140">
        <v>1942220</v>
      </c>
      <c r="CK13" s="140">
        <v>0</v>
      </c>
      <c r="CL13" s="140">
        <v>1749004</v>
      </c>
      <c r="CM13" s="140">
        <v>91004</v>
      </c>
      <c r="CN13" s="140">
        <v>102212</v>
      </c>
      <c r="CO13" s="140">
        <v>177315</v>
      </c>
      <c r="CP13" s="140">
        <v>3151683</v>
      </c>
      <c r="CQ13" s="140">
        <v>18602193</v>
      </c>
      <c r="CR13" s="140">
        <v>1912720</v>
      </c>
      <c r="CS13" s="140">
        <v>1237660</v>
      </c>
      <c r="CT13" s="140">
        <v>297444</v>
      </c>
      <c r="CU13" s="140">
        <v>333677</v>
      </c>
      <c r="CV13" s="140">
        <v>43939</v>
      </c>
      <c r="CW13" s="140">
        <v>4396939</v>
      </c>
      <c r="CX13" s="140">
        <v>373074</v>
      </c>
      <c r="CY13" s="140">
        <v>3544405</v>
      </c>
      <c r="CZ13" s="140">
        <v>479460</v>
      </c>
      <c r="DA13" s="140">
        <v>28396</v>
      </c>
      <c r="DB13" s="140">
        <v>12263994</v>
      </c>
      <c r="DC13" s="140">
        <v>6001584</v>
      </c>
      <c r="DD13" s="140">
        <v>4972594</v>
      </c>
      <c r="DE13" s="140">
        <v>1194757</v>
      </c>
      <c r="DF13" s="140">
        <v>95059</v>
      </c>
      <c r="DG13" s="140">
        <v>8788533</v>
      </c>
      <c r="DH13" s="140">
        <v>144</v>
      </c>
      <c r="DI13" s="140">
        <v>698321</v>
      </c>
      <c r="DJ13" s="140">
        <v>21420049</v>
      </c>
    </row>
    <row r="14" spans="1:114" ht="13.5" customHeight="1" x14ac:dyDescent="0.15">
      <c r="A14" s="138" t="s">
        <v>10</v>
      </c>
      <c r="B14" s="139" t="s">
        <v>397</v>
      </c>
      <c r="C14" s="138" t="s">
        <v>1</v>
      </c>
      <c r="D14" s="140">
        <v>37313589</v>
      </c>
      <c r="E14" s="140">
        <v>7200638</v>
      </c>
      <c r="F14" s="140">
        <v>145319</v>
      </c>
      <c r="G14" s="140">
        <v>1287</v>
      </c>
      <c r="H14" s="140">
        <v>1281840</v>
      </c>
      <c r="I14" s="140">
        <v>3519708</v>
      </c>
      <c r="J14" s="141" t="s">
        <v>390</v>
      </c>
      <c r="K14" s="140">
        <v>2252484</v>
      </c>
      <c r="L14" s="140">
        <v>30112951</v>
      </c>
      <c r="M14" s="140">
        <v>5941132</v>
      </c>
      <c r="N14" s="140">
        <v>941122</v>
      </c>
      <c r="O14" s="140">
        <v>80510</v>
      </c>
      <c r="P14" s="140">
        <v>18420</v>
      </c>
      <c r="Q14" s="140">
        <v>33100</v>
      </c>
      <c r="R14" s="140">
        <v>372529</v>
      </c>
      <c r="S14" s="141" t="s">
        <v>390</v>
      </c>
      <c r="T14" s="140">
        <v>436563</v>
      </c>
      <c r="U14" s="140">
        <v>5000010</v>
      </c>
      <c r="V14" s="140">
        <v>43254721</v>
      </c>
      <c r="W14" s="140">
        <v>8141760</v>
      </c>
      <c r="X14" s="140">
        <v>225829</v>
      </c>
      <c r="Y14" s="140">
        <v>19707</v>
      </c>
      <c r="Z14" s="140">
        <v>1314940</v>
      </c>
      <c r="AA14" s="140">
        <v>3892237</v>
      </c>
      <c r="AB14" s="141" t="s">
        <v>390</v>
      </c>
      <c r="AC14" s="140">
        <v>2689047</v>
      </c>
      <c r="AD14" s="140">
        <v>35112961</v>
      </c>
      <c r="AE14" s="140">
        <v>2417715</v>
      </c>
      <c r="AF14" s="140">
        <v>2401135</v>
      </c>
      <c r="AG14" s="140">
        <v>0</v>
      </c>
      <c r="AH14" s="140">
        <v>2338332</v>
      </c>
      <c r="AI14" s="140">
        <v>48159</v>
      </c>
      <c r="AJ14" s="140">
        <v>14644</v>
      </c>
      <c r="AK14" s="140">
        <v>16580</v>
      </c>
      <c r="AL14" s="140">
        <v>1293999</v>
      </c>
      <c r="AM14" s="140">
        <v>22577140</v>
      </c>
      <c r="AN14" s="140">
        <v>3000445</v>
      </c>
      <c r="AO14" s="140">
        <v>1747423</v>
      </c>
      <c r="AP14" s="140">
        <v>922308</v>
      </c>
      <c r="AQ14" s="140">
        <v>295161</v>
      </c>
      <c r="AR14" s="140">
        <v>35553</v>
      </c>
      <c r="AS14" s="140">
        <v>3562057</v>
      </c>
      <c r="AT14" s="140">
        <v>611554</v>
      </c>
      <c r="AU14" s="140">
        <v>2792361</v>
      </c>
      <c r="AV14" s="140">
        <v>158142</v>
      </c>
      <c r="AW14" s="140">
        <v>53775</v>
      </c>
      <c r="AX14" s="140">
        <v>15934275</v>
      </c>
      <c r="AY14" s="140">
        <v>8438219</v>
      </c>
      <c r="AZ14" s="140">
        <v>5874062</v>
      </c>
      <c r="BA14" s="140">
        <v>1177654</v>
      </c>
      <c r="BB14" s="140">
        <v>444340</v>
      </c>
      <c r="BC14" s="140">
        <v>10218498</v>
      </c>
      <c r="BD14" s="140">
        <v>26588</v>
      </c>
      <c r="BE14" s="140">
        <v>806237</v>
      </c>
      <c r="BF14" s="140">
        <v>25801092</v>
      </c>
      <c r="BG14" s="140">
        <v>403758</v>
      </c>
      <c r="BH14" s="140">
        <v>392906</v>
      </c>
      <c r="BI14" s="140">
        <v>0</v>
      </c>
      <c r="BJ14" s="140">
        <v>392906</v>
      </c>
      <c r="BK14" s="140">
        <v>0</v>
      </c>
      <c r="BL14" s="140">
        <v>0</v>
      </c>
      <c r="BM14" s="140">
        <v>10852</v>
      </c>
      <c r="BN14" s="140">
        <v>7804</v>
      </c>
      <c r="BO14" s="140">
        <v>2876408</v>
      </c>
      <c r="BP14" s="140">
        <v>501834</v>
      </c>
      <c r="BQ14" s="140">
        <v>428977</v>
      </c>
      <c r="BR14" s="140">
        <v>36993</v>
      </c>
      <c r="BS14" s="140">
        <v>35864</v>
      </c>
      <c r="BT14" s="140">
        <v>0</v>
      </c>
      <c r="BU14" s="140">
        <v>875508</v>
      </c>
      <c r="BV14" s="140">
        <v>7151</v>
      </c>
      <c r="BW14" s="140">
        <v>868357</v>
      </c>
      <c r="BX14" s="140">
        <v>0</v>
      </c>
      <c r="BY14" s="140">
        <v>0</v>
      </c>
      <c r="BZ14" s="140">
        <v>1498252</v>
      </c>
      <c r="CA14" s="140">
        <v>342322</v>
      </c>
      <c r="CB14" s="140">
        <v>1025733</v>
      </c>
      <c r="CC14" s="140">
        <v>41472</v>
      </c>
      <c r="CD14" s="140">
        <v>88725</v>
      </c>
      <c r="CE14" s="140">
        <v>2612349</v>
      </c>
      <c r="CF14" s="140">
        <v>814</v>
      </c>
      <c r="CG14" s="140">
        <v>40813</v>
      </c>
      <c r="CH14" s="140">
        <v>3320979</v>
      </c>
      <c r="CI14" s="140">
        <v>2821473</v>
      </c>
      <c r="CJ14" s="140">
        <v>2794041</v>
      </c>
      <c r="CK14" s="140">
        <v>0</v>
      </c>
      <c r="CL14" s="140">
        <v>2731238</v>
      </c>
      <c r="CM14" s="140">
        <v>48159</v>
      </c>
      <c r="CN14" s="140">
        <v>14644</v>
      </c>
      <c r="CO14" s="140">
        <v>27432</v>
      </c>
      <c r="CP14" s="140">
        <v>1301803</v>
      </c>
      <c r="CQ14" s="140">
        <v>25453548</v>
      </c>
      <c r="CR14" s="140">
        <v>3502279</v>
      </c>
      <c r="CS14" s="140">
        <v>2176400</v>
      </c>
      <c r="CT14" s="140">
        <v>959301</v>
      </c>
      <c r="CU14" s="140">
        <v>331025</v>
      </c>
      <c r="CV14" s="140">
        <v>35553</v>
      </c>
      <c r="CW14" s="140">
        <v>4437565</v>
      </c>
      <c r="CX14" s="140">
        <v>618705</v>
      </c>
      <c r="CY14" s="140">
        <v>3660718</v>
      </c>
      <c r="CZ14" s="140">
        <v>158142</v>
      </c>
      <c r="DA14" s="140">
        <v>53775</v>
      </c>
      <c r="DB14" s="140">
        <v>17432527</v>
      </c>
      <c r="DC14" s="140">
        <v>8780541</v>
      </c>
      <c r="DD14" s="140">
        <v>6899795</v>
      </c>
      <c r="DE14" s="140">
        <v>1219126</v>
      </c>
      <c r="DF14" s="140">
        <v>533065</v>
      </c>
      <c r="DG14" s="140">
        <v>12830847</v>
      </c>
      <c r="DH14" s="140">
        <v>27402</v>
      </c>
      <c r="DI14" s="140">
        <v>847050</v>
      </c>
      <c r="DJ14" s="140">
        <v>29122071</v>
      </c>
    </row>
    <row r="15" spans="1:114" ht="13.5" customHeight="1" x14ac:dyDescent="0.15">
      <c r="A15" s="138" t="s">
        <v>11</v>
      </c>
      <c r="B15" s="139" t="s">
        <v>398</v>
      </c>
      <c r="C15" s="138" t="s">
        <v>1</v>
      </c>
      <c r="D15" s="140">
        <v>34662557</v>
      </c>
      <c r="E15" s="140">
        <v>8089576.3000000007</v>
      </c>
      <c r="F15" s="140">
        <v>1354524</v>
      </c>
      <c r="G15" s="140">
        <v>17883</v>
      </c>
      <c r="H15" s="140">
        <v>1048900</v>
      </c>
      <c r="I15" s="140">
        <v>3134158.9</v>
      </c>
      <c r="J15" s="141" t="s">
        <v>390</v>
      </c>
      <c r="K15" s="140">
        <v>2534110.4</v>
      </c>
      <c r="L15" s="140">
        <v>26572980.699999999</v>
      </c>
      <c r="M15" s="140">
        <v>3809445</v>
      </c>
      <c r="N15" s="140">
        <v>731393.3</v>
      </c>
      <c r="O15" s="140">
        <v>0</v>
      </c>
      <c r="P15" s="140">
        <v>0</v>
      </c>
      <c r="Q15" s="140">
        <v>557800</v>
      </c>
      <c r="R15" s="140">
        <v>164048.29999999999</v>
      </c>
      <c r="S15" s="141" t="s">
        <v>390</v>
      </c>
      <c r="T15" s="140">
        <v>9545</v>
      </c>
      <c r="U15" s="140">
        <v>3078051.7</v>
      </c>
      <c r="V15" s="140">
        <v>38472002</v>
      </c>
      <c r="W15" s="140">
        <v>8820969.6000000015</v>
      </c>
      <c r="X15" s="140">
        <v>1354524</v>
      </c>
      <c r="Y15" s="140">
        <v>17883</v>
      </c>
      <c r="Z15" s="140">
        <v>1606700</v>
      </c>
      <c r="AA15" s="140">
        <v>3298207.1999999997</v>
      </c>
      <c r="AB15" s="141" t="s">
        <v>390</v>
      </c>
      <c r="AC15" s="140">
        <v>2543655.4</v>
      </c>
      <c r="AD15" s="140">
        <v>29651032.399999999</v>
      </c>
      <c r="AE15" s="140">
        <v>10152522</v>
      </c>
      <c r="AF15" s="140">
        <v>10140681</v>
      </c>
      <c r="AG15" s="140">
        <v>0</v>
      </c>
      <c r="AH15" s="140">
        <v>9702833</v>
      </c>
      <c r="AI15" s="140">
        <v>141182</v>
      </c>
      <c r="AJ15" s="140">
        <v>296666</v>
      </c>
      <c r="AK15" s="140">
        <v>11841</v>
      </c>
      <c r="AL15" s="140">
        <v>588247</v>
      </c>
      <c r="AM15" s="140">
        <v>18908429</v>
      </c>
      <c r="AN15" s="140">
        <v>2023640</v>
      </c>
      <c r="AO15" s="140">
        <v>1204188</v>
      </c>
      <c r="AP15" s="140">
        <v>196716</v>
      </c>
      <c r="AQ15" s="140">
        <v>588277</v>
      </c>
      <c r="AR15" s="140">
        <v>34459</v>
      </c>
      <c r="AS15" s="140">
        <v>2019233</v>
      </c>
      <c r="AT15" s="140">
        <v>117094</v>
      </c>
      <c r="AU15" s="140">
        <v>1681976</v>
      </c>
      <c r="AV15" s="140">
        <v>220163</v>
      </c>
      <c r="AW15" s="140">
        <v>13051</v>
      </c>
      <c r="AX15" s="140">
        <v>14724790</v>
      </c>
      <c r="AY15" s="140">
        <v>6519021</v>
      </c>
      <c r="AZ15" s="140">
        <v>7283411</v>
      </c>
      <c r="BA15" s="140">
        <v>506948</v>
      </c>
      <c r="BB15" s="140">
        <v>415410</v>
      </c>
      <c r="BC15" s="140">
        <v>4460426</v>
      </c>
      <c r="BD15" s="140">
        <v>127715</v>
      </c>
      <c r="BE15" s="140">
        <v>552933</v>
      </c>
      <c r="BF15" s="140">
        <v>29613884</v>
      </c>
      <c r="BG15" s="140">
        <v>582362</v>
      </c>
      <c r="BH15" s="140">
        <v>550583</v>
      </c>
      <c r="BI15" s="140">
        <v>0</v>
      </c>
      <c r="BJ15" s="140">
        <v>550583</v>
      </c>
      <c r="BK15" s="140">
        <v>0</v>
      </c>
      <c r="BL15" s="140">
        <v>0</v>
      </c>
      <c r="BM15" s="140">
        <v>31779</v>
      </c>
      <c r="BN15" s="140">
        <v>0</v>
      </c>
      <c r="BO15" s="140">
        <v>1617313</v>
      </c>
      <c r="BP15" s="140">
        <v>303611</v>
      </c>
      <c r="BQ15" s="140">
        <v>153405</v>
      </c>
      <c r="BR15" s="140">
        <v>131344</v>
      </c>
      <c r="BS15" s="140">
        <v>18862</v>
      </c>
      <c r="BT15" s="140">
        <v>0</v>
      </c>
      <c r="BU15" s="140">
        <v>551611</v>
      </c>
      <c r="BV15" s="140">
        <v>26224</v>
      </c>
      <c r="BW15" s="140">
        <v>525385</v>
      </c>
      <c r="BX15" s="140">
        <v>2</v>
      </c>
      <c r="BY15" s="140">
        <v>11972</v>
      </c>
      <c r="BZ15" s="140">
        <v>728506</v>
      </c>
      <c r="CA15" s="140">
        <v>195053</v>
      </c>
      <c r="CB15" s="140">
        <v>519375</v>
      </c>
      <c r="CC15" s="140">
        <v>6584</v>
      </c>
      <c r="CD15" s="140">
        <v>7494</v>
      </c>
      <c r="CE15" s="140">
        <v>1485270</v>
      </c>
      <c r="CF15" s="140">
        <v>21613</v>
      </c>
      <c r="CG15" s="140">
        <v>124500</v>
      </c>
      <c r="CH15" s="140">
        <v>2324175</v>
      </c>
      <c r="CI15" s="140">
        <v>10734884</v>
      </c>
      <c r="CJ15" s="140">
        <v>10691264</v>
      </c>
      <c r="CK15" s="140">
        <v>0</v>
      </c>
      <c r="CL15" s="140">
        <v>10253416</v>
      </c>
      <c r="CM15" s="140">
        <v>141182</v>
      </c>
      <c r="CN15" s="140">
        <v>296666</v>
      </c>
      <c r="CO15" s="140">
        <v>43620</v>
      </c>
      <c r="CP15" s="140">
        <v>588247</v>
      </c>
      <c r="CQ15" s="140">
        <v>20525742</v>
      </c>
      <c r="CR15" s="140">
        <v>2327251</v>
      </c>
      <c r="CS15" s="140">
        <v>1357593</v>
      </c>
      <c r="CT15" s="140">
        <v>328060</v>
      </c>
      <c r="CU15" s="140">
        <v>607139</v>
      </c>
      <c r="CV15" s="140">
        <v>34459</v>
      </c>
      <c r="CW15" s="140">
        <v>2570844</v>
      </c>
      <c r="CX15" s="140">
        <v>143318</v>
      </c>
      <c r="CY15" s="140">
        <v>2207361</v>
      </c>
      <c r="CZ15" s="140">
        <v>220165</v>
      </c>
      <c r="DA15" s="140">
        <v>25023</v>
      </c>
      <c r="DB15" s="140">
        <v>15453296</v>
      </c>
      <c r="DC15" s="140">
        <v>6714074</v>
      </c>
      <c r="DD15" s="140">
        <v>7802786</v>
      </c>
      <c r="DE15" s="140">
        <v>513532</v>
      </c>
      <c r="DF15" s="140">
        <v>422904</v>
      </c>
      <c r="DG15" s="140">
        <v>5945696</v>
      </c>
      <c r="DH15" s="140">
        <v>149328</v>
      </c>
      <c r="DI15" s="140">
        <v>677433</v>
      </c>
      <c r="DJ15" s="140">
        <v>31938059</v>
      </c>
    </row>
    <row r="16" spans="1:114" ht="13.5" customHeight="1" x14ac:dyDescent="0.15">
      <c r="A16" s="138" t="s">
        <v>12</v>
      </c>
      <c r="B16" s="139" t="s">
        <v>399</v>
      </c>
      <c r="C16" s="138" t="s">
        <v>1</v>
      </c>
      <c r="D16" s="140">
        <v>33014226</v>
      </c>
      <c r="E16" s="140">
        <v>12821585</v>
      </c>
      <c r="F16" s="140">
        <v>2720557</v>
      </c>
      <c r="G16" s="140">
        <v>968</v>
      </c>
      <c r="H16" s="140">
        <v>6642500</v>
      </c>
      <c r="I16" s="140">
        <v>2051552</v>
      </c>
      <c r="J16" s="141" t="s">
        <v>390</v>
      </c>
      <c r="K16" s="140">
        <v>1406008</v>
      </c>
      <c r="L16" s="140">
        <v>20192641</v>
      </c>
      <c r="M16" s="140">
        <v>5471175</v>
      </c>
      <c r="N16" s="140">
        <v>986923</v>
      </c>
      <c r="O16" s="140">
        <v>0</v>
      </c>
      <c r="P16" s="140">
        <v>6270</v>
      </c>
      <c r="Q16" s="140">
        <v>138900</v>
      </c>
      <c r="R16" s="140">
        <v>395322</v>
      </c>
      <c r="S16" s="141" t="s">
        <v>390</v>
      </c>
      <c r="T16" s="140">
        <v>446431</v>
      </c>
      <c r="U16" s="140">
        <v>4484252</v>
      </c>
      <c r="V16" s="140">
        <v>38485401</v>
      </c>
      <c r="W16" s="140">
        <v>13808508</v>
      </c>
      <c r="X16" s="140">
        <v>2720557</v>
      </c>
      <c r="Y16" s="140">
        <v>7238</v>
      </c>
      <c r="Z16" s="140">
        <v>6781400</v>
      </c>
      <c r="AA16" s="140">
        <v>2446874</v>
      </c>
      <c r="AB16" s="141" t="s">
        <v>390</v>
      </c>
      <c r="AC16" s="140">
        <v>1852439</v>
      </c>
      <c r="AD16" s="140">
        <v>24676893</v>
      </c>
      <c r="AE16" s="140">
        <v>11955236</v>
      </c>
      <c r="AF16" s="140">
        <v>11955043</v>
      </c>
      <c r="AG16" s="140">
        <v>0</v>
      </c>
      <c r="AH16" s="140">
        <v>11370231</v>
      </c>
      <c r="AI16" s="140">
        <v>139158</v>
      </c>
      <c r="AJ16" s="140">
        <v>445654</v>
      </c>
      <c r="AK16" s="140">
        <v>193</v>
      </c>
      <c r="AL16" s="140">
        <v>16210</v>
      </c>
      <c r="AM16" s="140">
        <v>17019498</v>
      </c>
      <c r="AN16" s="140">
        <v>2674348</v>
      </c>
      <c r="AO16" s="140">
        <v>1518086</v>
      </c>
      <c r="AP16" s="140">
        <v>682915</v>
      </c>
      <c r="AQ16" s="140">
        <v>413561</v>
      </c>
      <c r="AR16" s="140">
        <v>59786</v>
      </c>
      <c r="AS16" s="140">
        <v>2924028</v>
      </c>
      <c r="AT16" s="140">
        <v>366189</v>
      </c>
      <c r="AU16" s="140">
        <v>2225127</v>
      </c>
      <c r="AV16" s="140">
        <v>332712</v>
      </c>
      <c r="AW16" s="140">
        <v>63822</v>
      </c>
      <c r="AX16" s="140">
        <v>11356383</v>
      </c>
      <c r="AY16" s="140">
        <v>6158606</v>
      </c>
      <c r="AZ16" s="140">
        <v>4565818</v>
      </c>
      <c r="BA16" s="140">
        <v>456905</v>
      </c>
      <c r="BB16" s="140">
        <v>175054</v>
      </c>
      <c r="BC16" s="140">
        <v>3518505</v>
      </c>
      <c r="BD16" s="140">
        <v>917</v>
      </c>
      <c r="BE16" s="140">
        <v>504777</v>
      </c>
      <c r="BF16" s="140">
        <v>29479511</v>
      </c>
      <c r="BG16" s="140">
        <v>583716</v>
      </c>
      <c r="BH16" s="140">
        <v>579381</v>
      </c>
      <c r="BI16" s="140">
        <v>0</v>
      </c>
      <c r="BJ16" s="140">
        <v>577420</v>
      </c>
      <c r="BK16" s="140">
        <v>0</v>
      </c>
      <c r="BL16" s="140">
        <v>1961</v>
      </c>
      <c r="BM16" s="140">
        <v>4335</v>
      </c>
      <c r="BN16" s="140">
        <v>0</v>
      </c>
      <c r="BO16" s="140">
        <v>3544713</v>
      </c>
      <c r="BP16" s="140">
        <v>333194</v>
      </c>
      <c r="BQ16" s="140">
        <v>287119</v>
      </c>
      <c r="BR16" s="140">
        <v>318</v>
      </c>
      <c r="BS16" s="140">
        <v>30169</v>
      </c>
      <c r="BT16" s="140">
        <v>15588</v>
      </c>
      <c r="BU16" s="140">
        <v>1682649</v>
      </c>
      <c r="BV16" s="140">
        <v>98565</v>
      </c>
      <c r="BW16" s="140">
        <v>1583908</v>
      </c>
      <c r="BX16" s="140">
        <v>176</v>
      </c>
      <c r="BY16" s="140">
        <v>0</v>
      </c>
      <c r="BZ16" s="140">
        <v>1528870</v>
      </c>
      <c r="CA16" s="140">
        <v>90893</v>
      </c>
      <c r="CB16" s="140">
        <v>1286922</v>
      </c>
      <c r="CC16" s="140">
        <v>33052</v>
      </c>
      <c r="CD16" s="140">
        <v>118003</v>
      </c>
      <c r="CE16" s="140">
        <v>1240927</v>
      </c>
      <c r="CF16" s="140">
        <v>0</v>
      </c>
      <c r="CG16" s="140">
        <v>101819</v>
      </c>
      <c r="CH16" s="140">
        <v>4230248</v>
      </c>
      <c r="CI16" s="140">
        <v>12538952</v>
      </c>
      <c r="CJ16" s="140">
        <v>12534424</v>
      </c>
      <c r="CK16" s="140">
        <v>0</v>
      </c>
      <c r="CL16" s="140">
        <v>11947651</v>
      </c>
      <c r="CM16" s="140">
        <v>139158</v>
      </c>
      <c r="CN16" s="140">
        <v>447615</v>
      </c>
      <c r="CO16" s="140">
        <v>4528</v>
      </c>
      <c r="CP16" s="140">
        <v>16210</v>
      </c>
      <c r="CQ16" s="140">
        <v>20564211</v>
      </c>
      <c r="CR16" s="140">
        <v>3007542</v>
      </c>
      <c r="CS16" s="140">
        <v>1805205</v>
      </c>
      <c r="CT16" s="140">
        <v>683233</v>
      </c>
      <c r="CU16" s="140">
        <v>443730</v>
      </c>
      <c r="CV16" s="140">
        <v>75374</v>
      </c>
      <c r="CW16" s="140">
        <v>4606677</v>
      </c>
      <c r="CX16" s="140">
        <v>464754</v>
      </c>
      <c r="CY16" s="140">
        <v>3809035</v>
      </c>
      <c r="CZ16" s="140">
        <v>332888</v>
      </c>
      <c r="DA16" s="140">
        <v>63822</v>
      </c>
      <c r="DB16" s="140">
        <v>12885253</v>
      </c>
      <c r="DC16" s="140">
        <v>6249499</v>
      </c>
      <c r="DD16" s="140">
        <v>5852740</v>
      </c>
      <c r="DE16" s="140">
        <v>489957</v>
      </c>
      <c r="DF16" s="140">
        <v>293057</v>
      </c>
      <c r="DG16" s="140">
        <v>4759432</v>
      </c>
      <c r="DH16" s="140">
        <v>917</v>
      </c>
      <c r="DI16" s="140">
        <v>606596</v>
      </c>
      <c r="DJ16" s="140">
        <v>33709759</v>
      </c>
    </row>
    <row r="17" spans="1:114" ht="13.5" customHeight="1" x14ac:dyDescent="0.15">
      <c r="A17" s="138" t="s">
        <v>13</v>
      </c>
      <c r="B17" s="139" t="s">
        <v>400</v>
      </c>
      <c r="C17" s="138" t="s">
        <v>1</v>
      </c>
      <c r="D17" s="140">
        <v>144747877</v>
      </c>
      <c r="E17" s="140">
        <v>40106079</v>
      </c>
      <c r="F17" s="140">
        <v>16319231</v>
      </c>
      <c r="G17" s="140">
        <v>11835</v>
      </c>
      <c r="H17" s="140">
        <v>6726800</v>
      </c>
      <c r="I17" s="140">
        <v>7298207</v>
      </c>
      <c r="J17" s="141" t="s">
        <v>390</v>
      </c>
      <c r="K17" s="140">
        <v>9750006</v>
      </c>
      <c r="L17" s="140">
        <v>104641798</v>
      </c>
      <c r="M17" s="140">
        <v>8936003</v>
      </c>
      <c r="N17" s="140">
        <v>422676</v>
      </c>
      <c r="O17" s="140">
        <v>24203</v>
      </c>
      <c r="P17" s="140">
        <v>15700</v>
      </c>
      <c r="Q17" s="140">
        <v>77100</v>
      </c>
      <c r="R17" s="140">
        <v>226646</v>
      </c>
      <c r="S17" s="141" t="s">
        <v>390</v>
      </c>
      <c r="T17" s="140">
        <v>79027</v>
      </c>
      <c r="U17" s="140">
        <v>8513327</v>
      </c>
      <c r="V17" s="140">
        <v>153683880</v>
      </c>
      <c r="W17" s="140">
        <v>40528755</v>
      </c>
      <c r="X17" s="140">
        <v>16343434</v>
      </c>
      <c r="Y17" s="140">
        <v>27535</v>
      </c>
      <c r="Z17" s="140">
        <v>6803900</v>
      </c>
      <c r="AA17" s="140">
        <v>7524853</v>
      </c>
      <c r="AB17" s="141" t="s">
        <v>390</v>
      </c>
      <c r="AC17" s="140">
        <v>9829033</v>
      </c>
      <c r="AD17" s="140">
        <v>113155125</v>
      </c>
      <c r="AE17" s="140">
        <v>48763564</v>
      </c>
      <c r="AF17" s="140">
        <v>48676890</v>
      </c>
      <c r="AG17" s="140">
        <v>32852</v>
      </c>
      <c r="AH17" s="140">
        <v>44196626</v>
      </c>
      <c r="AI17" s="140">
        <v>4134002</v>
      </c>
      <c r="AJ17" s="140">
        <v>313410</v>
      </c>
      <c r="AK17" s="140">
        <v>86674</v>
      </c>
      <c r="AL17" s="140">
        <v>1274152</v>
      </c>
      <c r="AM17" s="140">
        <v>76648961</v>
      </c>
      <c r="AN17" s="140">
        <v>11548196</v>
      </c>
      <c r="AO17" s="140">
        <v>5438869</v>
      </c>
      <c r="AP17" s="140">
        <v>4346212</v>
      </c>
      <c r="AQ17" s="140">
        <v>1642360</v>
      </c>
      <c r="AR17" s="140">
        <v>120755</v>
      </c>
      <c r="AS17" s="140">
        <v>11336347</v>
      </c>
      <c r="AT17" s="140">
        <v>833935</v>
      </c>
      <c r="AU17" s="140">
        <v>9987040</v>
      </c>
      <c r="AV17" s="140">
        <v>515372</v>
      </c>
      <c r="AW17" s="140">
        <v>242236</v>
      </c>
      <c r="AX17" s="140">
        <v>53457628</v>
      </c>
      <c r="AY17" s="140">
        <v>26528740</v>
      </c>
      <c r="AZ17" s="140">
        <v>23820058</v>
      </c>
      <c r="BA17" s="140">
        <v>2592969</v>
      </c>
      <c r="BB17" s="140">
        <v>515861</v>
      </c>
      <c r="BC17" s="140">
        <v>16855584</v>
      </c>
      <c r="BD17" s="140">
        <v>64554</v>
      </c>
      <c r="BE17" s="140">
        <v>1205616</v>
      </c>
      <c r="BF17" s="140">
        <v>126618141</v>
      </c>
      <c r="BG17" s="140">
        <v>1477216</v>
      </c>
      <c r="BH17" s="140">
        <v>1477216</v>
      </c>
      <c r="BI17" s="140">
        <v>0</v>
      </c>
      <c r="BJ17" s="140">
        <v>1477216</v>
      </c>
      <c r="BK17" s="140">
        <v>0</v>
      </c>
      <c r="BL17" s="140">
        <v>0</v>
      </c>
      <c r="BM17" s="140">
        <v>0</v>
      </c>
      <c r="BN17" s="140">
        <v>15325</v>
      </c>
      <c r="BO17" s="140">
        <v>4590984</v>
      </c>
      <c r="BP17" s="140">
        <v>976893</v>
      </c>
      <c r="BQ17" s="140">
        <v>752723</v>
      </c>
      <c r="BR17" s="140">
        <v>0</v>
      </c>
      <c r="BS17" s="140">
        <v>224170</v>
      </c>
      <c r="BT17" s="140">
        <v>0</v>
      </c>
      <c r="BU17" s="140">
        <v>1389266</v>
      </c>
      <c r="BV17" s="140">
        <v>15129</v>
      </c>
      <c r="BW17" s="140">
        <v>1374137</v>
      </c>
      <c r="BX17" s="140">
        <v>0</v>
      </c>
      <c r="BY17" s="140">
        <v>0</v>
      </c>
      <c r="BZ17" s="140">
        <v>2220981</v>
      </c>
      <c r="CA17" s="140">
        <v>630705</v>
      </c>
      <c r="CB17" s="140">
        <v>1477897</v>
      </c>
      <c r="CC17" s="140">
        <v>46649</v>
      </c>
      <c r="CD17" s="140">
        <v>65730</v>
      </c>
      <c r="CE17" s="140">
        <v>2686875</v>
      </c>
      <c r="CF17" s="140">
        <v>3844</v>
      </c>
      <c r="CG17" s="140">
        <v>165603</v>
      </c>
      <c r="CH17" s="140">
        <v>6233803</v>
      </c>
      <c r="CI17" s="140">
        <v>50240780</v>
      </c>
      <c r="CJ17" s="140">
        <v>50154106</v>
      </c>
      <c r="CK17" s="140">
        <v>32852</v>
      </c>
      <c r="CL17" s="140">
        <v>45673842</v>
      </c>
      <c r="CM17" s="140">
        <v>4134002</v>
      </c>
      <c r="CN17" s="140">
        <v>313410</v>
      </c>
      <c r="CO17" s="140">
        <v>86674</v>
      </c>
      <c r="CP17" s="140">
        <v>1289477</v>
      </c>
      <c r="CQ17" s="140">
        <v>81239945</v>
      </c>
      <c r="CR17" s="140">
        <v>12525089</v>
      </c>
      <c r="CS17" s="140">
        <v>6191592</v>
      </c>
      <c r="CT17" s="140">
        <v>4346212</v>
      </c>
      <c r="CU17" s="140">
        <v>1866530</v>
      </c>
      <c r="CV17" s="140">
        <v>120755</v>
      </c>
      <c r="CW17" s="140">
        <v>12725613</v>
      </c>
      <c r="CX17" s="140">
        <v>849064</v>
      </c>
      <c r="CY17" s="140">
        <v>11361177</v>
      </c>
      <c r="CZ17" s="140">
        <v>515372</v>
      </c>
      <c r="DA17" s="140">
        <v>242236</v>
      </c>
      <c r="DB17" s="140">
        <v>55678609</v>
      </c>
      <c r="DC17" s="140">
        <v>27159445</v>
      </c>
      <c r="DD17" s="140">
        <v>25297955</v>
      </c>
      <c r="DE17" s="140">
        <v>2639618</v>
      </c>
      <c r="DF17" s="140">
        <v>581591</v>
      </c>
      <c r="DG17" s="140">
        <v>19542459</v>
      </c>
      <c r="DH17" s="140">
        <v>68398</v>
      </c>
      <c r="DI17" s="140">
        <v>1371219</v>
      </c>
      <c r="DJ17" s="140">
        <v>132851944</v>
      </c>
    </row>
    <row r="18" spans="1:114" ht="13.5" customHeight="1" x14ac:dyDescent="0.15">
      <c r="A18" s="138" t="s">
        <v>14</v>
      </c>
      <c r="B18" s="139" t="s">
        <v>401</v>
      </c>
      <c r="C18" s="138" t="s">
        <v>1</v>
      </c>
      <c r="D18" s="140">
        <v>113837532</v>
      </c>
      <c r="E18" s="140">
        <v>42558009</v>
      </c>
      <c r="F18" s="140">
        <v>5765982</v>
      </c>
      <c r="G18" s="140">
        <v>231896</v>
      </c>
      <c r="H18" s="140">
        <v>14888036</v>
      </c>
      <c r="I18" s="140">
        <v>12851747</v>
      </c>
      <c r="J18" s="141" t="s">
        <v>390</v>
      </c>
      <c r="K18" s="140">
        <v>8820348</v>
      </c>
      <c r="L18" s="140">
        <v>71279523</v>
      </c>
      <c r="M18" s="140">
        <v>7963201</v>
      </c>
      <c r="N18" s="140">
        <v>972991</v>
      </c>
      <c r="O18" s="140">
        <v>39067</v>
      </c>
      <c r="P18" s="140">
        <v>18634</v>
      </c>
      <c r="Q18" s="140">
        <v>130500</v>
      </c>
      <c r="R18" s="140">
        <v>769985</v>
      </c>
      <c r="S18" s="141" t="s">
        <v>390</v>
      </c>
      <c r="T18" s="140">
        <v>14805</v>
      </c>
      <c r="U18" s="140">
        <v>6990210</v>
      </c>
      <c r="V18" s="140">
        <v>121800733</v>
      </c>
      <c r="W18" s="140">
        <v>43531000</v>
      </c>
      <c r="X18" s="140">
        <v>5805049</v>
      </c>
      <c r="Y18" s="140">
        <v>250530</v>
      </c>
      <c r="Z18" s="140">
        <v>15018536</v>
      </c>
      <c r="AA18" s="140">
        <v>13621732</v>
      </c>
      <c r="AB18" s="141" t="s">
        <v>390</v>
      </c>
      <c r="AC18" s="140">
        <v>8835153</v>
      </c>
      <c r="AD18" s="140">
        <v>78269733</v>
      </c>
      <c r="AE18" s="140">
        <v>24218493</v>
      </c>
      <c r="AF18" s="140">
        <v>24084408</v>
      </c>
      <c r="AG18" s="140">
        <v>11237960</v>
      </c>
      <c r="AH18" s="140">
        <v>12279006</v>
      </c>
      <c r="AI18" s="140">
        <v>79572</v>
      </c>
      <c r="AJ18" s="140">
        <v>487870</v>
      </c>
      <c r="AK18" s="140">
        <v>134085</v>
      </c>
      <c r="AL18" s="140">
        <v>1552135</v>
      </c>
      <c r="AM18" s="140">
        <v>76784397</v>
      </c>
      <c r="AN18" s="140">
        <v>9433332</v>
      </c>
      <c r="AO18" s="140">
        <v>5304203</v>
      </c>
      <c r="AP18" s="140">
        <v>2809162</v>
      </c>
      <c r="AQ18" s="140">
        <v>1194310</v>
      </c>
      <c r="AR18" s="140">
        <v>125657</v>
      </c>
      <c r="AS18" s="140">
        <v>9462343</v>
      </c>
      <c r="AT18" s="140">
        <v>2384984</v>
      </c>
      <c r="AU18" s="140">
        <v>6521611</v>
      </c>
      <c r="AV18" s="140">
        <v>555748</v>
      </c>
      <c r="AW18" s="140">
        <v>87349</v>
      </c>
      <c r="AX18" s="140">
        <v>57731937</v>
      </c>
      <c r="AY18" s="140">
        <v>20870844</v>
      </c>
      <c r="AZ18" s="140">
        <v>29731212</v>
      </c>
      <c r="BA18" s="140">
        <v>3797496</v>
      </c>
      <c r="BB18" s="140">
        <v>3332385</v>
      </c>
      <c r="BC18" s="140">
        <v>9498195</v>
      </c>
      <c r="BD18" s="140">
        <v>69436</v>
      </c>
      <c r="BE18" s="140">
        <v>1784312</v>
      </c>
      <c r="BF18" s="140">
        <v>102787202</v>
      </c>
      <c r="BG18" s="140">
        <v>37080</v>
      </c>
      <c r="BH18" s="140">
        <v>32130</v>
      </c>
      <c r="BI18" s="140">
        <v>2320</v>
      </c>
      <c r="BJ18" s="140">
        <v>29810</v>
      </c>
      <c r="BK18" s="140">
        <v>0</v>
      </c>
      <c r="BL18" s="140">
        <v>0</v>
      </c>
      <c r="BM18" s="140">
        <v>4950</v>
      </c>
      <c r="BN18" s="140">
        <v>78578</v>
      </c>
      <c r="BO18" s="140">
        <v>5824353</v>
      </c>
      <c r="BP18" s="140">
        <v>775908</v>
      </c>
      <c r="BQ18" s="140">
        <v>558815</v>
      </c>
      <c r="BR18" s="140">
        <v>63495</v>
      </c>
      <c r="BS18" s="140">
        <v>153598</v>
      </c>
      <c r="BT18" s="140">
        <v>0</v>
      </c>
      <c r="BU18" s="140">
        <v>1463455</v>
      </c>
      <c r="BV18" s="140">
        <v>72788</v>
      </c>
      <c r="BW18" s="140">
        <v>1270782</v>
      </c>
      <c r="BX18" s="140">
        <v>119885</v>
      </c>
      <c r="BY18" s="140">
        <v>0</v>
      </c>
      <c r="BZ18" s="140">
        <v>3580565</v>
      </c>
      <c r="CA18" s="140">
        <v>923972</v>
      </c>
      <c r="CB18" s="140">
        <v>2358702</v>
      </c>
      <c r="CC18" s="140">
        <v>53902</v>
      </c>
      <c r="CD18" s="140">
        <v>243989</v>
      </c>
      <c r="CE18" s="140">
        <v>1872291</v>
      </c>
      <c r="CF18" s="140">
        <v>4425</v>
      </c>
      <c r="CG18" s="140">
        <v>150899</v>
      </c>
      <c r="CH18" s="140">
        <v>6012332</v>
      </c>
      <c r="CI18" s="140">
        <v>24255573</v>
      </c>
      <c r="CJ18" s="140">
        <v>24116538</v>
      </c>
      <c r="CK18" s="140">
        <v>11240280</v>
      </c>
      <c r="CL18" s="140">
        <v>12308816</v>
      </c>
      <c r="CM18" s="140">
        <v>79572</v>
      </c>
      <c r="CN18" s="140">
        <v>487870</v>
      </c>
      <c r="CO18" s="140">
        <v>139035</v>
      </c>
      <c r="CP18" s="140">
        <v>1630713</v>
      </c>
      <c r="CQ18" s="140">
        <v>82608750</v>
      </c>
      <c r="CR18" s="140">
        <v>10209240</v>
      </c>
      <c r="CS18" s="140">
        <v>5863018</v>
      </c>
      <c r="CT18" s="140">
        <v>2872657</v>
      </c>
      <c r="CU18" s="140">
        <v>1347908</v>
      </c>
      <c r="CV18" s="140">
        <v>125657</v>
      </c>
      <c r="CW18" s="140">
        <v>10925798</v>
      </c>
      <c r="CX18" s="140">
        <v>2457772</v>
      </c>
      <c r="CY18" s="140">
        <v>7792393</v>
      </c>
      <c r="CZ18" s="140">
        <v>675633</v>
      </c>
      <c r="DA18" s="140">
        <v>87349</v>
      </c>
      <c r="DB18" s="140">
        <v>61312502</v>
      </c>
      <c r="DC18" s="140">
        <v>21794816</v>
      </c>
      <c r="DD18" s="140">
        <v>32089914</v>
      </c>
      <c r="DE18" s="140">
        <v>3851398</v>
      </c>
      <c r="DF18" s="140">
        <v>3576374</v>
      </c>
      <c r="DG18" s="140">
        <v>11370486</v>
      </c>
      <c r="DH18" s="140">
        <v>73861</v>
      </c>
      <c r="DI18" s="140">
        <v>1935211</v>
      </c>
      <c r="DJ18" s="140">
        <v>108799534</v>
      </c>
    </row>
    <row r="19" spans="1:114" ht="13.5" customHeight="1" x14ac:dyDescent="0.15">
      <c r="A19" s="138" t="s">
        <v>15</v>
      </c>
      <c r="B19" s="139" t="s">
        <v>402</v>
      </c>
      <c r="C19" s="138" t="s">
        <v>1</v>
      </c>
      <c r="D19" s="140">
        <v>241602435</v>
      </c>
      <c r="E19" s="140">
        <v>47647976</v>
      </c>
      <c r="F19" s="140">
        <v>2228242</v>
      </c>
      <c r="G19" s="140">
        <v>5065445</v>
      </c>
      <c r="H19" s="140">
        <v>4274500</v>
      </c>
      <c r="I19" s="140">
        <v>23274875</v>
      </c>
      <c r="J19" s="141" t="s">
        <v>390</v>
      </c>
      <c r="K19" s="140">
        <v>12804914</v>
      </c>
      <c r="L19" s="140">
        <v>193954459</v>
      </c>
      <c r="M19" s="140">
        <v>2676115</v>
      </c>
      <c r="N19" s="140">
        <v>579086</v>
      </c>
      <c r="O19" s="140">
        <v>22500</v>
      </c>
      <c r="P19" s="140">
        <v>143490</v>
      </c>
      <c r="Q19" s="140">
        <v>72700</v>
      </c>
      <c r="R19" s="140">
        <v>294106</v>
      </c>
      <c r="S19" s="141" t="s">
        <v>390</v>
      </c>
      <c r="T19" s="140">
        <v>46290</v>
      </c>
      <c r="U19" s="140">
        <v>2097029</v>
      </c>
      <c r="V19" s="140">
        <v>244278550</v>
      </c>
      <c r="W19" s="140">
        <v>48227062</v>
      </c>
      <c r="X19" s="140">
        <v>2250742</v>
      </c>
      <c r="Y19" s="140">
        <v>5208935</v>
      </c>
      <c r="Z19" s="140">
        <v>4347200</v>
      </c>
      <c r="AA19" s="140">
        <v>23568981</v>
      </c>
      <c r="AB19" s="141" t="s">
        <v>390</v>
      </c>
      <c r="AC19" s="140">
        <v>12851204</v>
      </c>
      <c r="AD19" s="140">
        <v>196051488</v>
      </c>
      <c r="AE19" s="140">
        <v>10315448</v>
      </c>
      <c r="AF19" s="140">
        <v>10241132</v>
      </c>
      <c r="AG19" s="140">
        <v>254811</v>
      </c>
      <c r="AH19" s="140">
        <v>8462883</v>
      </c>
      <c r="AI19" s="140">
        <v>0</v>
      </c>
      <c r="AJ19" s="140">
        <v>1523438</v>
      </c>
      <c r="AK19" s="140">
        <v>74316</v>
      </c>
      <c r="AL19" s="140">
        <v>11051365</v>
      </c>
      <c r="AM19" s="140">
        <v>159951259</v>
      </c>
      <c r="AN19" s="140">
        <v>40574072</v>
      </c>
      <c r="AO19" s="140">
        <v>11024192</v>
      </c>
      <c r="AP19" s="140">
        <v>29228057</v>
      </c>
      <c r="AQ19" s="140">
        <v>314110</v>
      </c>
      <c r="AR19" s="140">
        <v>7713</v>
      </c>
      <c r="AS19" s="140">
        <v>29597688</v>
      </c>
      <c r="AT19" s="140">
        <v>26096442</v>
      </c>
      <c r="AU19" s="140">
        <v>3434962</v>
      </c>
      <c r="AV19" s="140">
        <v>66284</v>
      </c>
      <c r="AW19" s="140">
        <v>411122</v>
      </c>
      <c r="AX19" s="140">
        <v>89261283</v>
      </c>
      <c r="AY19" s="140">
        <v>64696028</v>
      </c>
      <c r="AZ19" s="140">
        <v>20109510</v>
      </c>
      <c r="BA19" s="140">
        <v>527744</v>
      </c>
      <c r="BB19" s="140">
        <v>3928001</v>
      </c>
      <c r="BC19" s="140">
        <v>50367736</v>
      </c>
      <c r="BD19" s="140">
        <v>107094</v>
      </c>
      <c r="BE19" s="140">
        <v>9916627</v>
      </c>
      <c r="BF19" s="140">
        <v>180183334</v>
      </c>
      <c r="BG19" s="140">
        <v>145406</v>
      </c>
      <c r="BH19" s="140">
        <v>145406</v>
      </c>
      <c r="BI19" s="140">
        <v>5674</v>
      </c>
      <c r="BJ19" s="140">
        <v>9295</v>
      </c>
      <c r="BK19" s="140">
        <v>0</v>
      </c>
      <c r="BL19" s="140">
        <v>130437</v>
      </c>
      <c r="BM19" s="140">
        <v>0</v>
      </c>
      <c r="BN19" s="140">
        <v>0</v>
      </c>
      <c r="BO19" s="140">
        <v>1941433</v>
      </c>
      <c r="BP19" s="140">
        <v>305362</v>
      </c>
      <c r="BQ19" s="140">
        <v>281723</v>
      </c>
      <c r="BR19" s="140">
        <v>4907</v>
      </c>
      <c r="BS19" s="140">
        <v>18732</v>
      </c>
      <c r="BT19" s="140">
        <v>0</v>
      </c>
      <c r="BU19" s="140">
        <v>322962</v>
      </c>
      <c r="BV19" s="140">
        <v>110459</v>
      </c>
      <c r="BW19" s="140">
        <v>212503</v>
      </c>
      <c r="BX19" s="140">
        <v>0</v>
      </c>
      <c r="BY19" s="140">
        <v>19221</v>
      </c>
      <c r="BZ19" s="140">
        <v>1293888</v>
      </c>
      <c r="CA19" s="140">
        <v>760752</v>
      </c>
      <c r="CB19" s="140">
        <v>425521</v>
      </c>
      <c r="CC19" s="140">
        <v>0</v>
      </c>
      <c r="CD19" s="140">
        <v>107615</v>
      </c>
      <c r="CE19" s="140">
        <v>420997</v>
      </c>
      <c r="CF19" s="140">
        <v>0</v>
      </c>
      <c r="CG19" s="140">
        <v>168279</v>
      </c>
      <c r="CH19" s="140">
        <v>2255118</v>
      </c>
      <c r="CI19" s="140">
        <v>10460854</v>
      </c>
      <c r="CJ19" s="140">
        <v>10386538</v>
      </c>
      <c r="CK19" s="140">
        <v>260485</v>
      </c>
      <c r="CL19" s="140">
        <v>8472178</v>
      </c>
      <c r="CM19" s="140">
        <v>0</v>
      </c>
      <c r="CN19" s="140">
        <v>1653875</v>
      </c>
      <c r="CO19" s="140">
        <v>74316</v>
      </c>
      <c r="CP19" s="140">
        <v>11051365</v>
      </c>
      <c r="CQ19" s="140">
        <v>161892692</v>
      </c>
      <c r="CR19" s="140">
        <v>40879434</v>
      </c>
      <c r="CS19" s="140">
        <v>11305915</v>
      </c>
      <c r="CT19" s="140">
        <v>29232964</v>
      </c>
      <c r="CU19" s="140">
        <v>332842</v>
      </c>
      <c r="CV19" s="140">
        <v>7713</v>
      </c>
      <c r="CW19" s="140">
        <v>29920650</v>
      </c>
      <c r="CX19" s="140">
        <v>26206901</v>
      </c>
      <c r="CY19" s="140">
        <v>3647465</v>
      </c>
      <c r="CZ19" s="140">
        <v>66284</v>
      </c>
      <c r="DA19" s="140">
        <v>430343</v>
      </c>
      <c r="DB19" s="140">
        <v>90555171</v>
      </c>
      <c r="DC19" s="140">
        <v>65456780</v>
      </c>
      <c r="DD19" s="140">
        <v>20535031</v>
      </c>
      <c r="DE19" s="140">
        <v>527744</v>
      </c>
      <c r="DF19" s="140">
        <v>4035616</v>
      </c>
      <c r="DG19" s="140">
        <v>50788733</v>
      </c>
      <c r="DH19" s="140">
        <v>107094</v>
      </c>
      <c r="DI19" s="140">
        <v>10084906</v>
      </c>
      <c r="DJ19" s="140">
        <v>182438452</v>
      </c>
    </row>
    <row r="20" spans="1:114" ht="13.5" customHeight="1" x14ac:dyDescent="0.15">
      <c r="A20" s="138" t="s">
        <v>16</v>
      </c>
      <c r="B20" s="139" t="s">
        <v>403</v>
      </c>
      <c r="C20" s="138" t="s">
        <v>1</v>
      </c>
      <c r="D20" s="140">
        <v>131264953</v>
      </c>
      <c r="E20" s="140">
        <v>39590627</v>
      </c>
      <c r="F20" s="140">
        <v>1739217</v>
      </c>
      <c r="G20" s="140">
        <v>146897</v>
      </c>
      <c r="H20" s="140">
        <v>8055980</v>
      </c>
      <c r="I20" s="140">
        <v>14543956</v>
      </c>
      <c r="J20" s="141" t="s">
        <v>390</v>
      </c>
      <c r="K20" s="140">
        <v>15104577</v>
      </c>
      <c r="L20" s="140">
        <v>91674326</v>
      </c>
      <c r="M20" s="140">
        <v>5875206</v>
      </c>
      <c r="N20" s="140">
        <v>910391</v>
      </c>
      <c r="O20" s="140">
        <v>9069</v>
      </c>
      <c r="P20" s="140">
        <v>12492</v>
      </c>
      <c r="Q20" s="140">
        <v>84800</v>
      </c>
      <c r="R20" s="140">
        <v>737262</v>
      </c>
      <c r="S20" s="141" t="s">
        <v>390</v>
      </c>
      <c r="T20" s="140">
        <v>66768</v>
      </c>
      <c r="U20" s="140">
        <v>4964815</v>
      </c>
      <c r="V20" s="140">
        <v>137140159</v>
      </c>
      <c r="W20" s="140">
        <v>40501018</v>
      </c>
      <c r="X20" s="140">
        <v>1748286</v>
      </c>
      <c r="Y20" s="140">
        <v>159389</v>
      </c>
      <c r="Z20" s="140">
        <v>8140780</v>
      </c>
      <c r="AA20" s="140">
        <v>15281218</v>
      </c>
      <c r="AB20" s="141" t="s">
        <v>390</v>
      </c>
      <c r="AC20" s="140">
        <v>15171345</v>
      </c>
      <c r="AD20" s="140">
        <v>96639141</v>
      </c>
      <c r="AE20" s="140">
        <v>13477553</v>
      </c>
      <c r="AF20" s="140">
        <v>12437910</v>
      </c>
      <c r="AG20" s="140">
        <v>102205</v>
      </c>
      <c r="AH20" s="140">
        <v>11564555</v>
      </c>
      <c r="AI20" s="140">
        <v>714796</v>
      </c>
      <c r="AJ20" s="140">
        <v>56354</v>
      </c>
      <c r="AK20" s="140">
        <v>1039643</v>
      </c>
      <c r="AL20" s="140">
        <v>725760</v>
      </c>
      <c r="AM20" s="140">
        <v>111048930</v>
      </c>
      <c r="AN20" s="140">
        <v>35192180</v>
      </c>
      <c r="AO20" s="140">
        <v>9940150</v>
      </c>
      <c r="AP20" s="140">
        <v>20655642</v>
      </c>
      <c r="AQ20" s="140">
        <v>4338009</v>
      </c>
      <c r="AR20" s="140">
        <v>258379</v>
      </c>
      <c r="AS20" s="140">
        <v>23024901</v>
      </c>
      <c r="AT20" s="140">
        <v>3826374</v>
      </c>
      <c r="AU20" s="140">
        <v>12968886</v>
      </c>
      <c r="AV20" s="140">
        <v>6229641</v>
      </c>
      <c r="AW20" s="140">
        <v>1111680</v>
      </c>
      <c r="AX20" s="140">
        <v>51522131</v>
      </c>
      <c r="AY20" s="140">
        <v>25570086</v>
      </c>
      <c r="AZ20" s="140">
        <v>23495489</v>
      </c>
      <c r="BA20" s="140">
        <v>2129146</v>
      </c>
      <c r="BB20" s="140">
        <v>327410</v>
      </c>
      <c r="BC20" s="140">
        <v>2934070</v>
      </c>
      <c r="BD20" s="140">
        <v>198038</v>
      </c>
      <c r="BE20" s="140">
        <v>3078640</v>
      </c>
      <c r="BF20" s="140">
        <v>127605123</v>
      </c>
      <c r="BG20" s="140">
        <v>176514</v>
      </c>
      <c r="BH20" s="140">
        <v>172508</v>
      </c>
      <c r="BI20" s="140">
        <v>0</v>
      </c>
      <c r="BJ20" s="140">
        <v>172508</v>
      </c>
      <c r="BK20" s="140">
        <v>0</v>
      </c>
      <c r="BL20" s="140">
        <v>0</v>
      </c>
      <c r="BM20" s="140">
        <v>4006</v>
      </c>
      <c r="BN20" s="140">
        <v>0</v>
      </c>
      <c r="BO20" s="140">
        <v>5237438</v>
      </c>
      <c r="BP20" s="140">
        <v>2060764</v>
      </c>
      <c r="BQ20" s="140">
        <v>546966.63934426231</v>
      </c>
      <c r="BR20" s="140">
        <v>1215513.3606557376</v>
      </c>
      <c r="BS20" s="140">
        <v>298284</v>
      </c>
      <c r="BT20" s="140">
        <v>0</v>
      </c>
      <c r="BU20" s="140">
        <v>916322</v>
      </c>
      <c r="BV20" s="140">
        <v>282505</v>
      </c>
      <c r="BW20" s="140">
        <v>511666</v>
      </c>
      <c r="BX20" s="140">
        <v>122151</v>
      </c>
      <c r="BY20" s="140">
        <v>180429</v>
      </c>
      <c r="BZ20" s="140">
        <v>2076952</v>
      </c>
      <c r="CA20" s="140">
        <v>1017471</v>
      </c>
      <c r="CB20" s="140">
        <v>1019069</v>
      </c>
      <c r="CC20" s="140">
        <v>26455</v>
      </c>
      <c r="CD20" s="140">
        <v>13957</v>
      </c>
      <c r="CE20" s="140">
        <v>207250</v>
      </c>
      <c r="CF20" s="140">
        <v>2971</v>
      </c>
      <c r="CG20" s="140">
        <v>254004</v>
      </c>
      <c r="CH20" s="140">
        <v>5667956</v>
      </c>
      <c r="CI20" s="140">
        <v>13654067</v>
      </c>
      <c r="CJ20" s="140">
        <v>12610418</v>
      </c>
      <c r="CK20" s="140">
        <v>102205</v>
      </c>
      <c r="CL20" s="140">
        <v>11737063</v>
      </c>
      <c r="CM20" s="140">
        <v>714796</v>
      </c>
      <c r="CN20" s="140">
        <v>56354</v>
      </c>
      <c r="CO20" s="140">
        <v>1043649</v>
      </c>
      <c r="CP20" s="140">
        <v>725760</v>
      </c>
      <c r="CQ20" s="140">
        <v>116286368</v>
      </c>
      <c r="CR20" s="140">
        <v>37252944</v>
      </c>
      <c r="CS20" s="140">
        <v>10487116.639344262</v>
      </c>
      <c r="CT20" s="140">
        <v>21871155.360655736</v>
      </c>
      <c r="CU20" s="140">
        <v>4636293</v>
      </c>
      <c r="CV20" s="140">
        <v>258379</v>
      </c>
      <c r="CW20" s="140">
        <v>23941223</v>
      </c>
      <c r="CX20" s="140">
        <v>4108879</v>
      </c>
      <c r="CY20" s="140">
        <v>13480552</v>
      </c>
      <c r="CZ20" s="140">
        <v>6351792</v>
      </c>
      <c r="DA20" s="140">
        <v>1292109</v>
      </c>
      <c r="DB20" s="140">
        <v>53599083</v>
      </c>
      <c r="DC20" s="140">
        <v>26587557</v>
      </c>
      <c r="DD20" s="140">
        <v>24514558</v>
      </c>
      <c r="DE20" s="140">
        <v>2155601</v>
      </c>
      <c r="DF20" s="140">
        <v>341367</v>
      </c>
      <c r="DG20" s="140">
        <v>3141320</v>
      </c>
      <c r="DH20" s="140">
        <v>201009</v>
      </c>
      <c r="DI20" s="140">
        <v>3332644</v>
      </c>
      <c r="DJ20" s="140">
        <v>133273079</v>
      </c>
    </row>
    <row r="21" spans="1:114" ht="13.5" customHeight="1" x14ac:dyDescent="0.15">
      <c r="A21" s="138" t="s">
        <v>17</v>
      </c>
      <c r="B21" s="139" t="s">
        <v>404</v>
      </c>
      <c r="C21" s="138" t="s">
        <v>1</v>
      </c>
      <c r="D21" s="140">
        <v>37882292</v>
      </c>
      <c r="E21" s="140">
        <v>14387624</v>
      </c>
      <c r="F21" s="140">
        <v>253774</v>
      </c>
      <c r="G21" s="140">
        <v>8625</v>
      </c>
      <c r="H21" s="140">
        <v>5815200</v>
      </c>
      <c r="I21" s="140">
        <v>5025067</v>
      </c>
      <c r="J21" s="141" t="s">
        <v>390</v>
      </c>
      <c r="K21" s="140">
        <v>3284958</v>
      </c>
      <c r="L21" s="140">
        <v>23494668</v>
      </c>
      <c r="M21" s="140">
        <v>4509991</v>
      </c>
      <c r="N21" s="140">
        <v>794044</v>
      </c>
      <c r="O21" s="140">
        <v>5362</v>
      </c>
      <c r="P21" s="140">
        <v>0</v>
      </c>
      <c r="Q21" s="140">
        <v>88400</v>
      </c>
      <c r="R21" s="140">
        <v>608651</v>
      </c>
      <c r="S21" s="141" t="s">
        <v>390</v>
      </c>
      <c r="T21" s="140">
        <v>91631</v>
      </c>
      <c r="U21" s="140">
        <v>3715947</v>
      </c>
      <c r="V21" s="140">
        <v>42392283</v>
      </c>
      <c r="W21" s="140">
        <v>15181668</v>
      </c>
      <c r="X21" s="140">
        <v>259136</v>
      </c>
      <c r="Y21" s="140">
        <v>8625</v>
      </c>
      <c r="Z21" s="140">
        <v>5903600</v>
      </c>
      <c r="AA21" s="140">
        <v>5633718</v>
      </c>
      <c r="AB21" s="141" t="s">
        <v>390</v>
      </c>
      <c r="AC21" s="140">
        <v>3376589</v>
      </c>
      <c r="AD21" s="140">
        <v>27210615</v>
      </c>
      <c r="AE21" s="140">
        <v>1038444</v>
      </c>
      <c r="AF21" s="140">
        <v>951919</v>
      </c>
      <c r="AG21" s="140">
        <v>16649</v>
      </c>
      <c r="AH21" s="140">
        <v>690665</v>
      </c>
      <c r="AI21" s="140">
        <v>15491</v>
      </c>
      <c r="AJ21" s="140">
        <v>229114</v>
      </c>
      <c r="AK21" s="140">
        <v>86525</v>
      </c>
      <c r="AL21" s="140">
        <v>5646420</v>
      </c>
      <c r="AM21" s="140">
        <v>27147210</v>
      </c>
      <c r="AN21" s="140">
        <v>2360830</v>
      </c>
      <c r="AO21" s="140">
        <v>1430717</v>
      </c>
      <c r="AP21" s="140">
        <v>401272</v>
      </c>
      <c r="AQ21" s="140">
        <v>396669</v>
      </c>
      <c r="AR21" s="140">
        <v>132172</v>
      </c>
      <c r="AS21" s="140">
        <v>4726004</v>
      </c>
      <c r="AT21" s="140">
        <v>764532</v>
      </c>
      <c r="AU21" s="140">
        <v>3507929</v>
      </c>
      <c r="AV21" s="140">
        <v>453543</v>
      </c>
      <c r="AW21" s="140">
        <v>4638</v>
      </c>
      <c r="AX21" s="140">
        <v>20028263</v>
      </c>
      <c r="AY21" s="140">
        <v>8996109</v>
      </c>
      <c r="AZ21" s="140">
        <v>9170905</v>
      </c>
      <c r="BA21" s="140">
        <v>761194</v>
      </c>
      <c r="BB21" s="140">
        <v>1100055</v>
      </c>
      <c r="BC21" s="140">
        <v>2920719</v>
      </c>
      <c r="BD21" s="140">
        <v>27475</v>
      </c>
      <c r="BE21" s="140">
        <v>1129499</v>
      </c>
      <c r="BF21" s="140">
        <v>29315153</v>
      </c>
      <c r="BG21" s="140">
        <v>101724</v>
      </c>
      <c r="BH21" s="140">
        <v>101724</v>
      </c>
      <c r="BI21" s="140">
        <v>0</v>
      </c>
      <c r="BJ21" s="140">
        <v>101724</v>
      </c>
      <c r="BK21" s="140">
        <v>0</v>
      </c>
      <c r="BL21" s="140">
        <v>0</v>
      </c>
      <c r="BM21" s="140">
        <v>0</v>
      </c>
      <c r="BN21" s="140">
        <v>985</v>
      </c>
      <c r="BO21" s="140">
        <v>3991094</v>
      </c>
      <c r="BP21" s="140">
        <v>575132</v>
      </c>
      <c r="BQ21" s="140">
        <v>391777</v>
      </c>
      <c r="BR21" s="140">
        <v>9077</v>
      </c>
      <c r="BS21" s="140">
        <v>174278</v>
      </c>
      <c r="BT21" s="140">
        <v>0</v>
      </c>
      <c r="BU21" s="140">
        <v>1395421</v>
      </c>
      <c r="BV21" s="140">
        <v>63864</v>
      </c>
      <c r="BW21" s="140">
        <v>1331557</v>
      </c>
      <c r="BX21" s="140">
        <v>0</v>
      </c>
      <c r="BY21" s="140">
        <v>55896</v>
      </c>
      <c r="BZ21" s="140">
        <v>1963859</v>
      </c>
      <c r="CA21" s="140">
        <v>1046417</v>
      </c>
      <c r="CB21" s="140">
        <v>872290</v>
      </c>
      <c r="CC21" s="140">
        <v>37389</v>
      </c>
      <c r="CD21" s="140">
        <v>7763</v>
      </c>
      <c r="CE21" s="140">
        <v>304021</v>
      </c>
      <c r="CF21" s="140">
        <v>786</v>
      </c>
      <c r="CG21" s="140">
        <v>112167</v>
      </c>
      <c r="CH21" s="140">
        <v>4204985</v>
      </c>
      <c r="CI21" s="140">
        <v>1140168</v>
      </c>
      <c r="CJ21" s="140">
        <v>1053643</v>
      </c>
      <c r="CK21" s="140">
        <v>16649</v>
      </c>
      <c r="CL21" s="140">
        <v>792389</v>
      </c>
      <c r="CM21" s="140">
        <v>15491</v>
      </c>
      <c r="CN21" s="140">
        <v>229114</v>
      </c>
      <c r="CO21" s="140">
        <v>86525</v>
      </c>
      <c r="CP21" s="140">
        <v>5647405</v>
      </c>
      <c r="CQ21" s="140">
        <v>31138304</v>
      </c>
      <c r="CR21" s="140">
        <v>2935962</v>
      </c>
      <c r="CS21" s="140">
        <v>1822494</v>
      </c>
      <c r="CT21" s="140">
        <v>410349</v>
      </c>
      <c r="CU21" s="140">
        <v>570947</v>
      </c>
      <c r="CV21" s="140">
        <v>132172</v>
      </c>
      <c r="CW21" s="140">
        <v>6121425</v>
      </c>
      <c r="CX21" s="140">
        <v>828396</v>
      </c>
      <c r="CY21" s="140">
        <v>4839486</v>
      </c>
      <c r="CZ21" s="140">
        <v>453543</v>
      </c>
      <c r="DA21" s="140">
        <v>60534</v>
      </c>
      <c r="DB21" s="140">
        <v>21992122</v>
      </c>
      <c r="DC21" s="140">
        <v>10042526</v>
      </c>
      <c r="DD21" s="140">
        <v>10043195</v>
      </c>
      <c r="DE21" s="140">
        <v>798583</v>
      </c>
      <c r="DF21" s="140">
        <v>1107818</v>
      </c>
      <c r="DG21" s="140">
        <v>3224740</v>
      </c>
      <c r="DH21" s="140">
        <v>28261</v>
      </c>
      <c r="DI21" s="140">
        <v>1241666</v>
      </c>
      <c r="DJ21" s="140">
        <v>33520138</v>
      </c>
    </row>
    <row r="22" spans="1:114" ht="13.5" customHeight="1" x14ac:dyDescent="0.15">
      <c r="A22" s="138" t="s">
        <v>18</v>
      </c>
      <c r="B22" s="139" t="s">
        <v>405</v>
      </c>
      <c r="C22" s="138" t="s">
        <v>1</v>
      </c>
      <c r="D22" s="140">
        <v>10025935</v>
      </c>
      <c r="E22" s="140">
        <v>1203838</v>
      </c>
      <c r="F22" s="140">
        <v>16921</v>
      </c>
      <c r="G22" s="140">
        <v>8756</v>
      </c>
      <c r="H22" s="140">
        <v>17600</v>
      </c>
      <c r="I22" s="140">
        <v>621361</v>
      </c>
      <c r="J22" s="141" t="s">
        <v>390</v>
      </c>
      <c r="K22" s="140">
        <v>539200</v>
      </c>
      <c r="L22" s="140">
        <v>8822097</v>
      </c>
      <c r="M22" s="140">
        <v>2211969</v>
      </c>
      <c r="N22" s="140">
        <v>1023943</v>
      </c>
      <c r="O22" s="140">
        <v>196560</v>
      </c>
      <c r="P22" s="140">
        <v>650</v>
      </c>
      <c r="Q22" s="140">
        <v>720900</v>
      </c>
      <c r="R22" s="140">
        <v>93154</v>
      </c>
      <c r="S22" s="141" t="s">
        <v>390</v>
      </c>
      <c r="T22" s="140">
        <v>12679</v>
      </c>
      <c r="U22" s="140">
        <v>1188026</v>
      </c>
      <c r="V22" s="140">
        <v>12237904</v>
      </c>
      <c r="W22" s="140">
        <v>2227781</v>
      </c>
      <c r="X22" s="140">
        <v>213481</v>
      </c>
      <c r="Y22" s="140">
        <v>9406</v>
      </c>
      <c r="Z22" s="140">
        <v>738500</v>
      </c>
      <c r="AA22" s="140">
        <v>714515</v>
      </c>
      <c r="AB22" s="141" t="s">
        <v>390</v>
      </c>
      <c r="AC22" s="140">
        <v>551879</v>
      </c>
      <c r="AD22" s="140">
        <v>10010123</v>
      </c>
      <c r="AE22" s="140">
        <v>89323</v>
      </c>
      <c r="AF22" s="140">
        <v>89323</v>
      </c>
      <c r="AG22" s="140">
        <v>0</v>
      </c>
      <c r="AH22" s="140">
        <v>9230</v>
      </c>
      <c r="AI22" s="140">
        <v>61930</v>
      </c>
      <c r="AJ22" s="140">
        <v>18163</v>
      </c>
      <c r="AK22" s="140">
        <v>0</v>
      </c>
      <c r="AL22" s="140">
        <v>1005</v>
      </c>
      <c r="AM22" s="140">
        <v>6475045</v>
      </c>
      <c r="AN22" s="140">
        <v>1403281</v>
      </c>
      <c r="AO22" s="140">
        <v>374504</v>
      </c>
      <c r="AP22" s="140">
        <v>984139</v>
      </c>
      <c r="AQ22" s="140">
        <v>27782</v>
      </c>
      <c r="AR22" s="140">
        <v>16856</v>
      </c>
      <c r="AS22" s="140">
        <v>362839</v>
      </c>
      <c r="AT22" s="140">
        <v>281842</v>
      </c>
      <c r="AU22" s="140">
        <v>46738</v>
      </c>
      <c r="AV22" s="140">
        <v>34259</v>
      </c>
      <c r="AW22" s="140">
        <v>13687</v>
      </c>
      <c r="AX22" s="140">
        <v>4695238</v>
      </c>
      <c r="AY22" s="140">
        <v>3283255</v>
      </c>
      <c r="AZ22" s="140">
        <v>1130421</v>
      </c>
      <c r="BA22" s="140">
        <v>244940</v>
      </c>
      <c r="BB22" s="140">
        <v>36622</v>
      </c>
      <c r="BC22" s="140">
        <v>3212856</v>
      </c>
      <c r="BD22" s="140">
        <v>0</v>
      </c>
      <c r="BE22" s="140">
        <v>247706</v>
      </c>
      <c r="BF22" s="140">
        <v>6812074</v>
      </c>
      <c r="BG22" s="140">
        <v>1018136</v>
      </c>
      <c r="BH22" s="140">
        <v>1018136</v>
      </c>
      <c r="BI22" s="140">
        <v>0</v>
      </c>
      <c r="BJ22" s="140">
        <v>1017870</v>
      </c>
      <c r="BK22" s="140">
        <v>0</v>
      </c>
      <c r="BL22" s="140">
        <v>266</v>
      </c>
      <c r="BM22" s="140">
        <v>0</v>
      </c>
      <c r="BN22" s="140">
        <v>0</v>
      </c>
      <c r="BO22" s="140">
        <v>648988</v>
      </c>
      <c r="BP22" s="140">
        <v>197955</v>
      </c>
      <c r="BQ22" s="140">
        <v>104621</v>
      </c>
      <c r="BR22" s="140">
        <v>84176</v>
      </c>
      <c r="BS22" s="140">
        <v>9158</v>
      </c>
      <c r="BT22" s="140">
        <v>0</v>
      </c>
      <c r="BU22" s="140">
        <v>99690</v>
      </c>
      <c r="BV22" s="140">
        <v>5076</v>
      </c>
      <c r="BW22" s="140">
        <v>94487</v>
      </c>
      <c r="BX22" s="140">
        <v>127</v>
      </c>
      <c r="BY22" s="140">
        <v>0</v>
      </c>
      <c r="BZ22" s="140">
        <v>351343</v>
      </c>
      <c r="CA22" s="140">
        <v>170354</v>
      </c>
      <c r="CB22" s="140">
        <v>141908</v>
      </c>
      <c r="CC22" s="140">
        <v>0</v>
      </c>
      <c r="CD22" s="140">
        <v>39081</v>
      </c>
      <c r="CE22" s="140">
        <v>491780</v>
      </c>
      <c r="CF22" s="140">
        <v>0</v>
      </c>
      <c r="CG22" s="140">
        <v>53065</v>
      </c>
      <c r="CH22" s="140">
        <v>1720189</v>
      </c>
      <c r="CI22" s="140">
        <v>1107459</v>
      </c>
      <c r="CJ22" s="140">
        <v>1107459</v>
      </c>
      <c r="CK22" s="140">
        <v>0</v>
      </c>
      <c r="CL22" s="140">
        <v>1027100</v>
      </c>
      <c r="CM22" s="140">
        <v>61930</v>
      </c>
      <c r="CN22" s="140">
        <v>18429</v>
      </c>
      <c r="CO22" s="140">
        <v>0</v>
      </c>
      <c r="CP22" s="140">
        <v>1005</v>
      </c>
      <c r="CQ22" s="140">
        <v>7124033</v>
      </c>
      <c r="CR22" s="140">
        <v>1601236</v>
      </c>
      <c r="CS22" s="140">
        <v>479125</v>
      </c>
      <c r="CT22" s="140">
        <v>1068315</v>
      </c>
      <c r="CU22" s="140">
        <v>36940</v>
      </c>
      <c r="CV22" s="140">
        <v>16856</v>
      </c>
      <c r="CW22" s="140">
        <v>462529</v>
      </c>
      <c r="CX22" s="140">
        <v>286918</v>
      </c>
      <c r="CY22" s="140">
        <v>141225</v>
      </c>
      <c r="CZ22" s="140">
        <v>34386</v>
      </c>
      <c r="DA22" s="140">
        <v>13687</v>
      </c>
      <c r="DB22" s="140">
        <v>5046581</v>
      </c>
      <c r="DC22" s="140">
        <v>3453609</v>
      </c>
      <c r="DD22" s="140">
        <v>1272329</v>
      </c>
      <c r="DE22" s="140">
        <v>244940</v>
      </c>
      <c r="DF22" s="140">
        <v>75703</v>
      </c>
      <c r="DG22" s="140">
        <v>3704636</v>
      </c>
      <c r="DH22" s="140">
        <v>0</v>
      </c>
      <c r="DI22" s="140">
        <v>300771</v>
      </c>
      <c r="DJ22" s="140">
        <v>8532263</v>
      </c>
    </row>
    <row r="23" spans="1:114" ht="13.5" customHeight="1" x14ac:dyDescent="0.15">
      <c r="A23" s="138" t="s">
        <v>19</v>
      </c>
      <c r="B23" s="139" t="s">
        <v>406</v>
      </c>
      <c r="C23" s="138" t="s">
        <v>1</v>
      </c>
      <c r="D23" s="140">
        <v>14011066</v>
      </c>
      <c r="E23" s="140">
        <v>3336164</v>
      </c>
      <c r="F23" s="140">
        <v>62072</v>
      </c>
      <c r="G23" s="140">
        <v>0</v>
      </c>
      <c r="H23" s="140">
        <v>569100</v>
      </c>
      <c r="I23" s="140">
        <v>1681724</v>
      </c>
      <c r="J23" s="141" t="s">
        <v>390</v>
      </c>
      <c r="K23" s="140">
        <v>1023268</v>
      </c>
      <c r="L23" s="140">
        <v>10674902</v>
      </c>
      <c r="M23" s="140">
        <v>766020</v>
      </c>
      <c r="N23" s="140">
        <v>34477</v>
      </c>
      <c r="O23" s="140">
        <v>0</v>
      </c>
      <c r="P23" s="140">
        <v>0</v>
      </c>
      <c r="Q23" s="140">
        <v>0</v>
      </c>
      <c r="R23" s="140">
        <v>34013</v>
      </c>
      <c r="S23" s="141" t="s">
        <v>390</v>
      </c>
      <c r="T23" s="140">
        <v>464</v>
      </c>
      <c r="U23" s="140">
        <v>731543</v>
      </c>
      <c r="V23" s="140">
        <v>14777086</v>
      </c>
      <c r="W23" s="140">
        <v>3370641</v>
      </c>
      <c r="X23" s="140">
        <v>62072</v>
      </c>
      <c r="Y23" s="140">
        <v>0</v>
      </c>
      <c r="Z23" s="140">
        <v>569100</v>
      </c>
      <c r="AA23" s="140">
        <v>1715737</v>
      </c>
      <c r="AB23" s="141" t="s">
        <v>390</v>
      </c>
      <c r="AC23" s="140">
        <v>1023732</v>
      </c>
      <c r="AD23" s="140">
        <v>11406445</v>
      </c>
      <c r="AE23" s="140">
        <v>191766</v>
      </c>
      <c r="AF23" s="140">
        <v>191766</v>
      </c>
      <c r="AG23" s="140">
        <v>0</v>
      </c>
      <c r="AH23" s="140">
        <v>152779</v>
      </c>
      <c r="AI23" s="140">
        <v>38987</v>
      </c>
      <c r="AJ23" s="140">
        <v>0</v>
      </c>
      <c r="AK23" s="140">
        <v>0</v>
      </c>
      <c r="AL23" s="140">
        <v>229501</v>
      </c>
      <c r="AM23" s="140">
        <v>9828990</v>
      </c>
      <c r="AN23" s="140">
        <v>2126583</v>
      </c>
      <c r="AO23" s="140">
        <v>885279</v>
      </c>
      <c r="AP23" s="140">
        <v>607128</v>
      </c>
      <c r="AQ23" s="140">
        <v>494685</v>
      </c>
      <c r="AR23" s="140">
        <v>139491</v>
      </c>
      <c r="AS23" s="140">
        <v>1868369</v>
      </c>
      <c r="AT23" s="140">
        <v>108871</v>
      </c>
      <c r="AU23" s="140">
        <v>1498310</v>
      </c>
      <c r="AV23" s="140">
        <v>261188</v>
      </c>
      <c r="AW23" s="140">
        <v>17180</v>
      </c>
      <c r="AX23" s="140">
        <v>5816858</v>
      </c>
      <c r="AY23" s="140">
        <v>3771498</v>
      </c>
      <c r="AZ23" s="140">
        <v>1774948</v>
      </c>
      <c r="BA23" s="140">
        <v>229871</v>
      </c>
      <c r="BB23" s="140">
        <v>40541</v>
      </c>
      <c r="BC23" s="140">
        <v>2355717</v>
      </c>
      <c r="BD23" s="140">
        <v>0</v>
      </c>
      <c r="BE23" s="140">
        <v>1405092</v>
      </c>
      <c r="BF23" s="140">
        <v>11425848</v>
      </c>
      <c r="BG23" s="140">
        <v>6809</v>
      </c>
      <c r="BH23" s="140">
        <v>6809</v>
      </c>
      <c r="BI23" s="140">
        <v>0</v>
      </c>
      <c r="BJ23" s="140">
        <v>6809</v>
      </c>
      <c r="BK23" s="140">
        <v>0</v>
      </c>
      <c r="BL23" s="140">
        <v>0</v>
      </c>
      <c r="BM23" s="140">
        <v>0</v>
      </c>
      <c r="BN23" s="140">
        <v>5048</v>
      </c>
      <c r="BO23" s="140">
        <v>494191</v>
      </c>
      <c r="BP23" s="140">
        <v>14363</v>
      </c>
      <c r="BQ23" s="140">
        <v>0</v>
      </c>
      <c r="BR23" s="140">
        <v>0</v>
      </c>
      <c r="BS23" s="140">
        <v>14363</v>
      </c>
      <c r="BT23" s="140">
        <v>0</v>
      </c>
      <c r="BU23" s="140">
        <v>179613</v>
      </c>
      <c r="BV23" s="140">
        <v>7434</v>
      </c>
      <c r="BW23" s="140">
        <v>142053</v>
      </c>
      <c r="BX23" s="140">
        <v>30126</v>
      </c>
      <c r="BY23" s="140">
        <v>0</v>
      </c>
      <c r="BZ23" s="140">
        <v>300215</v>
      </c>
      <c r="CA23" s="140">
        <v>14806</v>
      </c>
      <c r="CB23" s="140">
        <v>157215</v>
      </c>
      <c r="CC23" s="140">
        <v>128194</v>
      </c>
      <c r="CD23" s="140">
        <v>0</v>
      </c>
      <c r="CE23" s="140">
        <v>257015</v>
      </c>
      <c r="CF23" s="140">
        <v>0</v>
      </c>
      <c r="CG23" s="140">
        <v>2957</v>
      </c>
      <c r="CH23" s="140">
        <v>503957</v>
      </c>
      <c r="CI23" s="140">
        <v>198575</v>
      </c>
      <c r="CJ23" s="140">
        <v>198575</v>
      </c>
      <c r="CK23" s="140">
        <v>0</v>
      </c>
      <c r="CL23" s="140">
        <v>159588</v>
      </c>
      <c r="CM23" s="140">
        <v>38987</v>
      </c>
      <c r="CN23" s="140">
        <v>0</v>
      </c>
      <c r="CO23" s="140">
        <v>0</v>
      </c>
      <c r="CP23" s="140">
        <v>234549</v>
      </c>
      <c r="CQ23" s="140">
        <v>10323181</v>
      </c>
      <c r="CR23" s="140">
        <v>2140946</v>
      </c>
      <c r="CS23" s="140">
        <v>885279</v>
      </c>
      <c r="CT23" s="140">
        <v>607128</v>
      </c>
      <c r="CU23" s="140">
        <v>509048</v>
      </c>
      <c r="CV23" s="140">
        <v>139491</v>
      </c>
      <c r="CW23" s="140">
        <v>2047982</v>
      </c>
      <c r="CX23" s="140">
        <v>116305</v>
      </c>
      <c r="CY23" s="140">
        <v>1640363</v>
      </c>
      <c r="CZ23" s="140">
        <v>291314</v>
      </c>
      <c r="DA23" s="140">
        <v>17180</v>
      </c>
      <c r="DB23" s="140">
        <v>6117073</v>
      </c>
      <c r="DC23" s="140">
        <v>3786304</v>
      </c>
      <c r="DD23" s="140">
        <v>1932163</v>
      </c>
      <c r="DE23" s="140">
        <v>358065</v>
      </c>
      <c r="DF23" s="140">
        <v>40541</v>
      </c>
      <c r="DG23" s="140">
        <v>2612732</v>
      </c>
      <c r="DH23" s="140">
        <v>0</v>
      </c>
      <c r="DI23" s="140">
        <v>1408049</v>
      </c>
      <c r="DJ23" s="140">
        <v>11929805</v>
      </c>
    </row>
    <row r="24" spans="1:114" ht="13.5" customHeight="1" x14ac:dyDescent="0.15">
      <c r="A24" s="138" t="s">
        <v>20</v>
      </c>
      <c r="B24" s="139" t="s">
        <v>407</v>
      </c>
      <c r="C24" s="138" t="s">
        <v>1</v>
      </c>
      <c r="D24" s="140">
        <v>17325726</v>
      </c>
      <c r="E24" s="140">
        <v>7409284</v>
      </c>
      <c r="F24" s="140">
        <v>828367</v>
      </c>
      <c r="G24" s="140">
        <v>140886</v>
      </c>
      <c r="H24" s="140">
        <v>5632300</v>
      </c>
      <c r="I24" s="140">
        <v>512760</v>
      </c>
      <c r="J24" s="141" t="s">
        <v>390</v>
      </c>
      <c r="K24" s="140">
        <v>294971</v>
      </c>
      <c r="L24" s="140">
        <v>9916442</v>
      </c>
      <c r="M24" s="140">
        <v>985096</v>
      </c>
      <c r="N24" s="140">
        <v>159721</v>
      </c>
      <c r="O24" s="140">
        <v>91424</v>
      </c>
      <c r="P24" s="140">
        <v>10300</v>
      </c>
      <c r="Q24" s="140">
        <v>22600</v>
      </c>
      <c r="R24" s="140">
        <v>11598</v>
      </c>
      <c r="S24" s="141" t="s">
        <v>390</v>
      </c>
      <c r="T24" s="140">
        <v>23799</v>
      </c>
      <c r="U24" s="140">
        <v>825375</v>
      </c>
      <c r="V24" s="140">
        <v>18310822</v>
      </c>
      <c r="W24" s="140">
        <v>7569005</v>
      </c>
      <c r="X24" s="140">
        <v>919791</v>
      </c>
      <c r="Y24" s="140">
        <v>151186</v>
      </c>
      <c r="Z24" s="140">
        <v>5654900</v>
      </c>
      <c r="AA24" s="140">
        <v>524358</v>
      </c>
      <c r="AB24" s="141" t="s">
        <v>390</v>
      </c>
      <c r="AC24" s="140">
        <v>318770</v>
      </c>
      <c r="AD24" s="140">
        <v>10741817</v>
      </c>
      <c r="AE24" s="140">
        <v>5539231</v>
      </c>
      <c r="AF24" s="140">
        <v>5539231</v>
      </c>
      <c r="AG24" s="140">
        <v>29425</v>
      </c>
      <c r="AH24" s="140">
        <v>5140698</v>
      </c>
      <c r="AI24" s="140">
        <v>362586</v>
      </c>
      <c r="AJ24" s="140">
        <v>6522</v>
      </c>
      <c r="AK24" s="140">
        <v>0</v>
      </c>
      <c r="AL24" s="140">
        <v>1944052</v>
      </c>
      <c r="AM24" s="140">
        <v>5190234</v>
      </c>
      <c r="AN24" s="140">
        <v>909884</v>
      </c>
      <c r="AO24" s="140">
        <v>335351</v>
      </c>
      <c r="AP24" s="140">
        <v>286263</v>
      </c>
      <c r="AQ24" s="140">
        <v>288270</v>
      </c>
      <c r="AR24" s="140">
        <v>0</v>
      </c>
      <c r="AS24" s="140">
        <v>792744</v>
      </c>
      <c r="AT24" s="140">
        <v>265013</v>
      </c>
      <c r="AU24" s="140">
        <v>468321</v>
      </c>
      <c r="AV24" s="140">
        <v>59410</v>
      </c>
      <c r="AW24" s="140">
        <v>0</v>
      </c>
      <c r="AX24" s="140">
        <v>3486381</v>
      </c>
      <c r="AY24" s="140">
        <v>2106680</v>
      </c>
      <c r="AZ24" s="140">
        <v>986583</v>
      </c>
      <c r="BA24" s="140">
        <v>296897</v>
      </c>
      <c r="BB24" s="140">
        <v>96221</v>
      </c>
      <c r="BC24" s="140">
        <v>4565193</v>
      </c>
      <c r="BD24" s="140">
        <v>1225</v>
      </c>
      <c r="BE24" s="140">
        <v>87016</v>
      </c>
      <c r="BF24" s="140">
        <v>10816481</v>
      </c>
      <c r="BG24" s="140">
        <v>100417</v>
      </c>
      <c r="BH24" s="140">
        <v>100417</v>
      </c>
      <c r="BI24" s="140">
        <v>0</v>
      </c>
      <c r="BJ24" s="140">
        <v>100417</v>
      </c>
      <c r="BK24" s="140">
        <v>0</v>
      </c>
      <c r="BL24" s="140">
        <v>0</v>
      </c>
      <c r="BM24" s="140">
        <v>0</v>
      </c>
      <c r="BN24" s="140">
        <v>0</v>
      </c>
      <c r="BO24" s="140">
        <v>437393</v>
      </c>
      <c r="BP24" s="140">
        <v>69817</v>
      </c>
      <c r="BQ24" s="140">
        <v>40089</v>
      </c>
      <c r="BR24" s="140">
        <v>15310</v>
      </c>
      <c r="BS24" s="140">
        <v>14418</v>
      </c>
      <c r="BT24" s="140">
        <v>0</v>
      </c>
      <c r="BU24" s="140">
        <v>203115</v>
      </c>
      <c r="BV24" s="140">
        <v>0</v>
      </c>
      <c r="BW24" s="140">
        <v>203115</v>
      </c>
      <c r="BX24" s="140">
        <v>0</v>
      </c>
      <c r="BY24" s="140">
        <v>0</v>
      </c>
      <c r="BZ24" s="140">
        <v>164461</v>
      </c>
      <c r="CA24" s="140">
        <v>2977</v>
      </c>
      <c r="CB24" s="140">
        <v>140773</v>
      </c>
      <c r="CC24" s="140">
        <v>20711</v>
      </c>
      <c r="CD24" s="140">
        <v>0</v>
      </c>
      <c r="CE24" s="140">
        <v>447286</v>
      </c>
      <c r="CF24" s="140">
        <v>0</v>
      </c>
      <c r="CG24" s="140">
        <v>0</v>
      </c>
      <c r="CH24" s="140">
        <v>537810</v>
      </c>
      <c r="CI24" s="140">
        <v>5639648</v>
      </c>
      <c r="CJ24" s="140">
        <v>5639648</v>
      </c>
      <c r="CK24" s="140">
        <v>29425</v>
      </c>
      <c r="CL24" s="140">
        <v>5241115</v>
      </c>
      <c r="CM24" s="140">
        <v>362586</v>
      </c>
      <c r="CN24" s="140">
        <v>6522</v>
      </c>
      <c r="CO24" s="140">
        <v>0</v>
      </c>
      <c r="CP24" s="140">
        <v>1944052</v>
      </c>
      <c r="CQ24" s="140">
        <v>5627627</v>
      </c>
      <c r="CR24" s="140">
        <v>979701</v>
      </c>
      <c r="CS24" s="140">
        <v>375440</v>
      </c>
      <c r="CT24" s="140">
        <v>301573</v>
      </c>
      <c r="CU24" s="140">
        <v>302688</v>
      </c>
      <c r="CV24" s="140">
        <v>0</v>
      </c>
      <c r="CW24" s="140">
        <v>995859</v>
      </c>
      <c r="CX24" s="140">
        <v>265013</v>
      </c>
      <c r="CY24" s="140">
        <v>671436</v>
      </c>
      <c r="CZ24" s="140">
        <v>59410</v>
      </c>
      <c r="DA24" s="140">
        <v>0</v>
      </c>
      <c r="DB24" s="140">
        <v>3650842</v>
      </c>
      <c r="DC24" s="140">
        <v>2109657</v>
      </c>
      <c r="DD24" s="140">
        <v>1127356</v>
      </c>
      <c r="DE24" s="140">
        <v>317608</v>
      </c>
      <c r="DF24" s="140">
        <v>96221</v>
      </c>
      <c r="DG24" s="140">
        <v>5012479</v>
      </c>
      <c r="DH24" s="140">
        <v>1225</v>
      </c>
      <c r="DI24" s="140">
        <v>87016</v>
      </c>
      <c r="DJ24" s="140">
        <v>11354291</v>
      </c>
    </row>
    <row r="25" spans="1:114" ht="13.5" customHeight="1" x14ac:dyDescent="0.15">
      <c r="A25" s="138" t="s">
        <v>21</v>
      </c>
      <c r="B25" s="139" t="s">
        <v>408</v>
      </c>
      <c r="C25" s="138" t="s">
        <v>1</v>
      </c>
      <c r="D25" s="140">
        <v>11163359</v>
      </c>
      <c r="E25" s="140">
        <v>1416114</v>
      </c>
      <c r="F25" s="140">
        <v>6854</v>
      </c>
      <c r="G25" s="140">
        <v>74</v>
      </c>
      <c r="H25" s="140">
        <v>54900</v>
      </c>
      <c r="I25" s="140">
        <v>356043</v>
      </c>
      <c r="J25" s="141" t="s">
        <v>390</v>
      </c>
      <c r="K25" s="140">
        <v>998243</v>
      </c>
      <c r="L25" s="140">
        <v>9747245</v>
      </c>
      <c r="M25" s="140">
        <v>1828869</v>
      </c>
      <c r="N25" s="140">
        <v>134429</v>
      </c>
      <c r="O25" s="140">
        <v>3219</v>
      </c>
      <c r="P25" s="140">
        <v>3219</v>
      </c>
      <c r="Q25" s="140">
        <v>0</v>
      </c>
      <c r="R25" s="140">
        <v>55274</v>
      </c>
      <c r="S25" s="141" t="s">
        <v>390</v>
      </c>
      <c r="T25" s="140">
        <v>72717</v>
      </c>
      <c r="U25" s="140">
        <v>1694440</v>
      </c>
      <c r="V25" s="140">
        <v>12992228</v>
      </c>
      <c r="W25" s="140">
        <v>1550543</v>
      </c>
      <c r="X25" s="140">
        <v>10073</v>
      </c>
      <c r="Y25" s="140">
        <v>3293</v>
      </c>
      <c r="Z25" s="140">
        <v>54900</v>
      </c>
      <c r="AA25" s="140">
        <v>411317</v>
      </c>
      <c r="AB25" s="141" t="s">
        <v>390</v>
      </c>
      <c r="AC25" s="140">
        <v>1070960</v>
      </c>
      <c r="AD25" s="140">
        <v>11441685</v>
      </c>
      <c r="AE25" s="140">
        <v>23225</v>
      </c>
      <c r="AF25" s="140">
        <v>23225</v>
      </c>
      <c r="AG25" s="140">
        <v>0</v>
      </c>
      <c r="AH25" s="140">
        <v>23225</v>
      </c>
      <c r="AI25" s="140">
        <v>0</v>
      </c>
      <c r="AJ25" s="140">
        <v>0</v>
      </c>
      <c r="AK25" s="140">
        <v>0</v>
      </c>
      <c r="AL25" s="140">
        <v>501556</v>
      </c>
      <c r="AM25" s="140">
        <v>6634989</v>
      </c>
      <c r="AN25" s="140">
        <v>851436</v>
      </c>
      <c r="AO25" s="140">
        <v>511271</v>
      </c>
      <c r="AP25" s="140">
        <v>264570</v>
      </c>
      <c r="AQ25" s="140">
        <v>66775</v>
      </c>
      <c r="AR25" s="140">
        <v>8820</v>
      </c>
      <c r="AS25" s="140">
        <v>653911</v>
      </c>
      <c r="AT25" s="140">
        <v>180031</v>
      </c>
      <c r="AU25" s="140">
        <v>463391</v>
      </c>
      <c r="AV25" s="140">
        <v>10489</v>
      </c>
      <c r="AW25" s="140">
        <v>9155</v>
      </c>
      <c r="AX25" s="140">
        <v>5112084</v>
      </c>
      <c r="AY25" s="140">
        <v>2826298</v>
      </c>
      <c r="AZ25" s="140">
        <v>1903108</v>
      </c>
      <c r="BA25" s="140">
        <v>224195</v>
      </c>
      <c r="BB25" s="140">
        <v>158483</v>
      </c>
      <c r="BC25" s="140">
        <v>3915808</v>
      </c>
      <c r="BD25" s="140">
        <v>8403</v>
      </c>
      <c r="BE25" s="140">
        <v>87781</v>
      </c>
      <c r="BF25" s="140">
        <v>6745995</v>
      </c>
      <c r="BG25" s="140">
        <v>34540</v>
      </c>
      <c r="BH25" s="140">
        <v>34540</v>
      </c>
      <c r="BI25" s="140">
        <v>0</v>
      </c>
      <c r="BJ25" s="140">
        <v>34540</v>
      </c>
      <c r="BK25" s="140">
        <v>0</v>
      </c>
      <c r="BL25" s="140">
        <v>0</v>
      </c>
      <c r="BM25" s="140">
        <v>0</v>
      </c>
      <c r="BN25" s="140">
        <v>91550</v>
      </c>
      <c r="BO25" s="140">
        <v>903077</v>
      </c>
      <c r="BP25" s="140">
        <v>185174</v>
      </c>
      <c r="BQ25" s="140">
        <v>165460</v>
      </c>
      <c r="BR25" s="140">
        <v>12074</v>
      </c>
      <c r="BS25" s="140">
        <v>7640</v>
      </c>
      <c r="BT25" s="140">
        <v>0</v>
      </c>
      <c r="BU25" s="140">
        <v>56889</v>
      </c>
      <c r="BV25" s="140">
        <v>0</v>
      </c>
      <c r="BW25" s="140">
        <v>56845</v>
      </c>
      <c r="BX25" s="140">
        <v>44</v>
      </c>
      <c r="BY25" s="140">
        <v>0</v>
      </c>
      <c r="BZ25" s="140">
        <v>661014</v>
      </c>
      <c r="CA25" s="140">
        <v>8080</v>
      </c>
      <c r="CB25" s="140">
        <v>615470</v>
      </c>
      <c r="CC25" s="140">
        <v>824</v>
      </c>
      <c r="CD25" s="140">
        <v>36640</v>
      </c>
      <c r="CE25" s="140">
        <v>789280</v>
      </c>
      <c r="CF25" s="140">
        <v>0</v>
      </c>
      <c r="CG25" s="140">
        <v>10422</v>
      </c>
      <c r="CH25" s="140">
        <v>948039</v>
      </c>
      <c r="CI25" s="140">
        <v>57765</v>
      </c>
      <c r="CJ25" s="140">
        <v>57765</v>
      </c>
      <c r="CK25" s="140">
        <v>0</v>
      </c>
      <c r="CL25" s="140">
        <v>57765</v>
      </c>
      <c r="CM25" s="140">
        <v>0</v>
      </c>
      <c r="CN25" s="140">
        <v>0</v>
      </c>
      <c r="CO25" s="140">
        <v>0</v>
      </c>
      <c r="CP25" s="140">
        <v>593106</v>
      </c>
      <c r="CQ25" s="140">
        <v>7538066</v>
      </c>
      <c r="CR25" s="140">
        <v>1036610</v>
      </c>
      <c r="CS25" s="140">
        <v>676731</v>
      </c>
      <c r="CT25" s="140">
        <v>276644</v>
      </c>
      <c r="CU25" s="140">
        <v>74415</v>
      </c>
      <c r="CV25" s="140">
        <v>8820</v>
      </c>
      <c r="CW25" s="140">
        <v>710800</v>
      </c>
      <c r="CX25" s="140">
        <v>180031</v>
      </c>
      <c r="CY25" s="140">
        <v>520236</v>
      </c>
      <c r="CZ25" s="140">
        <v>10533</v>
      </c>
      <c r="DA25" s="140">
        <v>9155</v>
      </c>
      <c r="DB25" s="140">
        <v>5773098</v>
      </c>
      <c r="DC25" s="140">
        <v>2834378</v>
      </c>
      <c r="DD25" s="140">
        <v>2518578</v>
      </c>
      <c r="DE25" s="140">
        <v>225019</v>
      </c>
      <c r="DF25" s="140">
        <v>195123</v>
      </c>
      <c r="DG25" s="140">
        <v>4705088</v>
      </c>
      <c r="DH25" s="140">
        <v>8403</v>
      </c>
      <c r="DI25" s="140">
        <v>98203</v>
      </c>
      <c r="DJ25" s="140">
        <v>7694034</v>
      </c>
    </row>
    <row r="26" spans="1:114" ht="13.5" customHeight="1" x14ac:dyDescent="0.15">
      <c r="A26" s="138" t="s">
        <v>22</v>
      </c>
      <c r="B26" s="139" t="s">
        <v>409</v>
      </c>
      <c r="C26" s="138" t="s">
        <v>1</v>
      </c>
      <c r="D26" s="140">
        <v>21120912</v>
      </c>
      <c r="E26" s="140">
        <v>3771364</v>
      </c>
      <c r="F26" s="140">
        <v>16421</v>
      </c>
      <c r="G26" s="140">
        <v>50</v>
      </c>
      <c r="H26" s="140">
        <v>52600</v>
      </c>
      <c r="I26" s="140">
        <v>2039304</v>
      </c>
      <c r="J26" s="141" t="s">
        <v>390</v>
      </c>
      <c r="K26" s="140">
        <v>1662989</v>
      </c>
      <c r="L26" s="140">
        <v>17349548</v>
      </c>
      <c r="M26" s="140">
        <v>4063409</v>
      </c>
      <c r="N26" s="140">
        <v>414807</v>
      </c>
      <c r="O26" s="140">
        <v>0</v>
      </c>
      <c r="P26" s="140">
        <v>1159</v>
      </c>
      <c r="Q26" s="140">
        <v>153300</v>
      </c>
      <c r="R26" s="140">
        <v>226587</v>
      </c>
      <c r="S26" s="141" t="s">
        <v>390</v>
      </c>
      <c r="T26" s="140">
        <v>33761</v>
      </c>
      <c r="U26" s="140">
        <v>3648602</v>
      </c>
      <c r="V26" s="140">
        <v>25184321</v>
      </c>
      <c r="W26" s="140">
        <v>4186171</v>
      </c>
      <c r="X26" s="140">
        <v>16421</v>
      </c>
      <c r="Y26" s="140">
        <v>1209</v>
      </c>
      <c r="Z26" s="140">
        <v>205900</v>
      </c>
      <c r="AA26" s="140">
        <v>2265891</v>
      </c>
      <c r="AB26" s="141" t="s">
        <v>390</v>
      </c>
      <c r="AC26" s="140">
        <v>1696750</v>
      </c>
      <c r="AD26" s="140">
        <v>20998150</v>
      </c>
      <c r="AE26" s="140">
        <v>166347</v>
      </c>
      <c r="AF26" s="140">
        <v>157825</v>
      </c>
      <c r="AG26" s="140">
        <v>5552</v>
      </c>
      <c r="AH26" s="140">
        <v>48728</v>
      </c>
      <c r="AI26" s="140">
        <v>93591</v>
      </c>
      <c r="AJ26" s="140">
        <v>9954</v>
      </c>
      <c r="AK26" s="140">
        <v>8522</v>
      </c>
      <c r="AL26" s="140">
        <v>526690</v>
      </c>
      <c r="AM26" s="140">
        <v>11816546</v>
      </c>
      <c r="AN26" s="140">
        <v>1929725</v>
      </c>
      <c r="AO26" s="140">
        <v>1368165</v>
      </c>
      <c r="AP26" s="140">
        <v>170673</v>
      </c>
      <c r="AQ26" s="140">
        <v>343283</v>
      </c>
      <c r="AR26" s="140">
        <v>47604</v>
      </c>
      <c r="AS26" s="140">
        <v>1423873</v>
      </c>
      <c r="AT26" s="140">
        <v>384821</v>
      </c>
      <c r="AU26" s="140">
        <v>848820</v>
      </c>
      <c r="AV26" s="140">
        <v>190232</v>
      </c>
      <c r="AW26" s="140">
        <v>14022</v>
      </c>
      <c r="AX26" s="140">
        <v>8419629</v>
      </c>
      <c r="AY26" s="140">
        <v>5520215</v>
      </c>
      <c r="AZ26" s="140">
        <v>1923068</v>
      </c>
      <c r="BA26" s="140">
        <v>917656</v>
      </c>
      <c r="BB26" s="140">
        <v>58690</v>
      </c>
      <c r="BC26" s="140">
        <v>7603244</v>
      </c>
      <c r="BD26" s="140">
        <v>29297</v>
      </c>
      <c r="BE26" s="140">
        <v>1008085</v>
      </c>
      <c r="BF26" s="140">
        <v>12990978</v>
      </c>
      <c r="BG26" s="140">
        <v>244595</v>
      </c>
      <c r="BH26" s="140">
        <v>244595</v>
      </c>
      <c r="BI26" s="140">
        <v>0</v>
      </c>
      <c r="BJ26" s="140">
        <v>243595</v>
      </c>
      <c r="BK26" s="140">
        <v>0</v>
      </c>
      <c r="BL26" s="140">
        <v>1000</v>
      </c>
      <c r="BM26" s="140">
        <v>0</v>
      </c>
      <c r="BN26" s="140">
        <v>37098</v>
      </c>
      <c r="BO26" s="140">
        <v>667331</v>
      </c>
      <c r="BP26" s="140">
        <v>147863</v>
      </c>
      <c r="BQ26" s="140">
        <v>79409</v>
      </c>
      <c r="BR26" s="140">
        <v>429</v>
      </c>
      <c r="BS26" s="140">
        <v>68025</v>
      </c>
      <c r="BT26" s="140">
        <v>0</v>
      </c>
      <c r="BU26" s="140">
        <v>163459</v>
      </c>
      <c r="BV26" s="140">
        <v>16777</v>
      </c>
      <c r="BW26" s="140">
        <v>146682</v>
      </c>
      <c r="BX26" s="140">
        <v>0</v>
      </c>
      <c r="BY26" s="140">
        <v>0</v>
      </c>
      <c r="BZ26" s="140">
        <v>355811</v>
      </c>
      <c r="CA26" s="140">
        <v>194161</v>
      </c>
      <c r="CB26" s="140">
        <v>113523</v>
      </c>
      <c r="CC26" s="140">
        <v>48127</v>
      </c>
      <c r="CD26" s="140">
        <v>0</v>
      </c>
      <c r="CE26" s="140">
        <v>3086243</v>
      </c>
      <c r="CF26" s="140">
        <v>198</v>
      </c>
      <c r="CG26" s="140">
        <v>28142</v>
      </c>
      <c r="CH26" s="140">
        <v>940068</v>
      </c>
      <c r="CI26" s="140">
        <v>410942</v>
      </c>
      <c r="CJ26" s="140">
        <v>402420</v>
      </c>
      <c r="CK26" s="140">
        <v>5552</v>
      </c>
      <c r="CL26" s="140">
        <v>292323</v>
      </c>
      <c r="CM26" s="140">
        <v>93591</v>
      </c>
      <c r="CN26" s="140">
        <v>10954</v>
      </c>
      <c r="CO26" s="140">
        <v>8522</v>
      </c>
      <c r="CP26" s="140">
        <v>563788</v>
      </c>
      <c r="CQ26" s="140">
        <v>12483877</v>
      </c>
      <c r="CR26" s="140">
        <v>2077588</v>
      </c>
      <c r="CS26" s="140">
        <v>1447574</v>
      </c>
      <c r="CT26" s="140">
        <v>171102</v>
      </c>
      <c r="CU26" s="140">
        <v>411308</v>
      </c>
      <c r="CV26" s="140">
        <v>47604</v>
      </c>
      <c r="CW26" s="140">
        <v>1587332</v>
      </c>
      <c r="CX26" s="140">
        <v>401598</v>
      </c>
      <c r="CY26" s="140">
        <v>995502</v>
      </c>
      <c r="CZ26" s="140">
        <v>190232</v>
      </c>
      <c r="DA26" s="140">
        <v>14022</v>
      </c>
      <c r="DB26" s="140">
        <v>8775440</v>
      </c>
      <c r="DC26" s="140">
        <v>5714376</v>
      </c>
      <c r="DD26" s="140">
        <v>2036591</v>
      </c>
      <c r="DE26" s="140">
        <v>965783</v>
      </c>
      <c r="DF26" s="140">
        <v>58690</v>
      </c>
      <c r="DG26" s="140">
        <v>10689487</v>
      </c>
      <c r="DH26" s="140">
        <v>29495</v>
      </c>
      <c r="DI26" s="140">
        <v>1036227</v>
      </c>
      <c r="DJ26" s="140">
        <v>13931046</v>
      </c>
    </row>
    <row r="27" spans="1:114" ht="13.5" customHeight="1" x14ac:dyDescent="0.15">
      <c r="A27" s="138" t="s">
        <v>23</v>
      </c>
      <c r="B27" s="139" t="s">
        <v>410</v>
      </c>
      <c r="C27" s="138" t="s">
        <v>1</v>
      </c>
      <c r="D27" s="140">
        <v>37912330</v>
      </c>
      <c r="E27" s="140">
        <v>10969868</v>
      </c>
      <c r="F27" s="140">
        <v>2572240</v>
      </c>
      <c r="G27" s="140">
        <v>3388</v>
      </c>
      <c r="H27" s="140">
        <v>2351125</v>
      </c>
      <c r="I27" s="140">
        <v>3162988</v>
      </c>
      <c r="J27" s="141" t="s">
        <v>390</v>
      </c>
      <c r="K27" s="140">
        <v>2880127</v>
      </c>
      <c r="L27" s="140">
        <v>26942462</v>
      </c>
      <c r="M27" s="140">
        <v>5795022</v>
      </c>
      <c r="N27" s="140">
        <v>1992593</v>
      </c>
      <c r="O27" s="140">
        <v>492085</v>
      </c>
      <c r="P27" s="140">
        <v>16486</v>
      </c>
      <c r="Q27" s="140">
        <v>786400</v>
      </c>
      <c r="R27" s="140">
        <v>550412</v>
      </c>
      <c r="S27" s="141" t="s">
        <v>390</v>
      </c>
      <c r="T27" s="140">
        <v>147210</v>
      </c>
      <c r="U27" s="140">
        <v>3802429</v>
      </c>
      <c r="V27" s="140">
        <v>43707352</v>
      </c>
      <c r="W27" s="140">
        <v>12962461</v>
      </c>
      <c r="X27" s="140">
        <v>3064325</v>
      </c>
      <c r="Y27" s="140">
        <v>19874</v>
      </c>
      <c r="Z27" s="140">
        <v>3137525</v>
      </c>
      <c r="AA27" s="140">
        <v>3713400</v>
      </c>
      <c r="AB27" s="141" t="s">
        <v>390</v>
      </c>
      <c r="AC27" s="140">
        <v>3027337</v>
      </c>
      <c r="AD27" s="140">
        <v>30744891</v>
      </c>
      <c r="AE27" s="140">
        <v>8268519</v>
      </c>
      <c r="AF27" s="140">
        <v>8130192</v>
      </c>
      <c r="AG27" s="140">
        <v>1152</v>
      </c>
      <c r="AH27" s="140">
        <v>8051988</v>
      </c>
      <c r="AI27" s="140">
        <v>76210</v>
      </c>
      <c r="AJ27" s="140">
        <v>842</v>
      </c>
      <c r="AK27" s="140">
        <v>138327</v>
      </c>
      <c r="AL27" s="140">
        <v>479099</v>
      </c>
      <c r="AM27" s="140">
        <v>24130917</v>
      </c>
      <c r="AN27" s="140">
        <v>4981052</v>
      </c>
      <c r="AO27" s="140">
        <v>1717535</v>
      </c>
      <c r="AP27" s="140">
        <v>1549150</v>
      </c>
      <c r="AQ27" s="140">
        <v>1247664</v>
      </c>
      <c r="AR27" s="140">
        <v>466703</v>
      </c>
      <c r="AS27" s="140">
        <v>5016071</v>
      </c>
      <c r="AT27" s="140">
        <v>1150559</v>
      </c>
      <c r="AU27" s="140">
        <v>3666427</v>
      </c>
      <c r="AV27" s="140">
        <v>199085</v>
      </c>
      <c r="AW27" s="140">
        <v>144482</v>
      </c>
      <c r="AX27" s="140">
        <v>13988599</v>
      </c>
      <c r="AY27" s="140">
        <v>7432304</v>
      </c>
      <c r="AZ27" s="140">
        <v>5211776</v>
      </c>
      <c r="BA27" s="140">
        <v>1057964</v>
      </c>
      <c r="BB27" s="140">
        <v>286555</v>
      </c>
      <c r="BC27" s="140">
        <v>4011471</v>
      </c>
      <c r="BD27" s="140">
        <v>713</v>
      </c>
      <c r="BE27" s="140">
        <v>1022324</v>
      </c>
      <c r="BF27" s="140">
        <v>33421760</v>
      </c>
      <c r="BG27" s="140">
        <v>1553342</v>
      </c>
      <c r="BH27" s="140">
        <v>1553342</v>
      </c>
      <c r="BI27" s="140">
        <v>0</v>
      </c>
      <c r="BJ27" s="140">
        <v>1553342</v>
      </c>
      <c r="BK27" s="140">
        <v>0</v>
      </c>
      <c r="BL27" s="140">
        <v>0</v>
      </c>
      <c r="BM27" s="140">
        <v>0</v>
      </c>
      <c r="BN27" s="140">
        <v>22047</v>
      </c>
      <c r="BO27" s="140">
        <v>2681259</v>
      </c>
      <c r="BP27" s="140">
        <v>734940</v>
      </c>
      <c r="BQ27" s="140">
        <v>281489</v>
      </c>
      <c r="BR27" s="140">
        <v>359255</v>
      </c>
      <c r="BS27" s="140">
        <v>92351</v>
      </c>
      <c r="BT27" s="140">
        <v>1845</v>
      </c>
      <c r="BU27" s="140">
        <v>922157</v>
      </c>
      <c r="BV27" s="140">
        <v>12003</v>
      </c>
      <c r="BW27" s="140">
        <v>910154</v>
      </c>
      <c r="BX27" s="140">
        <v>0</v>
      </c>
      <c r="BY27" s="140">
        <v>10131</v>
      </c>
      <c r="BZ27" s="140">
        <v>1014031</v>
      </c>
      <c r="CA27" s="140">
        <v>301276</v>
      </c>
      <c r="CB27" s="140">
        <v>474888</v>
      </c>
      <c r="CC27" s="140">
        <v>66668</v>
      </c>
      <c r="CD27" s="140">
        <v>171199</v>
      </c>
      <c r="CE27" s="140">
        <v>1379548</v>
      </c>
      <c r="CF27" s="140">
        <v>0</v>
      </c>
      <c r="CG27" s="140">
        <v>158826</v>
      </c>
      <c r="CH27" s="140">
        <v>4393427</v>
      </c>
      <c r="CI27" s="140">
        <v>9821861</v>
      </c>
      <c r="CJ27" s="140">
        <v>9683534</v>
      </c>
      <c r="CK27" s="140">
        <v>1152</v>
      </c>
      <c r="CL27" s="140">
        <v>9605330</v>
      </c>
      <c r="CM27" s="140">
        <v>76210</v>
      </c>
      <c r="CN27" s="140">
        <v>842</v>
      </c>
      <c r="CO27" s="140">
        <v>138327</v>
      </c>
      <c r="CP27" s="140">
        <v>501146</v>
      </c>
      <c r="CQ27" s="140">
        <v>26812176</v>
      </c>
      <c r="CR27" s="140">
        <v>5715992</v>
      </c>
      <c r="CS27" s="140">
        <v>1999024</v>
      </c>
      <c r="CT27" s="140">
        <v>1908405</v>
      </c>
      <c r="CU27" s="140">
        <v>1340015</v>
      </c>
      <c r="CV27" s="140">
        <v>468548</v>
      </c>
      <c r="CW27" s="140">
        <v>5938228</v>
      </c>
      <c r="CX27" s="140">
        <v>1162562</v>
      </c>
      <c r="CY27" s="140">
        <v>4576581</v>
      </c>
      <c r="CZ27" s="140">
        <v>199085</v>
      </c>
      <c r="DA27" s="140">
        <v>154613</v>
      </c>
      <c r="DB27" s="140">
        <v>15002630</v>
      </c>
      <c r="DC27" s="140">
        <v>7733580</v>
      </c>
      <c r="DD27" s="140">
        <v>5686664</v>
      </c>
      <c r="DE27" s="140">
        <v>1124632</v>
      </c>
      <c r="DF27" s="140">
        <v>457754</v>
      </c>
      <c r="DG27" s="140">
        <v>5391019</v>
      </c>
      <c r="DH27" s="140">
        <v>713</v>
      </c>
      <c r="DI27" s="140">
        <v>1181150</v>
      </c>
      <c r="DJ27" s="140">
        <v>37815187</v>
      </c>
    </row>
    <row r="28" spans="1:114" ht="13.5" customHeight="1" x14ac:dyDescent="0.15">
      <c r="A28" s="138" t="s">
        <v>24</v>
      </c>
      <c r="B28" s="139" t="s">
        <v>411</v>
      </c>
      <c r="C28" s="138" t="s">
        <v>1</v>
      </c>
      <c r="D28" s="140">
        <v>53283258</v>
      </c>
      <c r="E28" s="140">
        <v>16780258</v>
      </c>
      <c r="F28" s="140">
        <v>752225</v>
      </c>
      <c r="G28" s="140">
        <v>9209</v>
      </c>
      <c r="H28" s="140">
        <v>1104600</v>
      </c>
      <c r="I28" s="140">
        <v>3650272</v>
      </c>
      <c r="J28" s="141" t="s">
        <v>390</v>
      </c>
      <c r="K28" s="140">
        <v>11263952</v>
      </c>
      <c r="L28" s="140">
        <v>36503000</v>
      </c>
      <c r="M28" s="140">
        <v>7265131</v>
      </c>
      <c r="N28" s="140">
        <v>1078552</v>
      </c>
      <c r="O28" s="140">
        <v>85019</v>
      </c>
      <c r="P28" s="140">
        <v>157</v>
      </c>
      <c r="Q28" s="140">
        <v>112757</v>
      </c>
      <c r="R28" s="140">
        <v>767817</v>
      </c>
      <c r="S28" s="141" t="s">
        <v>390</v>
      </c>
      <c r="T28" s="140">
        <v>112802</v>
      </c>
      <c r="U28" s="140">
        <v>6186579</v>
      </c>
      <c r="V28" s="140">
        <v>60548389</v>
      </c>
      <c r="W28" s="140">
        <v>17858810</v>
      </c>
      <c r="X28" s="140">
        <v>837244</v>
      </c>
      <c r="Y28" s="140">
        <v>9366</v>
      </c>
      <c r="Z28" s="140">
        <v>1217357</v>
      </c>
      <c r="AA28" s="140">
        <v>4418089</v>
      </c>
      <c r="AB28" s="141" t="s">
        <v>390</v>
      </c>
      <c r="AC28" s="140">
        <v>11376754</v>
      </c>
      <c r="AD28" s="140">
        <v>42689579</v>
      </c>
      <c r="AE28" s="140">
        <v>4206077</v>
      </c>
      <c r="AF28" s="140">
        <v>4005353</v>
      </c>
      <c r="AG28" s="140">
        <v>0</v>
      </c>
      <c r="AH28" s="140">
        <v>3566815</v>
      </c>
      <c r="AI28" s="140">
        <v>361393</v>
      </c>
      <c r="AJ28" s="140">
        <v>77145</v>
      </c>
      <c r="AK28" s="140">
        <v>200724</v>
      </c>
      <c r="AL28" s="140">
        <v>454098</v>
      </c>
      <c r="AM28" s="140">
        <v>38600114</v>
      </c>
      <c r="AN28" s="140">
        <v>6325278</v>
      </c>
      <c r="AO28" s="140">
        <v>2275289</v>
      </c>
      <c r="AP28" s="140">
        <v>2767153</v>
      </c>
      <c r="AQ28" s="140">
        <v>1155744</v>
      </c>
      <c r="AR28" s="140">
        <v>127092</v>
      </c>
      <c r="AS28" s="140">
        <v>5967109</v>
      </c>
      <c r="AT28" s="140">
        <v>814329</v>
      </c>
      <c r="AU28" s="140">
        <v>4368770</v>
      </c>
      <c r="AV28" s="140">
        <v>784010</v>
      </c>
      <c r="AW28" s="140">
        <v>104847</v>
      </c>
      <c r="AX28" s="140">
        <v>26196753</v>
      </c>
      <c r="AY28" s="140">
        <v>10329063</v>
      </c>
      <c r="AZ28" s="140">
        <v>14249470</v>
      </c>
      <c r="BA28" s="140">
        <v>1172441</v>
      </c>
      <c r="BB28" s="140">
        <v>445779</v>
      </c>
      <c r="BC28" s="140">
        <v>8996014</v>
      </c>
      <c r="BD28" s="140">
        <v>6127</v>
      </c>
      <c r="BE28" s="140">
        <v>1026955</v>
      </c>
      <c r="BF28" s="140">
        <v>43833146</v>
      </c>
      <c r="BG28" s="140">
        <v>308479</v>
      </c>
      <c r="BH28" s="140">
        <v>308479</v>
      </c>
      <c r="BI28" s="140">
        <v>0</v>
      </c>
      <c r="BJ28" s="140">
        <v>299132</v>
      </c>
      <c r="BK28" s="140">
        <v>9347</v>
      </c>
      <c r="BL28" s="140">
        <v>0</v>
      </c>
      <c r="BM28" s="140">
        <v>0</v>
      </c>
      <c r="BN28" s="140">
        <v>26169</v>
      </c>
      <c r="BO28" s="140">
        <v>4133442</v>
      </c>
      <c r="BP28" s="140">
        <v>581233</v>
      </c>
      <c r="BQ28" s="140">
        <v>206756</v>
      </c>
      <c r="BR28" s="140">
        <v>210840</v>
      </c>
      <c r="BS28" s="140">
        <v>158648</v>
      </c>
      <c r="BT28" s="140">
        <v>4989</v>
      </c>
      <c r="BU28" s="140">
        <v>1306104</v>
      </c>
      <c r="BV28" s="140">
        <v>31913</v>
      </c>
      <c r="BW28" s="140">
        <v>1261547</v>
      </c>
      <c r="BX28" s="140">
        <v>12644</v>
      </c>
      <c r="BY28" s="140">
        <v>37409</v>
      </c>
      <c r="BZ28" s="140">
        <v>2208696</v>
      </c>
      <c r="CA28" s="140">
        <v>150509</v>
      </c>
      <c r="CB28" s="140">
        <v>2017206</v>
      </c>
      <c r="CC28" s="140">
        <v>11789</v>
      </c>
      <c r="CD28" s="140">
        <v>29192</v>
      </c>
      <c r="CE28" s="140">
        <v>2604555</v>
      </c>
      <c r="CF28" s="140">
        <v>0</v>
      </c>
      <c r="CG28" s="140">
        <v>192486</v>
      </c>
      <c r="CH28" s="140">
        <v>4634407</v>
      </c>
      <c r="CI28" s="140">
        <v>4514556</v>
      </c>
      <c r="CJ28" s="140">
        <v>4313832</v>
      </c>
      <c r="CK28" s="140">
        <v>0</v>
      </c>
      <c r="CL28" s="140">
        <v>3865947</v>
      </c>
      <c r="CM28" s="140">
        <v>370740</v>
      </c>
      <c r="CN28" s="140">
        <v>77145</v>
      </c>
      <c r="CO28" s="140">
        <v>200724</v>
      </c>
      <c r="CP28" s="140">
        <v>480267</v>
      </c>
      <c r="CQ28" s="140">
        <v>42733556</v>
      </c>
      <c r="CR28" s="140">
        <v>6906511</v>
      </c>
      <c r="CS28" s="140">
        <v>2482045</v>
      </c>
      <c r="CT28" s="140">
        <v>2977993</v>
      </c>
      <c r="CU28" s="140">
        <v>1314392</v>
      </c>
      <c r="CV28" s="140">
        <v>132081</v>
      </c>
      <c r="CW28" s="140">
        <v>7273213</v>
      </c>
      <c r="CX28" s="140">
        <v>846242</v>
      </c>
      <c r="CY28" s="140">
        <v>5630317</v>
      </c>
      <c r="CZ28" s="140">
        <v>796654</v>
      </c>
      <c r="DA28" s="140">
        <v>142256</v>
      </c>
      <c r="DB28" s="140">
        <v>28405449</v>
      </c>
      <c r="DC28" s="140">
        <v>10479572</v>
      </c>
      <c r="DD28" s="140">
        <v>16266676</v>
      </c>
      <c r="DE28" s="140">
        <v>1184230</v>
      </c>
      <c r="DF28" s="140">
        <v>474971</v>
      </c>
      <c r="DG28" s="140">
        <v>11600569</v>
      </c>
      <c r="DH28" s="140">
        <v>6127</v>
      </c>
      <c r="DI28" s="140">
        <v>1219441</v>
      </c>
      <c r="DJ28" s="140">
        <v>48467553</v>
      </c>
    </row>
    <row r="29" spans="1:114" ht="13.5" customHeight="1" x14ac:dyDescent="0.15">
      <c r="A29" s="138" t="s">
        <v>25</v>
      </c>
      <c r="B29" s="139" t="s">
        <v>412</v>
      </c>
      <c r="C29" s="138" t="s">
        <v>1</v>
      </c>
      <c r="D29" s="140">
        <v>132526449</v>
      </c>
      <c r="E29" s="140">
        <v>42240295</v>
      </c>
      <c r="F29" s="140">
        <v>7484591</v>
      </c>
      <c r="G29" s="140">
        <v>22231</v>
      </c>
      <c r="H29" s="140">
        <v>15286267</v>
      </c>
      <c r="I29" s="140">
        <v>10061616</v>
      </c>
      <c r="J29" s="141" t="s">
        <v>390</v>
      </c>
      <c r="K29" s="140">
        <v>9385590</v>
      </c>
      <c r="L29" s="140">
        <v>90286154</v>
      </c>
      <c r="M29" s="140">
        <v>9662730</v>
      </c>
      <c r="N29" s="140">
        <v>1099213</v>
      </c>
      <c r="O29" s="140">
        <v>210867</v>
      </c>
      <c r="P29" s="140">
        <v>30112</v>
      </c>
      <c r="Q29" s="140">
        <v>190400</v>
      </c>
      <c r="R29" s="140">
        <v>403658</v>
      </c>
      <c r="S29" s="141" t="s">
        <v>390</v>
      </c>
      <c r="T29" s="140">
        <v>264176</v>
      </c>
      <c r="U29" s="140">
        <v>8563517</v>
      </c>
      <c r="V29" s="140">
        <v>142189179</v>
      </c>
      <c r="W29" s="140">
        <v>43339508</v>
      </c>
      <c r="X29" s="140">
        <v>7695458</v>
      </c>
      <c r="Y29" s="140">
        <v>52343</v>
      </c>
      <c r="Z29" s="140">
        <v>15476667</v>
      </c>
      <c r="AA29" s="140">
        <v>10465274</v>
      </c>
      <c r="AB29" s="141" t="s">
        <v>390</v>
      </c>
      <c r="AC29" s="140">
        <v>9649766</v>
      </c>
      <c r="AD29" s="140">
        <v>98849671</v>
      </c>
      <c r="AE29" s="140">
        <v>29559342</v>
      </c>
      <c r="AF29" s="140">
        <v>29382861</v>
      </c>
      <c r="AG29" s="140">
        <v>1641814</v>
      </c>
      <c r="AH29" s="140">
        <v>24609650</v>
      </c>
      <c r="AI29" s="140">
        <v>2827898</v>
      </c>
      <c r="AJ29" s="140">
        <v>303499</v>
      </c>
      <c r="AK29" s="140">
        <v>176481</v>
      </c>
      <c r="AL29" s="140">
        <v>2457470</v>
      </c>
      <c r="AM29" s="140">
        <v>85573483</v>
      </c>
      <c r="AN29" s="140">
        <v>20043141</v>
      </c>
      <c r="AO29" s="140">
        <v>7213761</v>
      </c>
      <c r="AP29" s="140">
        <v>10678775</v>
      </c>
      <c r="AQ29" s="140">
        <v>1851010</v>
      </c>
      <c r="AR29" s="140">
        <v>299595</v>
      </c>
      <c r="AS29" s="140">
        <v>17522895</v>
      </c>
      <c r="AT29" s="140">
        <v>5142406</v>
      </c>
      <c r="AU29" s="140">
        <v>10786998</v>
      </c>
      <c r="AV29" s="140">
        <v>1593491</v>
      </c>
      <c r="AW29" s="140">
        <v>433654</v>
      </c>
      <c r="AX29" s="140">
        <v>47544668</v>
      </c>
      <c r="AY29" s="140">
        <v>21921852</v>
      </c>
      <c r="AZ29" s="140">
        <v>21718704</v>
      </c>
      <c r="BA29" s="140">
        <v>1654186</v>
      </c>
      <c r="BB29" s="140">
        <v>2249926</v>
      </c>
      <c r="BC29" s="140">
        <v>10766445</v>
      </c>
      <c r="BD29" s="140">
        <v>29125</v>
      </c>
      <c r="BE29" s="140">
        <v>4169709</v>
      </c>
      <c r="BF29" s="140">
        <v>119302534</v>
      </c>
      <c r="BG29" s="140">
        <v>968476</v>
      </c>
      <c r="BH29" s="140">
        <v>968094</v>
      </c>
      <c r="BI29" s="140">
        <v>0</v>
      </c>
      <c r="BJ29" s="140">
        <v>707710</v>
      </c>
      <c r="BK29" s="140">
        <v>197912</v>
      </c>
      <c r="BL29" s="140">
        <v>62472</v>
      </c>
      <c r="BM29" s="140">
        <v>382</v>
      </c>
      <c r="BN29" s="140">
        <v>79932</v>
      </c>
      <c r="BO29" s="140">
        <v>5696213</v>
      </c>
      <c r="BP29" s="140">
        <v>1494565</v>
      </c>
      <c r="BQ29" s="140">
        <v>723735</v>
      </c>
      <c r="BR29" s="140">
        <v>575712</v>
      </c>
      <c r="BS29" s="140">
        <v>49370</v>
      </c>
      <c r="BT29" s="140">
        <v>145748</v>
      </c>
      <c r="BU29" s="140">
        <v>1390046</v>
      </c>
      <c r="BV29" s="140">
        <v>54877</v>
      </c>
      <c r="BW29" s="140">
        <v>1284990</v>
      </c>
      <c r="BX29" s="140">
        <v>50179</v>
      </c>
      <c r="BY29" s="140">
        <v>2540</v>
      </c>
      <c r="BZ29" s="140">
        <v>2809062</v>
      </c>
      <c r="CA29" s="140">
        <v>664721</v>
      </c>
      <c r="CB29" s="140">
        <v>1847856</v>
      </c>
      <c r="CC29" s="140">
        <v>80021</v>
      </c>
      <c r="CD29" s="140">
        <v>216464</v>
      </c>
      <c r="CE29" s="140">
        <v>2464524</v>
      </c>
      <c r="CF29" s="140">
        <v>0</v>
      </c>
      <c r="CG29" s="140">
        <v>453585</v>
      </c>
      <c r="CH29" s="140">
        <v>7118274</v>
      </c>
      <c r="CI29" s="140">
        <v>30527818</v>
      </c>
      <c r="CJ29" s="140">
        <v>30350955</v>
      </c>
      <c r="CK29" s="140">
        <v>1641814</v>
      </c>
      <c r="CL29" s="140">
        <v>25317360</v>
      </c>
      <c r="CM29" s="140">
        <v>3025810</v>
      </c>
      <c r="CN29" s="140">
        <v>365971</v>
      </c>
      <c r="CO29" s="140">
        <v>176863</v>
      </c>
      <c r="CP29" s="140">
        <v>2537402</v>
      </c>
      <c r="CQ29" s="140">
        <v>91269696</v>
      </c>
      <c r="CR29" s="140">
        <v>21537706</v>
      </c>
      <c r="CS29" s="140">
        <v>7937496</v>
      </c>
      <c r="CT29" s="140">
        <v>11254487</v>
      </c>
      <c r="CU29" s="140">
        <v>1900380</v>
      </c>
      <c r="CV29" s="140">
        <v>445343</v>
      </c>
      <c r="CW29" s="140">
        <v>18912941</v>
      </c>
      <c r="CX29" s="140">
        <v>5197283</v>
      </c>
      <c r="CY29" s="140">
        <v>12071988</v>
      </c>
      <c r="CZ29" s="140">
        <v>1643670</v>
      </c>
      <c r="DA29" s="140">
        <v>436194</v>
      </c>
      <c r="DB29" s="140">
        <v>50353730</v>
      </c>
      <c r="DC29" s="140">
        <v>22586573</v>
      </c>
      <c r="DD29" s="140">
        <v>23566560</v>
      </c>
      <c r="DE29" s="140">
        <v>1734207</v>
      </c>
      <c r="DF29" s="140">
        <v>2466390</v>
      </c>
      <c r="DG29" s="140">
        <v>13230969</v>
      </c>
      <c r="DH29" s="140">
        <v>29125</v>
      </c>
      <c r="DI29" s="140">
        <v>4623294</v>
      </c>
      <c r="DJ29" s="140">
        <v>126420808</v>
      </c>
    </row>
    <row r="30" spans="1:114" ht="13.5" customHeight="1" x14ac:dyDescent="0.15">
      <c r="A30" s="138" t="s">
        <v>26</v>
      </c>
      <c r="B30" s="139" t="s">
        <v>413</v>
      </c>
      <c r="C30" s="138" t="s">
        <v>1</v>
      </c>
      <c r="D30" s="140">
        <v>29418160</v>
      </c>
      <c r="E30" s="140">
        <v>3632925</v>
      </c>
      <c r="F30" s="140">
        <v>14859</v>
      </c>
      <c r="G30" s="140">
        <v>13841</v>
      </c>
      <c r="H30" s="140">
        <v>284800</v>
      </c>
      <c r="I30" s="140">
        <v>1935845</v>
      </c>
      <c r="J30" s="141" t="s">
        <v>390</v>
      </c>
      <c r="K30" s="140">
        <v>1383580</v>
      </c>
      <c r="L30" s="140">
        <v>25785235</v>
      </c>
      <c r="M30" s="140">
        <v>5020617</v>
      </c>
      <c r="N30" s="140">
        <v>411354</v>
      </c>
      <c r="O30" s="140">
        <v>146312</v>
      </c>
      <c r="P30" s="140">
        <v>4260</v>
      </c>
      <c r="Q30" s="140">
        <v>43400</v>
      </c>
      <c r="R30" s="140">
        <v>151866</v>
      </c>
      <c r="S30" s="141" t="s">
        <v>390</v>
      </c>
      <c r="T30" s="140">
        <v>65516</v>
      </c>
      <c r="U30" s="140">
        <v>4609263</v>
      </c>
      <c r="V30" s="140">
        <v>34438777</v>
      </c>
      <c r="W30" s="140">
        <v>4044279</v>
      </c>
      <c r="X30" s="140">
        <v>161171</v>
      </c>
      <c r="Y30" s="140">
        <v>18101</v>
      </c>
      <c r="Z30" s="140">
        <v>328200</v>
      </c>
      <c r="AA30" s="140">
        <v>2087711</v>
      </c>
      <c r="AB30" s="141" t="s">
        <v>390</v>
      </c>
      <c r="AC30" s="140">
        <v>1449096</v>
      </c>
      <c r="AD30" s="140">
        <v>30394498</v>
      </c>
      <c r="AE30" s="140">
        <v>886196</v>
      </c>
      <c r="AF30" s="140">
        <v>867758</v>
      </c>
      <c r="AG30" s="140">
        <v>75416</v>
      </c>
      <c r="AH30" s="140">
        <v>406343</v>
      </c>
      <c r="AI30" s="140">
        <v>83771</v>
      </c>
      <c r="AJ30" s="140">
        <v>302228</v>
      </c>
      <c r="AK30" s="140">
        <v>18438</v>
      </c>
      <c r="AL30" s="140">
        <v>827812</v>
      </c>
      <c r="AM30" s="140">
        <v>22698379</v>
      </c>
      <c r="AN30" s="140">
        <v>4204653</v>
      </c>
      <c r="AO30" s="140">
        <v>1665754</v>
      </c>
      <c r="AP30" s="140">
        <v>1982468</v>
      </c>
      <c r="AQ30" s="140">
        <v>467242</v>
      </c>
      <c r="AR30" s="140">
        <v>89189</v>
      </c>
      <c r="AS30" s="140">
        <v>3284509</v>
      </c>
      <c r="AT30" s="140">
        <v>580027</v>
      </c>
      <c r="AU30" s="140">
        <v>2348749</v>
      </c>
      <c r="AV30" s="140">
        <v>355733</v>
      </c>
      <c r="AW30" s="140">
        <v>170151</v>
      </c>
      <c r="AX30" s="140">
        <v>15020295</v>
      </c>
      <c r="AY30" s="140">
        <v>7087796</v>
      </c>
      <c r="AZ30" s="140">
        <v>7316633</v>
      </c>
      <c r="BA30" s="140">
        <v>378772</v>
      </c>
      <c r="BB30" s="140">
        <v>237094</v>
      </c>
      <c r="BC30" s="140">
        <v>4052507</v>
      </c>
      <c r="BD30" s="140">
        <v>18771</v>
      </c>
      <c r="BE30" s="140">
        <v>953266</v>
      </c>
      <c r="BF30" s="140">
        <v>24537841</v>
      </c>
      <c r="BG30" s="140">
        <v>65074</v>
      </c>
      <c r="BH30" s="140">
        <v>65074</v>
      </c>
      <c r="BI30" s="140">
        <v>0</v>
      </c>
      <c r="BJ30" s="140">
        <v>46970</v>
      </c>
      <c r="BK30" s="140">
        <v>0</v>
      </c>
      <c r="BL30" s="140">
        <v>18104</v>
      </c>
      <c r="BM30" s="140">
        <v>0</v>
      </c>
      <c r="BN30" s="140">
        <v>0</v>
      </c>
      <c r="BO30" s="140">
        <v>2580089</v>
      </c>
      <c r="BP30" s="140">
        <v>414670</v>
      </c>
      <c r="BQ30" s="140">
        <v>230045</v>
      </c>
      <c r="BR30" s="140">
        <v>98487</v>
      </c>
      <c r="BS30" s="140">
        <v>46125</v>
      </c>
      <c r="BT30" s="140">
        <v>40013</v>
      </c>
      <c r="BU30" s="140">
        <v>820480</v>
      </c>
      <c r="BV30" s="140">
        <v>45349</v>
      </c>
      <c r="BW30" s="140">
        <v>733282</v>
      </c>
      <c r="BX30" s="140">
        <v>41849</v>
      </c>
      <c r="BY30" s="140">
        <v>0</v>
      </c>
      <c r="BZ30" s="140">
        <v>1344249</v>
      </c>
      <c r="CA30" s="140">
        <v>451591</v>
      </c>
      <c r="CB30" s="140">
        <v>837882</v>
      </c>
      <c r="CC30" s="140">
        <v>20113</v>
      </c>
      <c r="CD30" s="140">
        <v>34663</v>
      </c>
      <c r="CE30" s="140">
        <v>2294225</v>
      </c>
      <c r="CF30" s="140">
        <v>690</v>
      </c>
      <c r="CG30" s="140">
        <v>81229</v>
      </c>
      <c r="CH30" s="140">
        <v>2726392</v>
      </c>
      <c r="CI30" s="140">
        <v>951270</v>
      </c>
      <c r="CJ30" s="140">
        <v>932832</v>
      </c>
      <c r="CK30" s="140">
        <v>75416</v>
      </c>
      <c r="CL30" s="140">
        <v>453313</v>
      </c>
      <c r="CM30" s="140">
        <v>83771</v>
      </c>
      <c r="CN30" s="140">
        <v>320332</v>
      </c>
      <c r="CO30" s="140">
        <v>18438</v>
      </c>
      <c r="CP30" s="140">
        <v>827812</v>
      </c>
      <c r="CQ30" s="140">
        <v>25278468</v>
      </c>
      <c r="CR30" s="140">
        <v>4619323</v>
      </c>
      <c r="CS30" s="140">
        <v>1895799</v>
      </c>
      <c r="CT30" s="140">
        <v>2080955</v>
      </c>
      <c r="CU30" s="140">
        <v>513367</v>
      </c>
      <c r="CV30" s="140">
        <v>129202</v>
      </c>
      <c r="CW30" s="140">
        <v>4104989</v>
      </c>
      <c r="CX30" s="140">
        <v>625376</v>
      </c>
      <c r="CY30" s="140">
        <v>3082031</v>
      </c>
      <c r="CZ30" s="140">
        <v>397582</v>
      </c>
      <c r="DA30" s="140">
        <v>170151</v>
      </c>
      <c r="DB30" s="140">
        <v>16364544</v>
      </c>
      <c r="DC30" s="140">
        <v>7539387</v>
      </c>
      <c r="DD30" s="140">
        <v>8154515</v>
      </c>
      <c r="DE30" s="140">
        <v>398885</v>
      </c>
      <c r="DF30" s="140">
        <v>271757</v>
      </c>
      <c r="DG30" s="140">
        <v>6346732</v>
      </c>
      <c r="DH30" s="140">
        <v>19461</v>
      </c>
      <c r="DI30" s="140">
        <v>1034495</v>
      </c>
      <c r="DJ30" s="140">
        <v>27264233</v>
      </c>
    </row>
    <row r="31" spans="1:114" ht="13.5" customHeight="1" x14ac:dyDescent="0.15">
      <c r="A31" s="138" t="s">
        <v>27</v>
      </c>
      <c r="B31" s="139" t="s">
        <v>414</v>
      </c>
      <c r="C31" s="138" t="s">
        <v>1</v>
      </c>
      <c r="D31" s="140">
        <v>20066944</v>
      </c>
      <c r="E31" s="140">
        <v>3538856</v>
      </c>
      <c r="F31" s="140">
        <v>309427</v>
      </c>
      <c r="G31" s="140">
        <v>3485</v>
      </c>
      <c r="H31" s="140">
        <v>577100</v>
      </c>
      <c r="I31" s="140">
        <v>1958429</v>
      </c>
      <c r="J31" s="141" t="s">
        <v>390</v>
      </c>
      <c r="K31" s="140">
        <v>690415</v>
      </c>
      <c r="L31" s="140">
        <v>16528088</v>
      </c>
      <c r="M31" s="140">
        <v>2412286</v>
      </c>
      <c r="N31" s="140">
        <v>268372</v>
      </c>
      <c r="O31" s="140">
        <v>912</v>
      </c>
      <c r="P31" s="140">
        <v>2012</v>
      </c>
      <c r="Q31" s="140">
        <v>49800</v>
      </c>
      <c r="R31" s="140">
        <v>176300</v>
      </c>
      <c r="S31" s="141" t="s">
        <v>390</v>
      </c>
      <c r="T31" s="140">
        <v>39348</v>
      </c>
      <c r="U31" s="140">
        <v>2143914</v>
      </c>
      <c r="V31" s="140">
        <v>22479230</v>
      </c>
      <c r="W31" s="140">
        <v>3807228</v>
      </c>
      <c r="X31" s="140">
        <v>310339</v>
      </c>
      <c r="Y31" s="140">
        <v>5497</v>
      </c>
      <c r="Z31" s="140">
        <v>626900</v>
      </c>
      <c r="AA31" s="140">
        <v>2134729</v>
      </c>
      <c r="AB31" s="141" t="s">
        <v>390</v>
      </c>
      <c r="AC31" s="140">
        <v>729763</v>
      </c>
      <c r="AD31" s="140">
        <v>18672002</v>
      </c>
      <c r="AE31" s="140">
        <v>2673071</v>
      </c>
      <c r="AF31" s="140">
        <v>2672158</v>
      </c>
      <c r="AG31" s="140">
        <v>0</v>
      </c>
      <c r="AH31" s="140">
        <v>2648266</v>
      </c>
      <c r="AI31" s="140">
        <v>23892</v>
      </c>
      <c r="AJ31" s="140">
        <v>0</v>
      </c>
      <c r="AK31" s="140">
        <v>913</v>
      </c>
      <c r="AL31" s="140">
        <v>313790</v>
      </c>
      <c r="AM31" s="140">
        <v>12844275</v>
      </c>
      <c r="AN31" s="140">
        <v>1110044</v>
      </c>
      <c r="AO31" s="140">
        <v>592326</v>
      </c>
      <c r="AP31" s="140">
        <v>269086</v>
      </c>
      <c r="AQ31" s="140">
        <v>200865</v>
      </c>
      <c r="AR31" s="140">
        <v>47767</v>
      </c>
      <c r="AS31" s="140">
        <v>1413604</v>
      </c>
      <c r="AT31" s="140">
        <v>242244</v>
      </c>
      <c r="AU31" s="140">
        <v>928312</v>
      </c>
      <c r="AV31" s="140">
        <v>243048</v>
      </c>
      <c r="AW31" s="140">
        <v>15254</v>
      </c>
      <c r="AX31" s="140">
        <v>10296292</v>
      </c>
      <c r="AY31" s="140">
        <v>5295478</v>
      </c>
      <c r="AZ31" s="140">
        <v>4366797</v>
      </c>
      <c r="BA31" s="140">
        <v>440054</v>
      </c>
      <c r="BB31" s="140">
        <v>193963</v>
      </c>
      <c r="BC31" s="140">
        <v>3916480</v>
      </c>
      <c r="BD31" s="140">
        <v>9081</v>
      </c>
      <c r="BE31" s="140">
        <v>319328</v>
      </c>
      <c r="BF31" s="140">
        <v>15836674</v>
      </c>
      <c r="BG31" s="140">
        <v>149887</v>
      </c>
      <c r="BH31" s="140">
        <v>149887</v>
      </c>
      <c r="BI31" s="140">
        <v>0</v>
      </c>
      <c r="BJ31" s="140">
        <v>149887</v>
      </c>
      <c r="BK31" s="140">
        <v>0</v>
      </c>
      <c r="BL31" s="140">
        <v>0</v>
      </c>
      <c r="BM31" s="140">
        <v>0</v>
      </c>
      <c r="BN31" s="140">
        <v>66163</v>
      </c>
      <c r="BO31" s="140">
        <v>1030090</v>
      </c>
      <c r="BP31" s="140">
        <v>85977</v>
      </c>
      <c r="BQ31" s="140">
        <v>79667</v>
      </c>
      <c r="BR31" s="140">
        <v>0</v>
      </c>
      <c r="BS31" s="140">
        <v>6310</v>
      </c>
      <c r="BT31" s="140">
        <v>0</v>
      </c>
      <c r="BU31" s="140">
        <v>145764</v>
      </c>
      <c r="BV31" s="140">
        <v>326</v>
      </c>
      <c r="BW31" s="140">
        <v>145438</v>
      </c>
      <c r="BX31" s="140">
        <v>0</v>
      </c>
      <c r="BY31" s="140">
        <v>0</v>
      </c>
      <c r="BZ31" s="140">
        <v>798255</v>
      </c>
      <c r="CA31" s="140">
        <v>408904</v>
      </c>
      <c r="CB31" s="140">
        <v>368636</v>
      </c>
      <c r="CC31" s="140">
        <v>108</v>
      </c>
      <c r="CD31" s="140">
        <v>20607</v>
      </c>
      <c r="CE31" s="140">
        <v>1165066</v>
      </c>
      <c r="CF31" s="140">
        <v>94</v>
      </c>
      <c r="CG31" s="140">
        <v>1080</v>
      </c>
      <c r="CH31" s="140">
        <v>1181057</v>
      </c>
      <c r="CI31" s="140">
        <v>2822958</v>
      </c>
      <c r="CJ31" s="140">
        <v>2822045</v>
      </c>
      <c r="CK31" s="140">
        <v>0</v>
      </c>
      <c r="CL31" s="140">
        <v>2798153</v>
      </c>
      <c r="CM31" s="140">
        <v>23892</v>
      </c>
      <c r="CN31" s="140">
        <v>0</v>
      </c>
      <c r="CO31" s="140">
        <v>913</v>
      </c>
      <c r="CP31" s="140">
        <v>379953</v>
      </c>
      <c r="CQ31" s="140">
        <v>13874365</v>
      </c>
      <c r="CR31" s="140">
        <v>1196021</v>
      </c>
      <c r="CS31" s="140">
        <v>671993</v>
      </c>
      <c r="CT31" s="140">
        <v>269086</v>
      </c>
      <c r="CU31" s="140">
        <v>207175</v>
      </c>
      <c r="CV31" s="140">
        <v>47767</v>
      </c>
      <c r="CW31" s="140">
        <v>1559368</v>
      </c>
      <c r="CX31" s="140">
        <v>242570</v>
      </c>
      <c r="CY31" s="140">
        <v>1073750</v>
      </c>
      <c r="CZ31" s="140">
        <v>243048</v>
      </c>
      <c r="DA31" s="140">
        <v>15254</v>
      </c>
      <c r="DB31" s="140">
        <v>11094547</v>
      </c>
      <c r="DC31" s="140">
        <v>5704382</v>
      </c>
      <c r="DD31" s="140">
        <v>4735433</v>
      </c>
      <c r="DE31" s="140">
        <v>440162</v>
      </c>
      <c r="DF31" s="140">
        <v>214570</v>
      </c>
      <c r="DG31" s="140">
        <v>5081546</v>
      </c>
      <c r="DH31" s="140">
        <v>9175</v>
      </c>
      <c r="DI31" s="140">
        <v>320408</v>
      </c>
      <c r="DJ31" s="140">
        <v>17017731</v>
      </c>
    </row>
    <row r="32" spans="1:114" ht="13.5" customHeight="1" x14ac:dyDescent="0.15">
      <c r="A32" s="138" t="s">
        <v>28</v>
      </c>
      <c r="B32" s="139" t="s">
        <v>415</v>
      </c>
      <c r="C32" s="138" t="s">
        <v>1</v>
      </c>
      <c r="D32" s="140">
        <v>35791032</v>
      </c>
      <c r="E32" s="140">
        <v>10462207</v>
      </c>
      <c r="F32" s="140">
        <v>153992</v>
      </c>
      <c r="G32" s="140">
        <v>164426</v>
      </c>
      <c r="H32" s="140">
        <v>1890000</v>
      </c>
      <c r="I32" s="140">
        <v>5365876</v>
      </c>
      <c r="J32" s="141" t="s">
        <v>390</v>
      </c>
      <c r="K32" s="140">
        <v>2887913</v>
      </c>
      <c r="L32" s="140">
        <v>25328825</v>
      </c>
      <c r="M32" s="140">
        <v>3734108</v>
      </c>
      <c r="N32" s="140">
        <v>894786</v>
      </c>
      <c r="O32" s="140">
        <v>45026</v>
      </c>
      <c r="P32" s="140">
        <v>14194</v>
      </c>
      <c r="Q32" s="140">
        <v>124900</v>
      </c>
      <c r="R32" s="140">
        <v>668711</v>
      </c>
      <c r="S32" s="141" t="s">
        <v>390</v>
      </c>
      <c r="T32" s="140">
        <v>41955</v>
      </c>
      <c r="U32" s="140">
        <v>2839322</v>
      </c>
      <c r="V32" s="140">
        <v>39525140</v>
      </c>
      <c r="W32" s="140">
        <v>11356993</v>
      </c>
      <c r="X32" s="140">
        <v>199018</v>
      </c>
      <c r="Y32" s="140">
        <v>178620</v>
      </c>
      <c r="Z32" s="140">
        <v>2014900</v>
      </c>
      <c r="AA32" s="140">
        <v>6034587</v>
      </c>
      <c r="AB32" s="141" t="s">
        <v>390</v>
      </c>
      <c r="AC32" s="140">
        <v>2929868</v>
      </c>
      <c r="AD32" s="140">
        <v>28168147</v>
      </c>
      <c r="AE32" s="140">
        <v>1276934</v>
      </c>
      <c r="AF32" s="140">
        <v>1273692</v>
      </c>
      <c r="AG32" s="140">
        <v>0</v>
      </c>
      <c r="AH32" s="140">
        <v>570917</v>
      </c>
      <c r="AI32" s="140">
        <v>697044</v>
      </c>
      <c r="AJ32" s="140">
        <v>5731</v>
      </c>
      <c r="AK32" s="140">
        <v>3242</v>
      </c>
      <c r="AL32" s="140">
        <v>1478446</v>
      </c>
      <c r="AM32" s="140">
        <v>27935873</v>
      </c>
      <c r="AN32" s="140">
        <v>7375699</v>
      </c>
      <c r="AO32" s="140">
        <v>2241607</v>
      </c>
      <c r="AP32" s="140">
        <v>4161347</v>
      </c>
      <c r="AQ32" s="140">
        <v>884061</v>
      </c>
      <c r="AR32" s="140">
        <v>88684</v>
      </c>
      <c r="AS32" s="140">
        <v>5357688</v>
      </c>
      <c r="AT32" s="140">
        <v>998278</v>
      </c>
      <c r="AU32" s="140">
        <v>3586456</v>
      </c>
      <c r="AV32" s="140">
        <v>772954</v>
      </c>
      <c r="AW32" s="140">
        <v>115324</v>
      </c>
      <c r="AX32" s="140">
        <v>15086996</v>
      </c>
      <c r="AY32" s="140">
        <v>8850775</v>
      </c>
      <c r="AZ32" s="140">
        <v>5155831</v>
      </c>
      <c r="BA32" s="140">
        <v>911416</v>
      </c>
      <c r="BB32" s="140">
        <v>168974</v>
      </c>
      <c r="BC32" s="140">
        <v>4203445</v>
      </c>
      <c r="BD32" s="140">
        <v>166</v>
      </c>
      <c r="BE32" s="140">
        <v>896334</v>
      </c>
      <c r="BF32" s="140">
        <v>30109141</v>
      </c>
      <c r="BG32" s="140">
        <v>75826</v>
      </c>
      <c r="BH32" s="140">
        <v>75826</v>
      </c>
      <c r="BI32" s="140">
        <v>0</v>
      </c>
      <c r="BJ32" s="140">
        <v>67807</v>
      </c>
      <c r="BK32" s="140">
        <v>0</v>
      </c>
      <c r="BL32" s="140">
        <v>8019</v>
      </c>
      <c r="BM32" s="140">
        <v>0</v>
      </c>
      <c r="BN32" s="140">
        <v>37383</v>
      </c>
      <c r="BO32" s="140">
        <v>2312331</v>
      </c>
      <c r="BP32" s="140">
        <v>432784</v>
      </c>
      <c r="BQ32" s="140">
        <v>260825</v>
      </c>
      <c r="BR32" s="140">
        <v>132435</v>
      </c>
      <c r="BS32" s="140">
        <v>39524</v>
      </c>
      <c r="BT32" s="140">
        <v>0</v>
      </c>
      <c r="BU32" s="140">
        <v>428899</v>
      </c>
      <c r="BV32" s="140">
        <v>18238</v>
      </c>
      <c r="BW32" s="140">
        <v>410661</v>
      </c>
      <c r="BX32" s="140">
        <v>0</v>
      </c>
      <c r="BY32" s="140">
        <v>12325</v>
      </c>
      <c r="BZ32" s="140">
        <v>1429930</v>
      </c>
      <c r="CA32" s="140">
        <v>977874</v>
      </c>
      <c r="CB32" s="140">
        <v>423230</v>
      </c>
      <c r="CC32" s="140">
        <v>9874</v>
      </c>
      <c r="CD32" s="140">
        <v>18952</v>
      </c>
      <c r="CE32" s="140">
        <v>1197102</v>
      </c>
      <c r="CF32" s="140">
        <v>8393</v>
      </c>
      <c r="CG32" s="140">
        <v>111466</v>
      </c>
      <c r="CH32" s="140">
        <v>2499623</v>
      </c>
      <c r="CI32" s="140">
        <v>1352760</v>
      </c>
      <c r="CJ32" s="140">
        <v>1349518</v>
      </c>
      <c r="CK32" s="140">
        <v>0</v>
      </c>
      <c r="CL32" s="140">
        <v>638724</v>
      </c>
      <c r="CM32" s="140">
        <v>697044</v>
      </c>
      <c r="CN32" s="140">
        <v>13750</v>
      </c>
      <c r="CO32" s="140">
        <v>3242</v>
      </c>
      <c r="CP32" s="140">
        <v>1515829</v>
      </c>
      <c r="CQ32" s="140">
        <v>30248204</v>
      </c>
      <c r="CR32" s="140">
        <v>7808483</v>
      </c>
      <c r="CS32" s="140">
        <v>2502432</v>
      </c>
      <c r="CT32" s="140">
        <v>4293782</v>
      </c>
      <c r="CU32" s="140">
        <v>923585</v>
      </c>
      <c r="CV32" s="140">
        <v>88684</v>
      </c>
      <c r="CW32" s="140">
        <v>5786587</v>
      </c>
      <c r="CX32" s="140">
        <v>1016516</v>
      </c>
      <c r="CY32" s="140">
        <v>3997117</v>
      </c>
      <c r="CZ32" s="140">
        <v>772954</v>
      </c>
      <c r="DA32" s="140">
        <v>127649</v>
      </c>
      <c r="DB32" s="140">
        <v>16516926</v>
      </c>
      <c r="DC32" s="140">
        <v>9828649</v>
      </c>
      <c r="DD32" s="140">
        <v>5579061</v>
      </c>
      <c r="DE32" s="140">
        <v>921290</v>
      </c>
      <c r="DF32" s="140">
        <v>187926</v>
      </c>
      <c r="DG32" s="140">
        <v>5400547</v>
      </c>
      <c r="DH32" s="140">
        <v>8559</v>
      </c>
      <c r="DI32" s="140">
        <v>1007800</v>
      </c>
      <c r="DJ32" s="140">
        <v>32608764</v>
      </c>
    </row>
    <row r="33" spans="1:114" ht="13.5" customHeight="1" x14ac:dyDescent="0.15">
      <c r="A33" s="138" t="s">
        <v>29</v>
      </c>
      <c r="B33" s="139" t="s">
        <v>416</v>
      </c>
      <c r="C33" s="138" t="s">
        <v>1</v>
      </c>
      <c r="D33" s="140">
        <v>114840759</v>
      </c>
      <c r="E33" s="140">
        <v>18061182</v>
      </c>
      <c r="F33" s="140">
        <v>474788</v>
      </c>
      <c r="G33" s="140">
        <v>126236</v>
      </c>
      <c r="H33" s="140">
        <v>2806200</v>
      </c>
      <c r="I33" s="140">
        <v>11890985</v>
      </c>
      <c r="J33" s="141" t="s">
        <v>390</v>
      </c>
      <c r="K33" s="140">
        <v>2762973</v>
      </c>
      <c r="L33" s="140">
        <v>96779577</v>
      </c>
      <c r="M33" s="140">
        <v>6488923</v>
      </c>
      <c r="N33" s="140">
        <v>911518</v>
      </c>
      <c r="O33" s="140">
        <v>0</v>
      </c>
      <c r="P33" s="140">
        <v>0</v>
      </c>
      <c r="Q33" s="140">
        <v>299200</v>
      </c>
      <c r="R33" s="140">
        <v>367549</v>
      </c>
      <c r="S33" s="141" t="s">
        <v>390</v>
      </c>
      <c r="T33" s="140">
        <v>244769</v>
      </c>
      <c r="U33" s="140">
        <v>5577405</v>
      </c>
      <c r="V33" s="140">
        <v>121329682</v>
      </c>
      <c r="W33" s="140">
        <v>18972700</v>
      </c>
      <c r="X33" s="140">
        <v>474788</v>
      </c>
      <c r="Y33" s="140">
        <v>126236</v>
      </c>
      <c r="Z33" s="140">
        <v>3105400</v>
      </c>
      <c r="AA33" s="140">
        <v>12258534</v>
      </c>
      <c r="AB33" s="141" t="s">
        <v>390</v>
      </c>
      <c r="AC33" s="140">
        <v>3007742</v>
      </c>
      <c r="AD33" s="140">
        <v>102356982</v>
      </c>
      <c r="AE33" s="140">
        <v>3401178</v>
      </c>
      <c r="AF33" s="140">
        <v>3400243</v>
      </c>
      <c r="AG33" s="140">
        <v>102013</v>
      </c>
      <c r="AH33" s="140">
        <v>3168128</v>
      </c>
      <c r="AI33" s="140">
        <v>128298</v>
      </c>
      <c r="AJ33" s="140">
        <v>1804</v>
      </c>
      <c r="AK33" s="140">
        <v>935</v>
      </c>
      <c r="AL33" s="140">
        <v>2471528</v>
      </c>
      <c r="AM33" s="140">
        <v>83852447</v>
      </c>
      <c r="AN33" s="140">
        <v>26092898</v>
      </c>
      <c r="AO33" s="140">
        <v>7011828</v>
      </c>
      <c r="AP33" s="140">
        <v>18092257</v>
      </c>
      <c r="AQ33" s="140">
        <v>930536</v>
      </c>
      <c r="AR33" s="140">
        <v>58277</v>
      </c>
      <c r="AS33" s="140">
        <v>15362472</v>
      </c>
      <c r="AT33" s="140">
        <v>5115493</v>
      </c>
      <c r="AU33" s="140">
        <v>9960685</v>
      </c>
      <c r="AV33" s="140">
        <v>286294</v>
      </c>
      <c r="AW33" s="140">
        <v>195605</v>
      </c>
      <c r="AX33" s="140">
        <v>42144007</v>
      </c>
      <c r="AY33" s="140">
        <v>30844700</v>
      </c>
      <c r="AZ33" s="140">
        <v>9741645</v>
      </c>
      <c r="BA33" s="140">
        <v>1082902</v>
      </c>
      <c r="BB33" s="140">
        <v>474760</v>
      </c>
      <c r="BC33" s="140">
        <v>21917049</v>
      </c>
      <c r="BD33" s="140">
        <v>57465</v>
      </c>
      <c r="BE33" s="140">
        <v>3198557</v>
      </c>
      <c r="BF33" s="140">
        <v>90452182</v>
      </c>
      <c r="BG33" s="140">
        <v>379269</v>
      </c>
      <c r="BH33" s="140">
        <v>365101</v>
      </c>
      <c r="BI33" s="140">
        <v>0</v>
      </c>
      <c r="BJ33" s="140">
        <v>364645</v>
      </c>
      <c r="BK33" s="140">
        <v>0</v>
      </c>
      <c r="BL33" s="140">
        <v>456</v>
      </c>
      <c r="BM33" s="140">
        <v>14168</v>
      </c>
      <c r="BN33" s="140">
        <v>24495</v>
      </c>
      <c r="BO33" s="140">
        <v>4884413</v>
      </c>
      <c r="BP33" s="140">
        <v>1342063</v>
      </c>
      <c r="BQ33" s="140">
        <v>715793</v>
      </c>
      <c r="BR33" s="140">
        <v>538303</v>
      </c>
      <c r="BS33" s="140">
        <v>87967</v>
      </c>
      <c r="BT33" s="140">
        <v>0</v>
      </c>
      <c r="BU33" s="140">
        <v>1037136</v>
      </c>
      <c r="BV33" s="140">
        <v>76205</v>
      </c>
      <c r="BW33" s="140">
        <v>914771</v>
      </c>
      <c r="BX33" s="140">
        <v>46160</v>
      </c>
      <c r="BY33" s="140">
        <v>0</v>
      </c>
      <c r="BZ33" s="140">
        <v>2493255</v>
      </c>
      <c r="CA33" s="140">
        <v>1178796</v>
      </c>
      <c r="CB33" s="140">
        <v>1102461</v>
      </c>
      <c r="CC33" s="140">
        <v>128058</v>
      </c>
      <c r="CD33" s="140">
        <v>83940</v>
      </c>
      <c r="CE33" s="140">
        <v>926648</v>
      </c>
      <c r="CF33" s="140">
        <v>11959</v>
      </c>
      <c r="CG33" s="140">
        <v>274098</v>
      </c>
      <c r="CH33" s="140">
        <v>5537780</v>
      </c>
      <c r="CI33" s="140">
        <v>3780447</v>
      </c>
      <c r="CJ33" s="140">
        <v>3765344</v>
      </c>
      <c r="CK33" s="140">
        <v>102013</v>
      </c>
      <c r="CL33" s="140">
        <v>3532773</v>
      </c>
      <c r="CM33" s="140">
        <v>128298</v>
      </c>
      <c r="CN33" s="140">
        <v>2260</v>
      </c>
      <c r="CO33" s="140">
        <v>15103</v>
      </c>
      <c r="CP33" s="140">
        <v>2496023</v>
      </c>
      <c r="CQ33" s="140">
        <v>88736860</v>
      </c>
      <c r="CR33" s="140">
        <v>27434961</v>
      </c>
      <c r="CS33" s="140">
        <v>7727621</v>
      </c>
      <c r="CT33" s="140">
        <v>18630560</v>
      </c>
      <c r="CU33" s="140">
        <v>1018503</v>
      </c>
      <c r="CV33" s="140">
        <v>58277</v>
      </c>
      <c r="CW33" s="140">
        <v>16399608</v>
      </c>
      <c r="CX33" s="140">
        <v>5191698</v>
      </c>
      <c r="CY33" s="140">
        <v>10875456</v>
      </c>
      <c r="CZ33" s="140">
        <v>332454</v>
      </c>
      <c r="DA33" s="140">
        <v>195605</v>
      </c>
      <c r="DB33" s="140">
        <v>44637262</v>
      </c>
      <c r="DC33" s="140">
        <v>32023496</v>
      </c>
      <c r="DD33" s="140">
        <v>10844106</v>
      </c>
      <c r="DE33" s="140">
        <v>1210960</v>
      </c>
      <c r="DF33" s="140">
        <v>558700</v>
      </c>
      <c r="DG33" s="140">
        <v>22843697</v>
      </c>
      <c r="DH33" s="140">
        <v>69424</v>
      </c>
      <c r="DI33" s="140">
        <v>3472655</v>
      </c>
      <c r="DJ33" s="140">
        <v>95989962</v>
      </c>
    </row>
    <row r="34" spans="1:114" ht="13.5" customHeight="1" x14ac:dyDescent="0.15">
      <c r="A34" s="138" t="s">
        <v>30</v>
      </c>
      <c r="B34" s="139" t="s">
        <v>417</v>
      </c>
      <c r="C34" s="138" t="s">
        <v>1</v>
      </c>
      <c r="D34" s="140">
        <v>79293801</v>
      </c>
      <c r="E34" s="140">
        <v>23151972</v>
      </c>
      <c r="F34" s="140">
        <v>688145</v>
      </c>
      <c r="G34" s="140">
        <v>55008</v>
      </c>
      <c r="H34" s="140">
        <v>7373145</v>
      </c>
      <c r="I34" s="140">
        <v>7040292</v>
      </c>
      <c r="J34" s="141" t="s">
        <v>390</v>
      </c>
      <c r="K34" s="140">
        <v>7995382</v>
      </c>
      <c r="L34" s="140">
        <v>56141829</v>
      </c>
      <c r="M34" s="140">
        <v>6368555</v>
      </c>
      <c r="N34" s="140">
        <v>2233095</v>
      </c>
      <c r="O34" s="140">
        <v>149827</v>
      </c>
      <c r="P34" s="140">
        <v>12987</v>
      </c>
      <c r="Q34" s="140">
        <v>1017700</v>
      </c>
      <c r="R34" s="140">
        <v>1009537</v>
      </c>
      <c r="S34" s="141" t="s">
        <v>390</v>
      </c>
      <c r="T34" s="140">
        <v>43044</v>
      </c>
      <c r="U34" s="140">
        <v>4135460</v>
      </c>
      <c r="V34" s="140">
        <v>85662356</v>
      </c>
      <c r="W34" s="140">
        <v>25385067</v>
      </c>
      <c r="X34" s="140">
        <v>837972</v>
      </c>
      <c r="Y34" s="140">
        <v>67995</v>
      </c>
      <c r="Z34" s="140">
        <v>8390845</v>
      </c>
      <c r="AA34" s="140">
        <v>8049829</v>
      </c>
      <c r="AB34" s="141" t="s">
        <v>390</v>
      </c>
      <c r="AC34" s="140">
        <v>8038426</v>
      </c>
      <c r="AD34" s="140">
        <v>60277289</v>
      </c>
      <c r="AE34" s="140">
        <v>10268031</v>
      </c>
      <c r="AF34" s="140">
        <v>10216793</v>
      </c>
      <c r="AG34" s="140">
        <v>106566</v>
      </c>
      <c r="AH34" s="140">
        <v>8503272</v>
      </c>
      <c r="AI34" s="140">
        <v>362681</v>
      </c>
      <c r="AJ34" s="140">
        <v>1244274</v>
      </c>
      <c r="AK34" s="140">
        <v>51238</v>
      </c>
      <c r="AL34" s="140">
        <v>750548</v>
      </c>
      <c r="AM34" s="140">
        <v>58552256</v>
      </c>
      <c r="AN34" s="140">
        <v>20163532</v>
      </c>
      <c r="AO34" s="140">
        <v>4202765</v>
      </c>
      <c r="AP34" s="140">
        <v>11746869</v>
      </c>
      <c r="AQ34" s="140">
        <v>3677750</v>
      </c>
      <c r="AR34" s="140">
        <v>536148</v>
      </c>
      <c r="AS34" s="140">
        <v>11798812</v>
      </c>
      <c r="AT34" s="140">
        <v>3350565</v>
      </c>
      <c r="AU34" s="140">
        <v>7228577</v>
      </c>
      <c r="AV34" s="140">
        <v>1219670</v>
      </c>
      <c r="AW34" s="140">
        <v>445109</v>
      </c>
      <c r="AX34" s="140">
        <v>26127782</v>
      </c>
      <c r="AY34" s="140">
        <v>12304655</v>
      </c>
      <c r="AZ34" s="140">
        <v>11192481</v>
      </c>
      <c r="BA34" s="140">
        <v>2089172</v>
      </c>
      <c r="BB34" s="140">
        <v>541474</v>
      </c>
      <c r="BC34" s="140">
        <v>8001484</v>
      </c>
      <c r="BD34" s="140">
        <v>17021</v>
      </c>
      <c r="BE34" s="140">
        <v>1721482</v>
      </c>
      <c r="BF34" s="140">
        <v>70541769</v>
      </c>
      <c r="BG34" s="140">
        <v>1537740</v>
      </c>
      <c r="BH34" s="140">
        <v>1526144</v>
      </c>
      <c r="BI34" s="140">
        <v>48411</v>
      </c>
      <c r="BJ34" s="140">
        <v>1472695</v>
      </c>
      <c r="BK34" s="140">
        <v>0</v>
      </c>
      <c r="BL34" s="140">
        <v>5038</v>
      </c>
      <c r="BM34" s="140">
        <v>11596</v>
      </c>
      <c r="BN34" s="140">
        <v>0</v>
      </c>
      <c r="BO34" s="140">
        <v>3439872</v>
      </c>
      <c r="BP34" s="140">
        <v>942718</v>
      </c>
      <c r="BQ34" s="140">
        <v>406658</v>
      </c>
      <c r="BR34" s="140">
        <v>389210</v>
      </c>
      <c r="BS34" s="140">
        <v>93259</v>
      </c>
      <c r="BT34" s="140">
        <v>53591</v>
      </c>
      <c r="BU34" s="140">
        <v>700946</v>
      </c>
      <c r="BV34" s="140">
        <v>75351</v>
      </c>
      <c r="BW34" s="140">
        <v>580646</v>
      </c>
      <c r="BX34" s="140">
        <v>44949</v>
      </c>
      <c r="BY34" s="140">
        <v>58919</v>
      </c>
      <c r="BZ34" s="140">
        <v>1737289</v>
      </c>
      <c r="CA34" s="140">
        <v>700884</v>
      </c>
      <c r="CB34" s="140">
        <v>873226</v>
      </c>
      <c r="CC34" s="140">
        <v>142175</v>
      </c>
      <c r="CD34" s="140">
        <v>21004</v>
      </c>
      <c r="CE34" s="140">
        <v>721698</v>
      </c>
      <c r="CF34" s="140">
        <v>0</v>
      </c>
      <c r="CG34" s="140">
        <v>669245</v>
      </c>
      <c r="CH34" s="140">
        <v>5646857</v>
      </c>
      <c r="CI34" s="140">
        <v>11805771</v>
      </c>
      <c r="CJ34" s="140">
        <v>11742937</v>
      </c>
      <c r="CK34" s="140">
        <v>154977</v>
      </c>
      <c r="CL34" s="140">
        <v>9975967</v>
      </c>
      <c r="CM34" s="140">
        <v>362681</v>
      </c>
      <c r="CN34" s="140">
        <v>1249312</v>
      </c>
      <c r="CO34" s="140">
        <v>62834</v>
      </c>
      <c r="CP34" s="140">
        <v>750548</v>
      </c>
      <c r="CQ34" s="140">
        <v>61992128</v>
      </c>
      <c r="CR34" s="140">
        <v>21106250</v>
      </c>
      <c r="CS34" s="140">
        <v>4609423</v>
      </c>
      <c r="CT34" s="140">
        <v>12136079</v>
      </c>
      <c r="CU34" s="140">
        <v>3771009</v>
      </c>
      <c r="CV34" s="140">
        <v>589739</v>
      </c>
      <c r="CW34" s="140">
        <v>12499758</v>
      </c>
      <c r="CX34" s="140">
        <v>3425916</v>
      </c>
      <c r="CY34" s="140">
        <v>7809223</v>
      </c>
      <c r="CZ34" s="140">
        <v>1264619</v>
      </c>
      <c r="DA34" s="140">
        <v>504028</v>
      </c>
      <c r="DB34" s="140">
        <v>27865071</v>
      </c>
      <c r="DC34" s="140">
        <v>13005539</v>
      </c>
      <c r="DD34" s="140">
        <v>12065707</v>
      </c>
      <c r="DE34" s="140">
        <v>2231347</v>
      </c>
      <c r="DF34" s="140">
        <v>562478</v>
      </c>
      <c r="DG34" s="140">
        <v>8723182</v>
      </c>
      <c r="DH34" s="140">
        <v>17021</v>
      </c>
      <c r="DI34" s="140">
        <v>2390727</v>
      </c>
      <c r="DJ34" s="140">
        <v>76188626</v>
      </c>
    </row>
    <row r="35" spans="1:114" ht="13.5" customHeight="1" x14ac:dyDescent="0.15">
      <c r="A35" s="138" t="s">
        <v>31</v>
      </c>
      <c r="B35" s="139" t="s">
        <v>418</v>
      </c>
      <c r="C35" s="138" t="s">
        <v>1</v>
      </c>
      <c r="D35" s="140">
        <v>50368114</v>
      </c>
      <c r="E35" s="140">
        <v>25460161</v>
      </c>
      <c r="F35" s="140">
        <v>1787007</v>
      </c>
      <c r="G35" s="140">
        <v>266840</v>
      </c>
      <c r="H35" s="140">
        <v>19921313</v>
      </c>
      <c r="I35" s="140">
        <v>2557581</v>
      </c>
      <c r="J35" s="141" t="s">
        <v>390</v>
      </c>
      <c r="K35" s="140">
        <v>927420</v>
      </c>
      <c r="L35" s="140">
        <v>24907953</v>
      </c>
      <c r="M35" s="140">
        <v>4310726</v>
      </c>
      <c r="N35" s="140">
        <v>604315</v>
      </c>
      <c r="O35" s="140">
        <v>3659</v>
      </c>
      <c r="P35" s="140">
        <v>3164</v>
      </c>
      <c r="Q35" s="140">
        <v>900</v>
      </c>
      <c r="R35" s="140">
        <v>438172</v>
      </c>
      <c r="S35" s="141" t="s">
        <v>390</v>
      </c>
      <c r="T35" s="140">
        <v>158420</v>
      </c>
      <c r="U35" s="140">
        <v>3706411</v>
      </c>
      <c r="V35" s="140">
        <v>54678840</v>
      </c>
      <c r="W35" s="140">
        <v>26064476</v>
      </c>
      <c r="X35" s="140">
        <v>1790666</v>
      </c>
      <c r="Y35" s="140">
        <v>270004</v>
      </c>
      <c r="Z35" s="140">
        <v>19922213</v>
      </c>
      <c r="AA35" s="140">
        <v>2995753</v>
      </c>
      <c r="AB35" s="141" t="s">
        <v>390</v>
      </c>
      <c r="AC35" s="140">
        <v>1085840</v>
      </c>
      <c r="AD35" s="140">
        <v>28614364</v>
      </c>
      <c r="AE35" s="140">
        <v>7966094</v>
      </c>
      <c r="AF35" s="140">
        <v>7959257</v>
      </c>
      <c r="AG35" s="140">
        <v>1889598</v>
      </c>
      <c r="AH35" s="140">
        <v>5466794</v>
      </c>
      <c r="AI35" s="140">
        <v>16417</v>
      </c>
      <c r="AJ35" s="140">
        <v>586448</v>
      </c>
      <c r="AK35" s="140">
        <v>6837</v>
      </c>
      <c r="AL35" s="140">
        <v>19199544</v>
      </c>
      <c r="AM35" s="140">
        <v>20201713</v>
      </c>
      <c r="AN35" s="140">
        <v>7171933</v>
      </c>
      <c r="AO35" s="140">
        <v>2077452</v>
      </c>
      <c r="AP35" s="140">
        <v>3854016</v>
      </c>
      <c r="AQ35" s="140">
        <v>1196478</v>
      </c>
      <c r="AR35" s="140">
        <v>43987</v>
      </c>
      <c r="AS35" s="140">
        <v>3333921</v>
      </c>
      <c r="AT35" s="140">
        <v>421844</v>
      </c>
      <c r="AU35" s="140">
        <v>2452812</v>
      </c>
      <c r="AV35" s="140">
        <v>459265</v>
      </c>
      <c r="AW35" s="140">
        <v>214614</v>
      </c>
      <c r="AX35" s="140">
        <v>9460272</v>
      </c>
      <c r="AY35" s="140">
        <v>3513510</v>
      </c>
      <c r="AZ35" s="140">
        <v>4542053</v>
      </c>
      <c r="BA35" s="140">
        <v>1251165</v>
      </c>
      <c r="BB35" s="140">
        <v>153544</v>
      </c>
      <c r="BC35" s="140">
        <v>2128947</v>
      </c>
      <c r="BD35" s="140">
        <v>20973</v>
      </c>
      <c r="BE35" s="140">
        <v>871816</v>
      </c>
      <c r="BF35" s="140">
        <v>29039623</v>
      </c>
      <c r="BG35" s="140">
        <v>10921</v>
      </c>
      <c r="BH35" s="140">
        <v>10921</v>
      </c>
      <c r="BI35" s="140">
        <v>459</v>
      </c>
      <c r="BJ35" s="140">
        <v>0</v>
      </c>
      <c r="BK35" s="140">
        <v>0</v>
      </c>
      <c r="BL35" s="140">
        <v>10462</v>
      </c>
      <c r="BM35" s="140">
        <v>0</v>
      </c>
      <c r="BN35" s="140">
        <v>812</v>
      </c>
      <c r="BO35" s="140">
        <v>2903898</v>
      </c>
      <c r="BP35" s="140">
        <v>418413</v>
      </c>
      <c r="BQ35" s="140">
        <v>250516</v>
      </c>
      <c r="BR35" s="140">
        <v>124454</v>
      </c>
      <c r="BS35" s="140">
        <v>35025</v>
      </c>
      <c r="BT35" s="140">
        <v>8418</v>
      </c>
      <c r="BU35" s="140">
        <v>620314</v>
      </c>
      <c r="BV35" s="140">
        <v>114039</v>
      </c>
      <c r="BW35" s="140">
        <v>498823</v>
      </c>
      <c r="BX35" s="140">
        <v>7452</v>
      </c>
      <c r="BY35" s="140">
        <v>12870</v>
      </c>
      <c r="BZ35" s="140">
        <v>1852301</v>
      </c>
      <c r="CA35" s="140">
        <v>646257</v>
      </c>
      <c r="CB35" s="140">
        <v>814792</v>
      </c>
      <c r="CC35" s="140">
        <v>173661</v>
      </c>
      <c r="CD35" s="140">
        <v>217591</v>
      </c>
      <c r="CE35" s="140">
        <v>1320703</v>
      </c>
      <c r="CF35" s="140">
        <v>0</v>
      </c>
      <c r="CG35" s="140">
        <v>74392</v>
      </c>
      <c r="CH35" s="140">
        <v>2989211</v>
      </c>
      <c r="CI35" s="140">
        <v>7977015</v>
      </c>
      <c r="CJ35" s="140">
        <v>7970178</v>
      </c>
      <c r="CK35" s="140">
        <v>1890057</v>
      </c>
      <c r="CL35" s="140">
        <v>5466794</v>
      </c>
      <c r="CM35" s="140">
        <v>16417</v>
      </c>
      <c r="CN35" s="140">
        <v>596910</v>
      </c>
      <c r="CO35" s="140">
        <v>6837</v>
      </c>
      <c r="CP35" s="140">
        <v>19200356</v>
      </c>
      <c r="CQ35" s="140">
        <v>23105611</v>
      </c>
      <c r="CR35" s="140">
        <v>7590346</v>
      </c>
      <c r="CS35" s="140">
        <v>2327968</v>
      </c>
      <c r="CT35" s="140">
        <v>3978470</v>
      </c>
      <c r="CU35" s="140">
        <v>1231503</v>
      </c>
      <c r="CV35" s="140">
        <v>52405</v>
      </c>
      <c r="CW35" s="140">
        <v>3954235</v>
      </c>
      <c r="CX35" s="140">
        <v>535883</v>
      </c>
      <c r="CY35" s="140">
        <v>2951635</v>
      </c>
      <c r="CZ35" s="140">
        <v>466717</v>
      </c>
      <c r="DA35" s="140">
        <v>227484</v>
      </c>
      <c r="DB35" s="140">
        <v>11312573</v>
      </c>
      <c r="DC35" s="140">
        <v>4159767</v>
      </c>
      <c r="DD35" s="140">
        <v>5356845</v>
      </c>
      <c r="DE35" s="140">
        <v>1424826</v>
      </c>
      <c r="DF35" s="140">
        <v>371135</v>
      </c>
      <c r="DG35" s="140">
        <v>3449650</v>
      </c>
      <c r="DH35" s="140">
        <v>20973</v>
      </c>
      <c r="DI35" s="140">
        <v>946208</v>
      </c>
      <c r="DJ35" s="140">
        <v>32028834</v>
      </c>
    </row>
    <row r="36" spans="1:114" ht="13.5" customHeight="1" x14ac:dyDescent="0.15">
      <c r="A36" s="138" t="s">
        <v>33</v>
      </c>
      <c r="B36" s="139" t="s">
        <v>419</v>
      </c>
      <c r="C36" s="138" t="s">
        <v>1</v>
      </c>
      <c r="D36" s="140">
        <v>15784687</v>
      </c>
      <c r="E36" s="140">
        <v>2699360</v>
      </c>
      <c r="F36" s="140">
        <v>10334</v>
      </c>
      <c r="G36" s="140">
        <v>0</v>
      </c>
      <c r="H36" s="140">
        <v>700700</v>
      </c>
      <c r="I36" s="140">
        <v>1404296</v>
      </c>
      <c r="J36" s="141" t="s">
        <v>390</v>
      </c>
      <c r="K36" s="140">
        <v>584030</v>
      </c>
      <c r="L36" s="140">
        <v>13085327</v>
      </c>
      <c r="M36" s="140">
        <v>3713283</v>
      </c>
      <c r="N36" s="140">
        <v>206612</v>
      </c>
      <c r="O36" s="140">
        <v>42356</v>
      </c>
      <c r="P36" s="140">
        <v>67497</v>
      </c>
      <c r="Q36" s="140">
        <v>10500</v>
      </c>
      <c r="R36" s="140">
        <v>51771</v>
      </c>
      <c r="S36" s="141" t="s">
        <v>390</v>
      </c>
      <c r="T36" s="140">
        <v>34488</v>
      </c>
      <c r="U36" s="140">
        <v>3506671</v>
      </c>
      <c r="V36" s="140">
        <v>19497970</v>
      </c>
      <c r="W36" s="140">
        <v>2905972</v>
      </c>
      <c r="X36" s="140">
        <v>52690</v>
      </c>
      <c r="Y36" s="140">
        <v>67497</v>
      </c>
      <c r="Z36" s="140">
        <v>711200</v>
      </c>
      <c r="AA36" s="140">
        <v>1456067</v>
      </c>
      <c r="AB36" s="141" t="s">
        <v>390</v>
      </c>
      <c r="AC36" s="140">
        <v>618518</v>
      </c>
      <c r="AD36" s="140">
        <v>16591998</v>
      </c>
      <c r="AE36" s="140">
        <v>323666</v>
      </c>
      <c r="AF36" s="140">
        <v>297816</v>
      </c>
      <c r="AG36" s="140">
        <v>0</v>
      </c>
      <c r="AH36" s="140">
        <v>149657</v>
      </c>
      <c r="AI36" s="140">
        <v>51833</v>
      </c>
      <c r="AJ36" s="140">
        <v>96326</v>
      </c>
      <c r="AK36" s="140">
        <v>25850</v>
      </c>
      <c r="AL36" s="140">
        <v>89360</v>
      </c>
      <c r="AM36" s="140">
        <v>11973332</v>
      </c>
      <c r="AN36" s="140">
        <v>3363944</v>
      </c>
      <c r="AO36" s="140">
        <v>1178910</v>
      </c>
      <c r="AP36" s="140">
        <v>1555821</v>
      </c>
      <c r="AQ36" s="140">
        <v>596262</v>
      </c>
      <c r="AR36" s="140">
        <v>32951</v>
      </c>
      <c r="AS36" s="140">
        <v>2434890</v>
      </c>
      <c r="AT36" s="140">
        <v>423686</v>
      </c>
      <c r="AU36" s="140">
        <v>1917798</v>
      </c>
      <c r="AV36" s="140">
        <v>93406</v>
      </c>
      <c r="AW36" s="140">
        <v>82446</v>
      </c>
      <c r="AX36" s="140">
        <v>6088914</v>
      </c>
      <c r="AY36" s="140">
        <v>2747205</v>
      </c>
      <c r="AZ36" s="140">
        <v>2199177</v>
      </c>
      <c r="BA36" s="140">
        <v>399267</v>
      </c>
      <c r="BB36" s="140">
        <v>743265</v>
      </c>
      <c r="BC36" s="140">
        <v>3200449</v>
      </c>
      <c r="BD36" s="140">
        <v>3138</v>
      </c>
      <c r="BE36" s="140">
        <v>197880</v>
      </c>
      <c r="BF36" s="140">
        <v>12494878</v>
      </c>
      <c r="BG36" s="140">
        <v>90686</v>
      </c>
      <c r="BH36" s="140">
        <v>90686</v>
      </c>
      <c r="BI36" s="140">
        <v>90686</v>
      </c>
      <c r="BJ36" s="140">
        <v>0</v>
      </c>
      <c r="BK36" s="140">
        <v>0</v>
      </c>
      <c r="BL36" s="140">
        <v>0</v>
      </c>
      <c r="BM36" s="140">
        <v>0</v>
      </c>
      <c r="BN36" s="140">
        <v>485416</v>
      </c>
      <c r="BO36" s="140">
        <v>416929</v>
      </c>
      <c r="BP36" s="140">
        <v>181676</v>
      </c>
      <c r="BQ36" s="140">
        <v>134114</v>
      </c>
      <c r="BR36" s="140">
        <v>10400</v>
      </c>
      <c r="BS36" s="140">
        <v>37162</v>
      </c>
      <c r="BT36" s="140">
        <v>0</v>
      </c>
      <c r="BU36" s="140">
        <v>149467</v>
      </c>
      <c r="BV36" s="140">
        <v>14741</v>
      </c>
      <c r="BW36" s="140">
        <v>134726</v>
      </c>
      <c r="BX36" s="140">
        <v>0</v>
      </c>
      <c r="BY36" s="140">
        <v>0</v>
      </c>
      <c r="BZ36" s="140">
        <v>85786</v>
      </c>
      <c r="CA36" s="140">
        <v>3641</v>
      </c>
      <c r="CB36" s="140">
        <v>82132</v>
      </c>
      <c r="CC36" s="140">
        <v>0</v>
      </c>
      <c r="CD36" s="140">
        <v>13</v>
      </c>
      <c r="CE36" s="140">
        <v>2470611</v>
      </c>
      <c r="CF36" s="140">
        <v>0</v>
      </c>
      <c r="CG36" s="140">
        <v>249641</v>
      </c>
      <c r="CH36" s="140">
        <v>757256</v>
      </c>
      <c r="CI36" s="140">
        <v>414352</v>
      </c>
      <c r="CJ36" s="140">
        <v>388502</v>
      </c>
      <c r="CK36" s="140">
        <v>90686</v>
      </c>
      <c r="CL36" s="140">
        <v>149657</v>
      </c>
      <c r="CM36" s="140">
        <v>51833</v>
      </c>
      <c r="CN36" s="140">
        <v>96326</v>
      </c>
      <c r="CO36" s="140">
        <v>25850</v>
      </c>
      <c r="CP36" s="140">
        <v>574776</v>
      </c>
      <c r="CQ36" s="140">
        <v>12390261</v>
      </c>
      <c r="CR36" s="140">
        <v>3545620</v>
      </c>
      <c r="CS36" s="140">
        <v>1313024</v>
      </c>
      <c r="CT36" s="140">
        <v>1566221</v>
      </c>
      <c r="CU36" s="140">
        <v>633424</v>
      </c>
      <c r="CV36" s="140">
        <v>32951</v>
      </c>
      <c r="CW36" s="140">
        <v>2584357</v>
      </c>
      <c r="CX36" s="140">
        <v>438427</v>
      </c>
      <c r="CY36" s="140">
        <v>2052524</v>
      </c>
      <c r="CZ36" s="140">
        <v>93406</v>
      </c>
      <c r="DA36" s="140">
        <v>82446</v>
      </c>
      <c r="DB36" s="140">
        <v>6174700</v>
      </c>
      <c r="DC36" s="140">
        <v>2750846</v>
      </c>
      <c r="DD36" s="140">
        <v>2281309</v>
      </c>
      <c r="DE36" s="140">
        <v>399267</v>
      </c>
      <c r="DF36" s="140">
        <v>743278</v>
      </c>
      <c r="DG36" s="140">
        <v>5671060</v>
      </c>
      <c r="DH36" s="140">
        <v>3138</v>
      </c>
      <c r="DI36" s="140">
        <v>447521</v>
      </c>
      <c r="DJ36" s="140">
        <v>13252134</v>
      </c>
    </row>
    <row r="37" spans="1:114" ht="13.5" customHeight="1" x14ac:dyDescent="0.15">
      <c r="A37" s="138" t="s">
        <v>34</v>
      </c>
      <c r="B37" s="139" t="s">
        <v>420</v>
      </c>
      <c r="C37" s="138" t="s">
        <v>1</v>
      </c>
      <c r="D37" s="140">
        <v>8878508</v>
      </c>
      <c r="E37" s="140">
        <v>1937965</v>
      </c>
      <c r="F37" s="140">
        <v>3944</v>
      </c>
      <c r="G37" s="140">
        <v>10035</v>
      </c>
      <c r="H37" s="140">
        <v>82600</v>
      </c>
      <c r="I37" s="140">
        <v>1339810</v>
      </c>
      <c r="J37" s="141" t="s">
        <v>390</v>
      </c>
      <c r="K37" s="140">
        <v>501576</v>
      </c>
      <c r="L37" s="140">
        <v>6940543</v>
      </c>
      <c r="M37" s="140">
        <v>791788</v>
      </c>
      <c r="N37" s="140">
        <v>16154</v>
      </c>
      <c r="O37" s="140">
        <v>0</v>
      </c>
      <c r="P37" s="140">
        <v>0</v>
      </c>
      <c r="Q37" s="140">
        <v>300</v>
      </c>
      <c r="R37" s="140">
        <v>14035</v>
      </c>
      <c r="S37" s="141" t="s">
        <v>390</v>
      </c>
      <c r="T37" s="140">
        <v>1819</v>
      </c>
      <c r="U37" s="140">
        <v>775634</v>
      </c>
      <c r="V37" s="140">
        <v>9670296</v>
      </c>
      <c r="W37" s="140">
        <v>1954119</v>
      </c>
      <c r="X37" s="140">
        <v>3944</v>
      </c>
      <c r="Y37" s="140">
        <v>10035</v>
      </c>
      <c r="Z37" s="140">
        <v>82900</v>
      </c>
      <c r="AA37" s="140">
        <v>1353845</v>
      </c>
      <c r="AB37" s="141" t="s">
        <v>390</v>
      </c>
      <c r="AC37" s="140">
        <v>503395</v>
      </c>
      <c r="AD37" s="140">
        <v>7716177</v>
      </c>
      <c r="AE37" s="140">
        <v>18898</v>
      </c>
      <c r="AF37" s="140">
        <v>18898</v>
      </c>
      <c r="AG37" s="140">
        <v>0</v>
      </c>
      <c r="AH37" s="140">
        <v>18898</v>
      </c>
      <c r="AI37" s="140">
        <v>0</v>
      </c>
      <c r="AJ37" s="140">
        <v>0</v>
      </c>
      <c r="AK37" s="140">
        <v>0</v>
      </c>
      <c r="AL37" s="140">
        <v>146286</v>
      </c>
      <c r="AM37" s="140">
        <v>5821142</v>
      </c>
      <c r="AN37" s="140">
        <v>390803</v>
      </c>
      <c r="AO37" s="140">
        <v>264567</v>
      </c>
      <c r="AP37" s="140">
        <v>50900</v>
      </c>
      <c r="AQ37" s="140">
        <v>75336</v>
      </c>
      <c r="AR37" s="140">
        <v>0</v>
      </c>
      <c r="AS37" s="140">
        <v>344873</v>
      </c>
      <c r="AT37" s="140">
        <v>103452</v>
      </c>
      <c r="AU37" s="140">
        <v>241421</v>
      </c>
      <c r="AV37" s="140">
        <v>0</v>
      </c>
      <c r="AW37" s="140">
        <v>17540</v>
      </c>
      <c r="AX37" s="140">
        <v>5063157</v>
      </c>
      <c r="AY37" s="140">
        <v>3075467</v>
      </c>
      <c r="AZ37" s="140">
        <v>1588486</v>
      </c>
      <c r="BA37" s="140">
        <v>3147</v>
      </c>
      <c r="BB37" s="140">
        <v>396057</v>
      </c>
      <c r="BC37" s="140">
        <v>2424446</v>
      </c>
      <c r="BD37" s="140">
        <v>4769</v>
      </c>
      <c r="BE37" s="140">
        <v>467736</v>
      </c>
      <c r="BF37" s="140">
        <v>6307776</v>
      </c>
      <c r="BG37" s="140">
        <v>0</v>
      </c>
      <c r="BH37" s="140">
        <v>0</v>
      </c>
      <c r="BI37" s="140">
        <v>0</v>
      </c>
      <c r="BJ37" s="140">
        <v>0</v>
      </c>
      <c r="BK37" s="140">
        <v>0</v>
      </c>
      <c r="BL37" s="140">
        <v>0</v>
      </c>
      <c r="BM37" s="140">
        <v>0</v>
      </c>
      <c r="BN37" s="140">
        <v>12848</v>
      </c>
      <c r="BO37" s="140">
        <v>35879</v>
      </c>
      <c r="BP37" s="140">
        <v>19910</v>
      </c>
      <c r="BQ37" s="140">
        <v>19089</v>
      </c>
      <c r="BR37" s="140">
        <v>821</v>
      </c>
      <c r="BS37" s="140">
        <v>0</v>
      </c>
      <c r="BT37" s="140">
        <v>0</v>
      </c>
      <c r="BU37" s="140">
        <v>110</v>
      </c>
      <c r="BV37" s="140">
        <v>0</v>
      </c>
      <c r="BW37" s="140">
        <v>110</v>
      </c>
      <c r="BX37" s="140">
        <v>0</v>
      </c>
      <c r="BY37" s="140">
        <v>0</v>
      </c>
      <c r="BZ37" s="140">
        <v>15859</v>
      </c>
      <c r="CA37" s="140">
        <v>15195</v>
      </c>
      <c r="CB37" s="140">
        <v>111</v>
      </c>
      <c r="CC37" s="140">
        <v>0</v>
      </c>
      <c r="CD37" s="140">
        <v>553</v>
      </c>
      <c r="CE37" s="140">
        <v>700621</v>
      </c>
      <c r="CF37" s="140">
        <v>0</v>
      </c>
      <c r="CG37" s="140">
        <v>42440</v>
      </c>
      <c r="CH37" s="140">
        <v>78319</v>
      </c>
      <c r="CI37" s="140">
        <v>18898</v>
      </c>
      <c r="CJ37" s="140">
        <v>18898</v>
      </c>
      <c r="CK37" s="140">
        <v>0</v>
      </c>
      <c r="CL37" s="140">
        <v>18898</v>
      </c>
      <c r="CM37" s="140">
        <v>0</v>
      </c>
      <c r="CN37" s="140">
        <v>0</v>
      </c>
      <c r="CO37" s="140">
        <v>0</v>
      </c>
      <c r="CP37" s="140">
        <v>159134</v>
      </c>
      <c r="CQ37" s="140">
        <v>5857021</v>
      </c>
      <c r="CR37" s="140">
        <v>410713</v>
      </c>
      <c r="CS37" s="140">
        <v>283656</v>
      </c>
      <c r="CT37" s="140">
        <v>51721</v>
      </c>
      <c r="CU37" s="140">
        <v>75336</v>
      </c>
      <c r="CV37" s="140">
        <v>0</v>
      </c>
      <c r="CW37" s="140">
        <v>344983</v>
      </c>
      <c r="CX37" s="140">
        <v>103452</v>
      </c>
      <c r="CY37" s="140">
        <v>241531</v>
      </c>
      <c r="CZ37" s="140">
        <v>0</v>
      </c>
      <c r="DA37" s="140">
        <v>17540</v>
      </c>
      <c r="DB37" s="140">
        <v>5079016</v>
      </c>
      <c r="DC37" s="140">
        <v>3090662</v>
      </c>
      <c r="DD37" s="140">
        <v>1588597</v>
      </c>
      <c r="DE37" s="140">
        <v>3147</v>
      </c>
      <c r="DF37" s="140">
        <v>396610</v>
      </c>
      <c r="DG37" s="140">
        <v>3125067</v>
      </c>
      <c r="DH37" s="140">
        <v>4769</v>
      </c>
      <c r="DI37" s="140">
        <v>510176</v>
      </c>
      <c r="DJ37" s="140">
        <v>6386095</v>
      </c>
    </row>
    <row r="38" spans="1:114" ht="13.5" customHeight="1" x14ac:dyDescent="0.15">
      <c r="A38" s="138" t="s">
        <v>35</v>
      </c>
      <c r="B38" s="139" t="s">
        <v>421</v>
      </c>
      <c r="C38" s="138" t="s">
        <v>1</v>
      </c>
      <c r="D38" s="140">
        <v>13944958</v>
      </c>
      <c r="E38" s="140">
        <v>5435794</v>
      </c>
      <c r="F38" s="140">
        <v>227125</v>
      </c>
      <c r="G38" s="140">
        <v>5277</v>
      </c>
      <c r="H38" s="140">
        <v>2268400</v>
      </c>
      <c r="I38" s="140">
        <v>2019568</v>
      </c>
      <c r="J38" s="141" t="s">
        <v>390</v>
      </c>
      <c r="K38" s="140">
        <v>915424</v>
      </c>
      <c r="L38" s="140">
        <v>8509164</v>
      </c>
      <c r="M38" s="140">
        <v>1912221</v>
      </c>
      <c r="N38" s="140">
        <v>428810</v>
      </c>
      <c r="O38" s="140">
        <v>0</v>
      </c>
      <c r="P38" s="140">
        <v>0</v>
      </c>
      <c r="Q38" s="140">
        <v>202376</v>
      </c>
      <c r="R38" s="140">
        <v>213189</v>
      </c>
      <c r="S38" s="141" t="s">
        <v>390</v>
      </c>
      <c r="T38" s="140">
        <v>13245</v>
      </c>
      <c r="U38" s="140">
        <v>1483411</v>
      </c>
      <c r="V38" s="140">
        <v>15857179</v>
      </c>
      <c r="W38" s="140">
        <v>5864604</v>
      </c>
      <c r="X38" s="140">
        <v>227125</v>
      </c>
      <c r="Y38" s="140">
        <v>5277</v>
      </c>
      <c r="Z38" s="140">
        <v>2470776</v>
      </c>
      <c r="AA38" s="140">
        <v>2232757</v>
      </c>
      <c r="AB38" s="141" t="s">
        <v>390</v>
      </c>
      <c r="AC38" s="140">
        <v>928669</v>
      </c>
      <c r="AD38" s="140">
        <v>9992575</v>
      </c>
      <c r="AE38" s="140">
        <v>822846</v>
      </c>
      <c r="AF38" s="140">
        <v>791668</v>
      </c>
      <c r="AG38" s="140">
        <v>0</v>
      </c>
      <c r="AH38" s="140">
        <v>689517</v>
      </c>
      <c r="AI38" s="140">
        <v>102151</v>
      </c>
      <c r="AJ38" s="140">
        <v>0</v>
      </c>
      <c r="AK38" s="140">
        <v>31178</v>
      </c>
      <c r="AL38" s="140">
        <v>692300</v>
      </c>
      <c r="AM38" s="140">
        <v>7554005</v>
      </c>
      <c r="AN38" s="140">
        <v>927309</v>
      </c>
      <c r="AO38" s="140">
        <v>731309</v>
      </c>
      <c r="AP38" s="140">
        <v>84748</v>
      </c>
      <c r="AQ38" s="140">
        <v>101879</v>
      </c>
      <c r="AR38" s="140">
        <v>9373</v>
      </c>
      <c r="AS38" s="140">
        <v>928685</v>
      </c>
      <c r="AT38" s="140">
        <v>108559</v>
      </c>
      <c r="AU38" s="140">
        <v>616882</v>
      </c>
      <c r="AV38" s="140">
        <v>203244</v>
      </c>
      <c r="AW38" s="140">
        <v>56097</v>
      </c>
      <c r="AX38" s="140">
        <v>5641914</v>
      </c>
      <c r="AY38" s="140">
        <v>2465005</v>
      </c>
      <c r="AZ38" s="140">
        <v>2972701</v>
      </c>
      <c r="BA38" s="140">
        <v>114252</v>
      </c>
      <c r="BB38" s="140">
        <v>89956</v>
      </c>
      <c r="BC38" s="140">
        <v>4082663</v>
      </c>
      <c r="BD38" s="140">
        <v>0</v>
      </c>
      <c r="BE38" s="140">
        <v>793144</v>
      </c>
      <c r="BF38" s="140">
        <v>9169995</v>
      </c>
      <c r="BG38" s="140">
        <v>71190</v>
      </c>
      <c r="BH38" s="140">
        <v>68110</v>
      </c>
      <c r="BI38" s="140">
        <v>0</v>
      </c>
      <c r="BJ38" s="140">
        <v>68110</v>
      </c>
      <c r="BK38" s="140">
        <v>0</v>
      </c>
      <c r="BL38" s="140">
        <v>0</v>
      </c>
      <c r="BM38" s="140">
        <v>3080</v>
      </c>
      <c r="BN38" s="140">
        <v>135649</v>
      </c>
      <c r="BO38" s="140">
        <v>1326249</v>
      </c>
      <c r="BP38" s="140">
        <v>142244</v>
      </c>
      <c r="BQ38" s="140">
        <v>132099</v>
      </c>
      <c r="BR38" s="140">
        <v>0</v>
      </c>
      <c r="BS38" s="140">
        <v>10145</v>
      </c>
      <c r="BT38" s="140">
        <v>0</v>
      </c>
      <c r="BU38" s="140">
        <v>300507</v>
      </c>
      <c r="BV38" s="140">
        <v>63370</v>
      </c>
      <c r="BW38" s="140">
        <v>237137</v>
      </c>
      <c r="BX38" s="140">
        <v>0</v>
      </c>
      <c r="BY38" s="140">
        <v>0</v>
      </c>
      <c r="BZ38" s="140">
        <v>883498</v>
      </c>
      <c r="CA38" s="140">
        <v>83361</v>
      </c>
      <c r="CB38" s="140">
        <v>797101</v>
      </c>
      <c r="CC38" s="140">
        <v>0</v>
      </c>
      <c r="CD38" s="140">
        <v>3036</v>
      </c>
      <c r="CE38" s="140">
        <v>374465</v>
      </c>
      <c r="CF38" s="140">
        <v>0</v>
      </c>
      <c r="CG38" s="140">
        <v>4668</v>
      </c>
      <c r="CH38" s="140">
        <v>1402107</v>
      </c>
      <c r="CI38" s="140">
        <v>894036</v>
      </c>
      <c r="CJ38" s="140">
        <v>859778</v>
      </c>
      <c r="CK38" s="140">
        <v>0</v>
      </c>
      <c r="CL38" s="140">
        <v>757627</v>
      </c>
      <c r="CM38" s="140">
        <v>102151</v>
      </c>
      <c r="CN38" s="140">
        <v>0</v>
      </c>
      <c r="CO38" s="140">
        <v>34258</v>
      </c>
      <c r="CP38" s="140">
        <v>827949</v>
      </c>
      <c r="CQ38" s="140">
        <v>8880254</v>
      </c>
      <c r="CR38" s="140">
        <v>1069553</v>
      </c>
      <c r="CS38" s="140">
        <v>863408</v>
      </c>
      <c r="CT38" s="140">
        <v>84748</v>
      </c>
      <c r="CU38" s="140">
        <v>112024</v>
      </c>
      <c r="CV38" s="140">
        <v>9373</v>
      </c>
      <c r="CW38" s="140">
        <v>1229192</v>
      </c>
      <c r="CX38" s="140">
        <v>171929</v>
      </c>
      <c r="CY38" s="140">
        <v>854019</v>
      </c>
      <c r="CZ38" s="140">
        <v>203244</v>
      </c>
      <c r="DA38" s="140">
        <v>56097</v>
      </c>
      <c r="DB38" s="140">
        <v>6525412</v>
      </c>
      <c r="DC38" s="140">
        <v>2548366</v>
      </c>
      <c r="DD38" s="140">
        <v>3769802</v>
      </c>
      <c r="DE38" s="140">
        <v>114252</v>
      </c>
      <c r="DF38" s="140">
        <v>92992</v>
      </c>
      <c r="DG38" s="140">
        <v>4457128</v>
      </c>
      <c r="DH38" s="140">
        <v>0</v>
      </c>
      <c r="DI38" s="140">
        <v>797812</v>
      </c>
      <c r="DJ38" s="140">
        <v>10572102</v>
      </c>
    </row>
    <row r="39" spans="1:114" ht="13.5" customHeight="1" x14ac:dyDescent="0.15">
      <c r="A39" s="138" t="s">
        <v>36</v>
      </c>
      <c r="B39" s="139" t="s">
        <v>422</v>
      </c>
      <c r="C39" s="138" t="s">
        <v>1</v>
      </c>
      <c r="D39" s="140">
        <v>43124740</v>
      </c>
      <c r="E39" s="140">
        <v>19956494</v>
      </c>
      <c r="F39" s="140">
        <v>2954305</v>
      </c>
      <c r="G39" s="140">
        <v>6284</v>
      </c>
      <c r="H39" s="140">
        <v>10702500</v>
      </c>
      <c r="I39" s="140">
        <v>3790683</v>
      </c>
      <c r="J39" s="141" t="s">
        <v>390</v>
      </c>
      <c r="K39" s="140">
        <v>2502722</v>
      </c>
      <c r="L39" s="140">
        <v>23168246</v>
      </c>
      <c r="M39" s="140">
        <v>5941141</v>
      </c>
      <c r="N39" s="140">
        <v>1947918</v>
      </c>
      <c r="O39" s="140">
        <v>217715</v>
      </c>
      <c r="P39" s="140">
        <v>1463</v>
      </c>
      <c r="Q39" s="140">
        <v>1513500</v>
      </c>
      <c r="R39" s="140">
        <v>200771</v>
      </c>
      <c r="S39" s="141" t="s">
        <v>390</v>
      </c>
      <c r="T39" s="140">
        <v>14469</v>
      </c>
      <c r="U39" s="140">
        <v>3993223</v>
      </c>
      <c r="V39" s="140">
        <v>49065881</v>
      </c>
      <c r="W39" s="140">
        <v>21904412</v>
      </c>
      <c r="X39" s="140">
        <v>3172020</v>
      </c>
      <c r="Y39" s="140">
        <v>7747</v>
      </c>
      <c r="Z39" s="140">
        <v>12216000</v>
      </c>
      <c r="AA39" s="140">
        <v>3991454</v>
      </c>
      <c r="AB39" s="141" t="s">
        <v>390</v>
      </c>
      <c r="AC39" s="140">
        <v>2517191</v>
      </c>
      <c r="AD39" s="140">
        <v>27161469</v>
      </c>
      <c r="AE39" s="140">
        <v>13880400</v>
      </c>
      <c r="AF39" s="140">
        <v>13864076</v>
      </c>
      <c r="AG39" s="140">
        <v>415007</v>
      </c>
      <c r="AH39" s="140">
        <v>13002537</v>
      </c>
      <c r="AI39" s="140">
        <v>231514</v>
      </c>
      <c r="AJ39" s="140">
        <v>215018</v>
      </c>
      <c r="AK39" s="140">
        <v>16324</v>
      </c>
      <c r="AL39" s="140">
        <v>3448448</v>
      </c>
      <c r="AM39" s="140">
        <v>21572565</v>
      </c>
      <c r="AN39" s="140">
        <v>4749836</v>
      </c>
      <c r="AO39" s="140">
        <v>1425165</v>
      </c>
      <c r="AP39" s="140">
        <v>2340132</v>
      </c>
      <c r="AQ39" s="140">
        <v>797677</v>
      </c>
      <c r="AR39" s="140">
        <v>186862</v>
      </c>
      <c r="AS39" s="140">
        <v>1917358</v>
      </c>
      <c r="AT39" s="140">
        <v>407872</v>
      </c>
      <c r="AU39" s="140">
        <v>1262187</v>
      </c>
      <c r="AV39" s="140">
        <v>247299</v>
      </c>
      <c r="AW39" s="140">
        <v>129265</v>
      </c>
      <c r="AX39" s="140">
        <v>14752307</v>
      </c>
      <c r="AY39" s="140">
        <v>5529342</v>
      </c>
      <c r="AZ39" s="140">
        <v>8603747</v>
      </c>
      <c r="BA39" s="140">
        <v>577537</v>
      </c>
      <c r="BB39" s="140">
        <v>41681</v>
      </c>
      <c r="BC39" s="140">
        <v>3013743</v>
      </c>
      <c r="BD39" s="140">
        <v>23799</v>
      </c>
      <c r="BE39" s="140">
        <v>1209584</v>
      </c>
      <c r="BF39" s="140">
        <v>36662549</v>
      </c>
      <c r="BG39" s="140">
        <v>1973142</v>
      </c>
      <c r="BH39" s="140">
        <v>1936753</v>
      </c>
      <c r="BI39" s="140">
        <v>0</v>
      </c>
      <c r="BJ39" s="140">
        <v>1936753</v>
      </c>
      <c r="BK39" s="140">
        <v>0</v>
      </c>
      <c r="BL39" s="140">
        <v>0</v>
      </c>
      <c r="BM39" s="140">
        <v>36389</v>
      </c>
      <c r="BN39" s="140">
        <v>6688</v>
      </c>
      <c r="BO39" s="140">
        <v>2205237</v>
      </c>
      <c r="BP39" s="140">
        <v>687302</v>
      </c>
      <c r="BQ39" s="140">
        <v>419647</v>
      </c>
      <c r="BR39" s="140">
        <v>192157</v>
      </c>
      <c r="BS39" s="140">
        <v>75498</v>
      </c>
      <c r="BT39" s="140">
        <v>0</v>
      </c>
      <c r="BU39" s="140">
        <v>467883</v>
      </c>
      <c r="BV39" s="140">
        <v>34603</v>
      </c>
      <c r="BW39" s="140">
        <v>433121</v>
      </c>
      <c r="BX39" s="140">
        <v>159</v>
      </c>
      <c r="BY39" s="140">
        <v>0</v>
      </c>
      <c r="BZ39" s="140">
        <v>1050052</v>
      </c>
      <c r="CA39" s="140">
        <v>175729</v>
      </c>
      <c r="CB39" s="140">
        <v>853207</v>
      </c>
      <c r="CC39" s="140">
        <v>13771</v>
      </c>
      <c r="CD39" s="140">
        <v>7345</v>
      </c>
      <c r="CE39" s="140">
        <v>1637054</v>
      </c>
      <c r="CF39" s="140">
        <v>0</v>
      </c>
      <c r="CG39" s="140">
        <v>119020</v>
      </c>
      <c r="CH39" s="140">
        <v>4297399</v>
      </c>
      <c r="CI39" s="140">
        <v>15853542</v>
      </c>
      <c r="CJ39" s="140">
        <v>15800829</v>
      </c>
      <c r="CK39" s="140">
        <v>415007</v>
      </c>
      <c r="CL39" s="140">
        <v>14939290</v>
      </c>
      <c r="CM39" s="140">
        <v>231514</v>
      </c>
      <c r="CN39" s="140">
        <v>215018</v>
      </c>
      <c r="CO39" s="140">
        <v>52713</v>
      </c>
      <c r="CP39" s="140">
        <v>3455136</v>
      </c>
      <c r="CQ39" s="140">
        <v>23777802</v>
      </c>
      <c r="CR39" s="140">
        <v>5437138</v>
      </c>
      <c r="CS39" s="140">
        <v>1844812</v>
      </c>
      <c r="CT39" s="140">
        <v>2532289</v>
      </c>
      <c r="CU39" s="140">
        <v>873175</v>
      </c>
      <c r="CV39" s="140">
        <v>186862</v>
      </c>
      <c r="CW39" s="140">
        <v>2385241</v>
      </c>
      <c r="CX39" s="140">
        <v>442475</v>
      </c>
      <c r="CY39" s="140">
        <v>1695308</v>
      </c>
      <c r="CZ39" s="140">
        <v>247458</v>
      </c>
      <c r="DA39" s="140">
        <v>129265</v>
      </c>
      <c r="DB39" s="140">
        <v>15802359</v>
      </c>
      <c r="DC39" s="140">
        <v>5705071</v>
      </c>
      <c r="DD39" s="140">
        <v>9456954</v>
      </c>
      <c r="DE39" s="140">
        <v>591308</v>
      </c>
      <c r="DF39" s="140">
        <v>49026</v>
      </c>
      <c r="DG39" s="140">
        <v>4650797</v>
      </c>
      <c r="DH39" s="140">
        <v>23799</v>
      </c>
      <c r="DI39" s="140">
        <v>1328604</v>
      </c>
      <c r="DJ39" s="140">
        <v>40959948</v>
      </c>
    </row>
    <row r="40" spans="1:114" ht="13.5" customHeight="1" x14ac:dyDescent="0.15">
      <c r="A40" s="138" t="s">
        <v>37</v>
      </c>
      <c r="B40" s="139" t="s">
        <v>423</v>
      </c>
      <c r="C40" s="138" t="s">
        <v>1</v>
      </c>
      <c r="D40" s="140">
        <v>47424363</v>
      </c>
      <c r="E40" s="140">
        <v>19474406</v>
      </c>
      <c r="F40" s="140">
        <v>2349622</v>
      </c>
      <c r="G40" s="140">
        <v>96302</v>
      </c>
      <c r="H40" s="140">
        <v>7529881</v>
      </c>
      <c r="I40" s="140">
        <v>5813991</v>
      </c>
      <c r="J40" s="141" t="s">
        <v>390</v>
      </c>
      <c r="K40" s="140">
        <v>3684610</v>
      </c>
      <c r="L40" s="140">
        <v>27949957</v>
      </c>
      <c r="M40" s="140">
        <v>5601901</v>
      </c>
      <c r="N40" s="140">
        <v>939079</v>
      </c>
      <c r="O40" s="140">
        <v>4647</v>
      </c>
      <c r="P40" s="140">
        <v>3842</v>
      </c>
      <c r="Q40" s="140">
        <v>372100</v>
      </c>
      <c r="R40" s="140">
        <v>494857</v>
      </c>
      <c r="S40" s="141" t="s">
        <v>390</v>
      </c>
      <c r="T40" s="140">
        <v>63633</v>
      </c>
      <c r="U40" s="140">
        <v>4662822</v>
      </c>
      <c r="V40" s="140">
        <v>53026264</v>
      </c>
      <c r="W40" s="140">
        <v>20413485</v>
      </c>
      <c r="X40" s="140">
        <v>2354269</v>
      </c>
      <c r="Y40" s="140">
        <v>100144</v>
      </c>
      <c r="Z40" s="140">
        <v>7901981</v>
      </c>
      <c r="AA40" s="140">
        <v>6308848</v>
      </c>
      <c r="AB40" s="141" t="s">
        <v>390</v>
      </c>
      <c r="AC40" s="140">
        <v>3748243</v>
      </c>
      <c r="AD40" s="140">
        <v>32612779</v>
      </c>
      <c r="AE40" s="140">
        <v>9843919</v>
      </c>
      <c r="AF40" s="140">
        <v>9727127</v>
      </c>
      <c r="AG40" s="140">
        <v>0</v>
      </c>
      <c r="AH40" s="140">
        <v>9348472</v>
      </c>
      <c r="AI40" s="140">
        <v>341472</v>
      </c>
      <c r="AJ40" s="140">
        <v>37183</v>
      </c>
      <c r="AK40" s="140">
        <v>116792</v>
      </c>
      <c r="AL40" s="140">
        <v>3416</v>
      </c>
      <c r="AM40" s="140">
        <v>33593702</v>
      </c>
      <c r="AN40" s="140">
        <v>6061643</v>
      </c>
      <c r="AO40" s="140">
        <v>2748683</v>
      </c>
      <c r="AP40" s="140">
        <v>2738677</v>
      </c>
      <c r="AQ40" s="140">
        <v>490332</v>
      </c>
      <c r="AR40" s="140">
        <v>83951</v>
      </c>
      <c r="AS40" s="140">
        <v>4175564</v>
      </c>
      <c r="AT40" s="140">
        <v>648115</v>
      </c>
      <c r="AU40" s="140">
        <v>3240375</v>
      </c>
      <c r="AV40" s="140">
        <v>287074</v>
      </c>
      <c r="AW40" s="140">
        <v>179591</v>
      </c>
      <c r="AX40" s="140">
        <v>23148592</v>
      </c>
      <c r="AY40" s="140">
        <v>11445559</v>
      </c>
      <c r="AZ40" s="140">
        <v>9983332</v>
      </c>
      <c r="BA40" s="140">
        <v>812587</v>
      </c>
      <c r="BB40" s="140">
        <v>907114</v>
      </c>
      <c r="BC40" s="140">
        <v>3588895</v>
      </c>
      <c r="BD40" s="140">
        <v>28312</v>
      </c>
      <c r="BE40" s="140">
        <v>394431</v>
      </c>
      <c r="BF40" s="140">
        <v>43832052</v>
      </c>
      <c r="BG40" s="140">
        <v>345738</v>
      </c>
      <c r="BH40" s="140">
        <v>344935</v>
      </c>
      <c r="BI40" s="140">
        <v>0</v>
      </c>
      <c r="BJ40" s="140">
        <v>344768</v>
      </c>
      <c r="BK40" s="140">
        <v>0</v>
      </c>
      <c r="BL40" s="140">
        <v>167</v>
      </c>
      <c r="BM40" s="140">
        <v>803</v>
      </c>
      <c r="BN40" s="140">
        <v>0</v>
      </c>
      <c r="BO40" s="140">
        <v>4429142</v>
      </c>
      <c r="BP40" s="140">
        <v>549102</v>
      </c>
      <c r="BQ40" s="140">
        <v>301954</v>
      </c>
      <c r="BR40" s="140">
        <v>155902</v>
      </c>
      <c r="BS40" s="140">
        <v>91246</v>
      </c>
      <c r="BT40" s="140">
        <v>0</v>
      </c>
      <c r="BU40" s="140">
        <v>1292556</v>
      </c>
      <c r="BV40" s="140">
        <v>75640</v>
      </c>
      <c r="BW40" s="140">
        <v>1009928</v>
      </c>
      <c r="BX40" s="140">
        <v>206988</v>
      </c>
      <c r="BY40" s="140">
        <v>9892</v>
      </c>
      <c r="BZ40" s="140">
        <v>2574989</v>
      </c>
      <c r="CA40" s="140">
        <v>1191559</v>
      </c>
      <c r="CB40" s="140">
        <v>1281430</v>
      </c>
      <c r="CC40" s="140">
        <v>13386</v>
      </c>
      <c r="CD40" s="140">
        <v>88614</v>
      </c>
      <c r="CE40" s="140">
        <v>820441</v>
      </c>
      <c r="CF40" s="140">
        <v>2603</v>
      </c>
      <c r="CG40" s="140">
        <v>6580</v>
      </c>
      <c r="CH40" s="140">
        <v>4781460</v>
      </c>
      <c r="CI40" s="140">
        <v>10189657</v>
      </c>
      <c r="CJ40" s="140">
        <v>10072062</v>
      </c>
      <c r="CK40" s="140">
        <v>0</v>
      </c>
      <c r="CL40" s="140">
        <v>9693240</v>
      </c>
      <c r="CM40" s="140">
        <v>341472</v>
      </c>
      <c r="CN40" s="140">
        <v>37350</v>
      </c>
      <c r="CO40" s="140">
        <v>117595</v>
      </c>
      <c r="CP40" s="140">
        <v>3416</v>
      </c>
      <c r="CQ40" s="140">
        <v>38022844</v>
      </c>
      <c r="CR40" s="140">
        <v>6610745</v>
      </c>
      <c r="CS40" s="140">
        <v>3050637</v>
      </c>
      <c r="CT40" s="140">
        <v>2894579</v>
      </c>
      <c r="CU40" s="140">
        <v>581578</v>
      </c>
      <c r="CV40" s="140">
        <v>83951</v>
      </c>
      <c r="CW40" s="140">
        <v>5468120</v>
      </c>
      <c r="CX40" s="140">
        <v>723755</v>
      </c>
      <c r="CY40" s="140">
        <v>4250303</v>
      </c>
      <c r="CZ40" s="140">
        <v>494062</v>
      </c>
      <c r="DA40" s="140">
        <v>189483</v>
      </c>
      <c r="DB40" s="140">
        <v>25723581</v>
      </c>
      <c r="DC40" s="140">
        <v>12637118</v>
      </c>
      <c r="DD40" s="140">
        <v>11264762</v>
      </c>
      <c r="DE40" s="140">
        <v>825973</v>
      </c>
      <c r="DF40" s="140">
        <v>995728</v>
      </c>
      <c r="DG40" s="140">
        <v>4409336</v>
      </c>
      <c r="DH40" s="140">
        <v>30915</v>
      </c>
      <c r="DI40" s="140">
        <v>401011</v>
      </c>
      <c r="DJ40" s="140">
        <v>48613512</v>
      </c>
    </row>
    <row r="41" spans="1:114" ht="13.5" customHeight="1" x14ac:dyDescent="0.15">
      <c r="A41" s="138" t="s">
        <v>38</v>
      </c>
      <c r="B41" s="139" t="s">
        <v>424</v>
      </c>
      <c r="C41" s="138" t="s">
        <v>1</v>
      </c>
      <c r="D41" s="140">
        <v>22287576</v>
      </c>
      <c r="E41" s="140">
        <v>4341600</v>
      </c>
      <c r="F41" s="140">
        <v>13696</v>
      </c>
      <c r="G41" s="140">
        <v>18558</v>
      </c>
      <c r="H41" s="140">
        <v>119500</v>
      </c>
      <c r="I41" s="140">
        <v>2247314</v>
      </c>
      <c r="J41" s="141" t="s">
        <v>390</v>
      </c>
      <c r="K41" s="140">
        <v>1942532</v>
      </c>
      <c r="L41" s="140">
        <v>17945976</v>
      </c>
      <c r="M41" s="140">
        <v>3678945</v>
      </c>
      <c r="N41" s="140">
        <v>772365</v>
      </c>
      <c r="O41" s="140">
        <v>358604</v>
      </c>
      <c r="P41" s="140">
        <v>0</v>
      </c>
      <c r="Q41" s="140">
        <v>130100</v>
      </c>
      <c r="R41" s="140">
        <v>257013</v>
      </c>
      <c r="S41" s="141" t="s">
        <v>390</v>
      </c>
      <c r="T41" s="140">
        <v>26648</v>
      </c>
      <c r="U41" s="140">
        <v>2906580</v>
      </c>
      <c r="V41" s="140">
        <v>25966521</v>
      </c>
      <c r="W41" s="140">
        <v>5113965</v>
      </c>
      <c r="X41" s="140">
        <v>372300</v>
      </c>
      <c r="Y41" s="140">
        <v>18558</v>
      </c>
      <c r="Z41" s="140">
        <v>249600</v>
      </c>
      <c r="AA41" s="140">
        <v>2504327</v>
      </c>
      <c r="AB41" s="141" t="s">
        <v>390</v>
      </c>
      <c r="AC41" s="140">
        <v>1969180</v>
      </c>
      <c r="AD41" s="140">
        <v>20852556</v>
      </c>
      <c r="AE41" s="140">
        <v>211115</v>
      </c>
      <c r="AF41" s="140">
        <v>200395</v>
      </c>
      <c r="AG41" s="140">
        <v>6680</v>
      </c>
      <c r="AH41" s="140">
        <v>112166</v>
      </c>
      <c r="AI41" s="140">
        <v>75555</v>
      </c>
      <c r="AJ41" s="140">
        <v>5994</v>
      </c>
      <c r="AK41" s="140">
        <v>10720</v>
      </c>
      <c r="AL41" s="140">
        <v>17816</v>
      </c>
      <c r="AM41" s="140">
        <v>18481166</v>
      </c>
      <c r="AN41" s="140">
        <v>4539124</v>
      </c>
      <c r="AO41" s="140">
        <v>1417162</v>
      </c>
      <c r="AP41" s="140">
        <v>2281229</v>
      </c>
      <c r="AQ41" s="140">
        <v>711614</v>
      </c>
      <c r="AR41" s="140">
        <v>129119</v>
      </c>
      <c r="AS41" s="140">
        <v>2413819</v>
      </c>
      <c r="AT41" s="140">
        <v>388278</v>
      </c>
      <c r="AU41" s="140">
        <v>1831613</v>
      </c>
      <c r="AV41" s="140">
        <v>193928</v>
      </c>
      <c r="AW41" s="140">
        <v>125872</v>
      </c>
      <c r="AX41" s="140">
        <v>11402335</v>
      </c>
      <c r="AY41" s="140">
        <v>4645673</v>
      </c>
      <c r="AZ41" s="140">
        <v>5770117</v>
      </c>
      <c r="BA41" s="140">
        <v>393368</v>
      </c>
      <c r="BB41" s="140">
        <v>593177</v>
      </c>
      <c r="BC41" s="140">
        <v>2977471</v>
      </c>
      <c r="BD41" s="140">
        <v>16</v>
      </c>
      <c r="BE41" s="140">
        <v>600008</v>
      </c>
      <c r="BF41" s="140">
        <v>19292289</v>
      </c>
      <c r="BG41" s="140">
        <v>942658</v>
      </c>
      <c r="BH41" s="140">
        <v>931260</v>
      </c>
      <c r="BI41" s="140">
        <v>495</v>
      </c>
      <c r="BJ41" s="140">
        <v>841548</v>
      </c>
      <c r="BK41" s="140">
        <v>0</v>
      </c>
      <c r="BL41" s="140">
        <v>89217</v>
      </c>
      <c r="BM41" s="140">
        <v>11398</v>
      </c>
      <c r="BN41" s="140">
        <v>0</v>
      </c>
      <c r="BO41" s="140">
        <v>2423391</v>
      </c>
      <c r="BP41" s="140">
        <v>205494</v>
      </c>
      <c r="BQ41" s="140">
        <v>119370</v>
      </c>
      <c r="BR41" s="140">
        <v>0</v>
      </c>
      <c r="BS41" s="140">
        <v>86124</v>
      </c>
      <c r="BT41" s="140">
        <v>0</v>
      </c>
      <c r="BU41" s="140">
        <v>730534</v>
      </c>
      <c r="BV41" s="140">
        <v>13112</v>
      </c>
      <c r="BW41" s="140">
        <v>717254</v>
      </c>
      <c r="BX41" s="140">
        <v>168</v>
      </c>
      <c r="BY41" s="140">
        <v>0</v>
      </c>
      <c r="BZ41" s="140">
        <v>1487363</v>
      </c>
      <c r="CA41" s="140">
        <v>572681</v>
      </c>
      <c r="CB41" s="140">
        <v>608873</v>
      </c>
      <c r="CC41" s="140">
        <v>25192</v>
      </c>
      <c r="CD41" s="140">
        <v>280617</v>
      </c>
      <c r="CE41" s="140">
        <v>265893</v>
      </c>
      <c r="CF41" s="140">
        <v>0</v>
      </c>
      <c r="CG41" s="140">
        <v>47003</v>
      </c>
      <c r="CH41" s="140">
        <v>3413052</v>
      </c>
      <c r="CI41" s="140">
        <v>1153773</v>
      </c>
      <c r="CJ41" s="140">
        <v>1131655</v>
      </c>
      <c r="CK41" s="140">
        <v>7175</v>
      </c>
      <c r="CL41" s="140">
        <v>953714</v>
      </c>
      <c r="CM41" s="140">
        <v>75555</v>
      </c>
      <c r="CN41" s="140">
        <v>95211</v>
      </c>
      <c r="CO41" s="140">
        <v>22118</v>
      </c>
      <c r="CP41" s="140">
        <v>17816</v>
      </c>
      <c r="CQ41" s="140">
        <v>20904557</v>
      </c>
      <c r="CR41" s="140">
        <v>4744618</v>
      </c>
      <c r="CS41" s="140">
        <v>1536532</v>
      </c>
      <c r="CT41" s="140">
        <v>2281229</v>
      </c>
      <c r="CU41" s="140">
        <v>797738</v>
      </c>
      <c r="CV41" s="140">
        <v>129119</v>
      </c>
      <c r="CW41" s="140">
        <v>3144353</v>
      </c>
      <c r="CX41" s="140">
        <v>401390</v>
      </c>
      <c r="CY41" s="140">
        <v>2548867</v>
      </c>
      <c r="CZ41" s="140">
        <v>194096</v>
      </c>
      <c r="DA41" s="140">
        <v>125872</v>
      </c>
      <c r="DB41" s="140">
        <v>12889698</v>
      </c>
      <c r="DC41" s="140">
        <v>5218354</v>
      </c>
      <c r="DD41" s="140">
        <v>6378990</v>
      </c>
      <c r="DE41" s="140">
        <v>418560</v>
      </c>
      <c r="DF41" s="140">
        <v>873794</v>
      </c>
      <c r="DG41" s="140">
        <v>3243364</v>
      </c>
      <c r="DH41" s="140">
        <v>16</v>
      </c>
      <c r="DI41" s="140">
        <v>647011</v>
      </c>
      <c r="DJ41" s="140">
        <v>22705341</v>
      </c>
    </row>
    <row r="42" spans="1:114" ht="13.5" customHeight="1" x14ac:dyDescent="0.15">
      <c r="A42" s="138" t="s">
        <v>39</v>
      </c>
      <c r="B42" s="139" t="s">
        <v>425</v>
      </c>
      <c r="C42" s="138" t="s">
        <v>1</v>
      </c>
      <c r="D42" s="140">
        <v>16726831</v>
      </c>
      <c r="E42" s="140">
        <v>2267253</v>
      </c>
      <c r="F42" s="140">
        <v>0</v>
      </c>
      <c r="G42" s="140">
        <v>29263</v>
      </c>
      <c r="H42" s="140">
        <v>1193500</v>
      </c>
      <c r="I42" s="140">
        <v>608817</v>
      </c>
      <c r="J42" s="141" t="s">
        <v>390</v>
      </c>
      <c r="K42" s="140">
        <v>435673</v>
      </c>
      <c r="L42" s="140">
        <v>14459578</v>
      </c>
      <c r="M42" s="140">
        <v>5167856</v>
      </c>
      <c r="N42" s="140">
        <v>678850</v>
      </c>
      <c r="O42" s="140">
        <v>15286</v>
      </c>
      <c r="P42" s="140">
        <v>459</v>
      </c>
      <c r="Q42" s="140">
        <v>303900</v>
      </c>
      <c r="R42" s="140">
        <v>338569</v>
      </c>
      <c r="S42" s="141" t="s">
        <v>390</v>
      </c>
      <c r="T42" s="140">
        <v>20636</v>
      </c>
      <c r="U42" s="140">
        <v>4489006</v>
      </c>
      <c r="V42" s="140">
        <v>21894687</v>
      </c>
      <c r="W42" s="140">
        <v>2946103</v>
      </c>
      <c r="X42" s="140">
        <v>15286</v>
      </c>
      <c r="Y42" s="140">
        <v>29722</v>
      </c>
      <c r="Z42" s="140">
        <v>1497400</v>
      </c>
      <c r="AA42" s="140">
        <v>947386</v>
      </c>
      <c r="AB42" s="141" t="s">
        <v>390</v>
      </c>
      <c r="AC42" s="140">
        <v>456309</v>
      </c>
      <c r="AD42" s="140">
        <v>18948584</v>
      </c>
      <c r="AE42" s="140">
        <v>979215</v>
      </c>
      <c r="AF42" s="140">
        <v>973159</v>
      </c>
      <c r="AG42" s="140">
        <v>4462</v>
      </c>
      <c r="AH42" s="140">
        <v>965547</v>
      </c>
      <c r="AI42" s="140">
        <v>0</v>
      </c>
      <c r="AJ42" s="140">
        <v>3150</v>
      </c>
      <c r="AK42" s="140">
        <v>6056</v>
      </c>
      <c r="AL42" s="140">
        <v>225089</v>
      </c>
      <c r="AM42" s="140">
        <v>11458222</v>
      </c>
      <c r="AN42" s="140">
        <v>4150605</v>
      </c>
      <c r="AO42" s="140">
        <v>1556127</v>
      </c>
      <c r="AP42" s="140">
        <v>1906463</v>
      </c>
      <c r="AQ42" s="140">
        <v>664929</v>
      </c>
      <c r="AR42" s="140">
        <v>23086</v>
      </c>
      <c r="AS42" s="140">
        <v>2897253</v>
      </c>
      <c r="AT42" s="140">
        <v>1026695</v>
      </c>
      <c r="AU42" s="140">
        <v>1699940</v>
      </c>
      <c r="AV42" s="140">
        <v>170618</v>
      </c>
      <c r="AW42" s="140">
        <v>135990</v>
      </c>
      <c r="AX42" s="140">
        <v>4250504</v>
      </c>
      <c r="AY42" s="140">
        <v>1197761</v>
      </c>
      <c r="AZ42" s="140">
        <v>2024837</v>
      </c>
      <c r="BA42" s="140">
        <v>903218</v>
      </c>
      <c r="BB42" s="140">
        <v>124688</v>
      </c>
      <c r="BC42" s="140">
        <v>3463963</v>
      </c>
      <c r="BD42" s="140">
        <v>23870</v>
      </c>
      <c r="BE42" s="140">
        <v>600342</v>
      </c>
      <c r="BF42" s="140">
        <v>13037779</v>
      </c>
      <c r="BG42" s="140">
        <v>298018</v>
      </c>
      <c r="BH42" s="140">
        <v>298018</v>
      </c>
      <c r="BI42" s="140">
        <v>0</v>
      </c>
      <c r="BJ42" s="140">
        <v>298018</v>
      </c>
      <c r="BK42" s="140">
        <v>0</v>
      </c>
      <c r="BL42" s="140">
        <v>0</v>
      </c>
      <c r="BM42" s="140">
        <v>0</v>
      </c>
      <c r="BN42" s="140">
        <v>1869107</v>
      </c>
      <c r="BO42" s="140">
        <v>1906648</v>
      </c>
      <c r="BP42" s="140">
        <v>324627</v>
      </c>
      <c r="BQ42" s="140">
        <v>212176</v>
      </c>
      <c r="BR42" s="140">
        <v>0</v>
      </c>
      <c r="BS42" s="140">
        <v>112451</v>
      </c>
      <c r="BT42" s="140">
        <v>0</v>
      </c>
      <c r="BU42" s="140">
        <v>993524</v>
      </c>
      <c r="BV42" s="140">
        <v>771</v>
      </c>
      <c r="BW42" s="140">
        <v>987317</v>
      </c>
      <c r="BX42" s="140">
        <v>5436</v>
      </c>
      <c r="BY42" s="140">
        <v>0</v>
      </c>
      <c r="BZ42" s="140">
        <v>587562</v>
      </c>
      <c r="CA42" s="140">
        <v>114275</v>
      </c>
      <c r="CB42" s="140">
        <v>419468</v>
      </c>
      <c r="CC42" s="140">
        <v>1283</v>
      </c>
      <c r="CD42" s="140">
        <v>52536</v>
      </c>
      <c r="CE42" s="140">
        <v>1005023</v>
      </c>
      <c r="CF42" s="140">
        <v>935</v>
      </c>
      <c r="CG42" s="140">
        <v>89060</v>
      </c>
      <c r="CH42" s="140">
        <v>2293726</v>
      </c>
      <c r="CI42" s="140">
        <v>1277233</v>
      </c>
      <c r="CJ42" s="140">
        <v>1271177</v>
      </c>
      <c r="CK42" s="140">
        <v>4462</v>
      </c>
      <c r="CL42" s="140">
        <v>1263565</v>
      </c>
      <c r="CM42" s="140">
        <v>0</v>
      </c>
      <c r="CN42" s="140">
        <v>3150</v>
      </c>
      <c r="CO42" s="140">
        <v>6056</v>
      </c>
      <c r="CP42" s="140">
        <v>2094196</v>
      </c>
      <c r="CQ42" s="140">
        <v>13364870</v>
      </c>
      <c r="CR42" s="140">
        <v>4475232</v>
      </c>
      <c r="CS42" s="140">
        <v>1768303</v>
      </c>
      <c r="CT42" s="140">
        <v>1906463</v>
      </c>
      <c r="CU42" s="140">
        <v>777380</v>
      </c>
      <c r="CV42" s="140">
        <v>23086</v>
      </c>
      <c r="CW42" s="140">
        <v>3890777</v>
      </c>
      <c r="CX42" s="140">
        <v>1027466</v>
      </c>
      <c r="CY42" s="140">
        <v>2687257</v>
      </c>
      <c r="CZ42" s="140">
        <v>176054</v>
      </c>
      <c r="DA42" s="140">
        <v>135990</v>
      </c>
      <c r="DB42" s="140">
        <v>4838066</v>
      </c>
      <c r="DC42" s="140">
        <v>1312036</v>
      </c>
      <c r="DD42" s="140">
        <v>2444305</v>
      </c>
      <c r="DE42" s="140">
        <v>904501</v>
      </c>
      <c r="DF42" s="140">
        <v>177224</v>
      </c>
      <c r="DG42" s="140">
        <v>4468986</v>
      </c>
      <c r="DH42" s="140">
        <v>24805</v>
      </c>
      <c r="DI42" s="140">
        <v>689402</v>
      </c>
      <c r="DJ42" s="140">
        <v>15331505</v>
      </c>
    </row>
    <row r="43" spans="1:114" ht="13.5" customHeight="1" x14ac:dyDescent="0.15">
      <c r="A43" s="138" t="s">
        <v>40</v>
      </c>
      <c r="B43" s="139" t="s">
        <v>426</v>
      </c>
      <c r="C43" s="138" t="s">
        <v>1</v>
      </c>
      <c r="D43" s="140">
        <v>14001376</v>
      </c>
      <c r="E43" s="140">
        <v>3576437</v>
      </c>
      <c r="F43" s="140">
        <v>8835</v>
      </c>
      <c r="G43" s="140">
        <v>1325</v>
      </c>
      <c r="H43" s="140">
        <v>609400</v>
      </c>
      <c r="I43" s="140">
        <v>2224230</v>
      </c>
      <c r="J43" s="141" t="s">
        <v>390</v>
      </c>
      <c r="K43" s="140">
        <v>732647</v>
      </c>
      <c r="L43" s="140">
        <v>10424939</v>
      </c>
      <c r="M43" s="140">
        <v>2728905</v>
      </c>
      <c r="N43" s="140">
        <v>1297105</v>
      </c>
      <c r="O43" s="140">
        <v>57050</v>
      </c>
      <c r="P43" s="140">
        <v>0</v>
      </c>
      <c r="Q43" s="140">
        <v>489500</v>
      </c>
      <c r="R43" s="140">
        <v>673016</v>
      </c>
      <c r="S43" s="141" t="s">
        <v>390</v>
      </c>
      <c r="T43" s="140">
        <v>77539</v>
      </c>
      <c r="U43" s="140">
        <v>1431800</v>
      </c>
      <c r="V43" s="140">
        <v>16730281</v>
      </c>
      <c r="W43" s="140">
        <v>4873542</v>
      </c>
      <c r="X43" s="140">
        <v>65885</v>
      </c>
      <c r="Y43" s="140">
        <v>1325</v>
      </c>
      <c r="Z43" s="140">
        <v>1098900</v>
      </c>
      <c r="AA43" s="140">
        <v>2897246</v>
      </c>
      <c r="AB43" s="141" t="s">
        <v>390</v>
      </c>
      <c r="AC43" s="140">
        <v>810186</v>
      </c>
      <c r="AD43" s="140">
        <v>11856739</v>
      </c>
      <c r="AE43" s="140">
        <v>615156</v>
      </c>
      <c r="AF43" s="140">
        <v>491664</v>
      </c>
      <c r="AG43" s="140">
        <v>0</v>
      </c>
      <c r="AH43" s="140">
        <v>399029</v>
      </c>
      <c r="AI43" s="140">
        <v>92635</v>
      </c>
      <c r="AJ43" s="140">
        <v>0</v>
      </c>
      <c r="AK43" s="140">
        <v>123492</v>
      </c>
      <c r="AL43" s="140">
        <v>130668</v>
      </c>
      <c r="AM43" s="140">
        <v>10603589</v>
      </c>
      <c r="AN43" s="140">
        <v>2775136</v>
      </c>
      <c r="AO43" s="140">
        <v>1007704</v>
      </c>
      <c r="AP43" s="140">
        <v>1352613</v>
      </c>
      <c r="AQ43" s="140">
        <v>345378</v>
      </c>
      <c r="AR43" s="140">
        <v>69441</v>
      </c>
      <c r="AS43" s="140">
        <v>1516840</v>
      </c>
      <c r="AT43" s="140">
        <v>448254</v>
      </c>
      <c r="AU43" s="140">
        <v>936192</v>
      </c>
      <c r="AV43" s="140">
        <v>132394</v>
      </c>
      <c r="AW43" s="140">
        <v>28328</v>
      </c>
      <c r="AX43" s="140">
        <v>6279260</v>
      </c>
      <c r="AY43" s="140">
        <v>3029645</v>
      </c>
      <c r="AZ43" s="140">
        <v>2857681</v>
      </c>
      <c r="BA43" s="140">
        <v>345197</v>
      </c>
      <c r="BB43" s="140">
        <v>46737</v>
      </c>
      <c r="BC43" s="140">
        <v>2512148</v>
      </c>
      <c r="BD43" s="140">
        <v>4025</v>
      </c>
      <c r="BE43" s="140">
        <v>139815</v>
      </c>
      <c r="BF43" s="140">
        <v>11358560</v>
      </c>
      <c r="BG43" s="140">
        <v>296200</v>
      </c>
      <c r="BH43" s="140">
        <v>296200</v>
      </c>
      <c r="BI43" s="140">
        <v>0</v>
      </c>
      <c r="BJ43" s="140">
        <v>49195</v>
      </c>
      <c r="BK43" s="140">
        <v>0</v>
      </c>
      <c r="BL43" s="140">
        <v>247005</v>
      </c>
      <c r="BM43" s="140">
        <v>0</v>
      </c>
      <c r="BN43" s="140">
        <v>276925</v>
      </c>
      <c r="BO43" s="140">
        <v>1545014</v>
      </c>
      <c r="BP43" s="140">
        <v>348925</v>
      </c>
      <c r="BQ43" s="140">
        <v>148893</v>
      </c>
      <c r="BR43" s="140">
        <v>170228</v>
      </c>
      <c r="BS43" s="140">
        <v>28275</v>
      </c>
      <c r="BT43" s="140">
        <v>1529</v>
      </c>
      <c r="BU43" s="140">
        <v>323122</v>
      </c>
      <c r="BV43" s="140">
        <v>94728</v>
      </c>
      <c r="BW43" s="140">
        <v>201004</v>
      </c>
      <c r="BX43" s="140">
        <v>27390</v>
      </c>
      <c r="BY43" s="140">
        <v>10410</v>
      </c>
      <c r="BZ43" s="140">
        <v>862557</v>
      </c>
      <c r="CA43" s="140">
        <v>341943</v>
      </c>
      <c r="CB43" s="140">
        <v>385630</v>
      </c>
      <c r="CC43" s="140">
        <v>109044</v>
      </c>
      <c r="CD43" s="140">
        <v>25940</v>
      </c>
      <c r="CE43" s="140">
        <v>558717</v>
      </c>
      <c r="CF43" s="140">
        <v>0</v>
      </c>
      <c r="CG43" s="140">
        <v>52049</v>
      </c>
      <c r="CH43" s="140">
        <v>1893263</v>
      </c>
      <c r="CI43" s="140">
        <v>911356</v>
      </c>
      <c r="CJ43" s="140">
        <v>787864</v>
      </c>
      <c r="CK43" s="140">
        <v>0</v>
      </c>
      <c r="CL43" s="140">
        <v>448224</v>
      </c>
      <c r="CM43" s="140">
        <v>92635</v>
      </c>
      <c r="CN43" s="140">
        <v>247005</v>
      </c>
      <c r="CO43" s="140">
        <v>123492</v>
      </c>
      <c r="CP43" s="140">
        <v>407593</v>
      </c>
      <c r="CQ43" s="140">
        <v>12148603</v>
      </c>
      <c r="CR43" s="140">
        <v>3124061</v>
      </c>
      <c r="CS43" s="140">
        <v>1156597</v>
      </c>
      <c r="CT43" s="140">
        <v>1522841</v>
      </c>
      <c r="CU43" s="140">
        <v>373653</v>
      </c>
      <c r="CV43" s="140">
        <v>70970</v>
      </c>
      <c r="CW43" s="140">
        <v>1839962</v>
      </c>
      <c r="CX43" s="140">
        <v>542982</v>
      </c>
      <c r="CY43" s="140">
        <v>1137196</v>
      </c>
      <c r="CZ43" s="140">
        <v>159784</v>
      </c>
      <c r="DA43" s="140">
        <v>38738</v>
      </c>
      <c r="DB43" s="140">
        <v>7141817</v>
      </c>
      <c r="DC43" s="140">
        <v>3371588</v>
      </c>
      <c r="DD43" s="140">
        <v>3243311</v>
      </c>
      <c r="DE43" s="140">
        <v>454241</v>
      </c>
      <c r="DF43" s="140">
        <v>72677</v>
      </c>
      <c r="DG43" s="140">
        <v>3070865</v>
      </c>
      <c r="DH43" s="140">
        <v>4025</v>
      </c>
      <c r="DI43" s="140">
        <v>191864</v>
      </c>
      <c r="DJ43" s="140">
        <v>13251823</v>
      </c>
    </row>
    <row r="44" spans="1:114" ht="13.5" customHeight="1" x14ac:dyDescent="0.15">
      <c r="A44" s="138" t="s">
        <v>41</v>
      </c>
      <c r="B44" s="139" t="s">
        <v>427</v>
      </c>
      <c r="C44" s="138" t="s">
        <v>1</v>
      </c>
      <c r="D44" s="140">
        <v>22957600</v>
      </c>
      <c r="E44" s="140">
        <v>4887050</v>
      </c>
      <c r="F44" s="140">
        <v>337645</v>
      </c>
      <c r="G44" s="140">
        <v>6846</v>
      </c>
      <c r="H44" s="140">
        <v>1088600</v>
      </c>
      <c r="I44" s="140">
        <v>2276550</v>
      </c>
      <c r="J44" s="141" t="s">
        <v>390</v>
      </c>
      <c r="K44" s="140">
        <v>1177409</v>
      </c>
      <c r="L44" s="140">
        <v>18070550</v>
      </c>
      <c r="M44" s="140">
        <v>3286407</v>
      </c>
      <c r="N44" s="140">
        <v>309261</v>
      </c>
      <c r="O44" s="140">
        <v>87405</v>
      </c>
      <c r="P44" s="140">
        <v>28436</v>
      </c>
      <c r="Q44" s="140">
        <v>28300</v>
      </c>
      <c r="R44" s="140">
        <v>154637</v>
      </c>
      <c r="S44" s="141" t="s">
        <v>390</v>
      </c>
      <c r="T44" s="140">
        <v>10483</v>
      </c>
      <c r="U44" s="140">
        <v>2977146</v>
      </c>
      <c r="V44" s="140">
        <v>26244007</v>
      </c>
      <c r="W44" s="140">
        <v>5196311</v>
      </c>
      <c r="X44" s="140">
        <v>425050</v>
      </c>
      <c r="Y44" s="140">
        <v>35282</v>
      </c>
      <c r="Z44" s="140">
        <v>1116900</v>
      </c>
      <c r="AA44" s="140">
        <v>2431187</v>
      </c>
      <c r="AB44" s="141" t="s">
        <v>390</v>
      </c>
      <c r="AC44" s="140">
        <v>1187892</v>
      </c>
      <c r="AD44" s="140">
        <v>21047696</v>
      </c>
      <c r="AE44" s="140">
        <v>4225829</v>
      </c>
      <c r="AF44" s="140">
        <v>4174567</v>
      </c>
      <c r="AG44" s="140">
        <v>14654</v>
      </c>
      <c r="AH44" s="140">
        <v>3769814</v>
      </c>
      <c r="AI44" s="140">
        <v>380927</v>
      </c>
      <c r="AJ44" s="140">
        <v>9172</v>
      </c>
      <c r="AK44" s="140">
        <v>51262</v>
      </c>
      <c r="AL44" s="140">
        <v>0</v>
      </c>
      <c r="AM44" s="140">
        <v>17396229</v>
      </c>
      <c r="AN44" s="140">
        <v>2912526</v>
      </c>
      <c r="AO44" s="140">
        <v>1561380</v>
      </c>
      <c r="AP44" s="140">
        <v>1143838</v>
      </c>
      <c r="AQ44" s="140">
        <v>142109</v>
      </c>
      <c r="AR44" s="140">
        <v>65199</v>
      </c>
      <c r="AS44" s="140">
        <v>3034828</v>
      </c>
      <c r="AT44" s="140">
        <v>416640</v>
      </c>
      <c r="AU44" s="140">
        <v>2280380</v>
      </c>
      <c r="AV44" s="140">
        <v>337808</v>
      </c>
      <c r="AW44" s="140">
        <v>302462</v>
      </c>
      <c r="AX44" s="140">
        <v>11139769</v>
      </c>
      <c r="AY44" s="140">
        <v>4970225</v>
      </c>
      <c r="AZ44" s="140">
        <v>4786116</v>
      </c>
      <c r="BA44" s="140">
        <v>1220543</v>
      </c>
      <c r="BB44" s="140">
        <v>162885</v>
      </c>
      <c r="BC44" s="140">
        <v>1043118</v>
      </c>
      <c r="BD44" s="140">
        <v>6644</v>
      </c>
      <c r="BE44" s="140">
        <v>292424</v>
      </c>
      <c r="BF44" s="140">
        <v>21914482</v>
      </c>
      <c r="BG44" s="140">
        <v>444679</v>
      </c>
      <c r="BH44" s="140">
        <v>444679</v>
      </c>
      <c r="BI44" s="140">
        <v>154784</v>
      </c>
      <c r="BJ44" s="140">
        <v>284048</v>
      </c>
      <c r="BK44" s="140">
        <v>0</v>
      </c>
      <c r="BL44" s="140">
        <v>5847</v>
      </c>
      <c r="BM44" s="140">
        <v>0</v>
      </c>
      <c r="BN44" s="140">
        <v>0</v>
      </c>
      <c r="BO44" s="140">
        <v>1330754</v>
      </c>
      <c r="BP44" s="140">
        <v>149293</v>
      </c>
      <c r="BQ44" s="140">
        <v>115738</v>
      </c>
      <c r="BR44" s="140">
        <v>0</v>
      </c>
      <c r="BS44" s="140">
        <v>0</v>
      </c>
      <c r="BT44" s="140">
        <v>33555</v>
      </c>
      <c r="BU44" s="140">
        <v>533756</v>
      </c>
      <c r="BV44" s="140">
        <v>75892</v>
      </c>
      <c r="BW44" s="140">
        <v>456388</v>
      </c>
      <c r="BX44" s="140">
        <v>1476</v>
      </c>
      <c r="BY44" s="140">
        <v>0</v>
      </c>
      <c r="BZ44" s="140">
        <v>646562</v>
      </c>
      <c r="CA44" s="140">
        <v>191691</v>
      </c>
      <c r="CB44" s="140">
        <v>372608</v>
      </c>
      <c r="CC44" s="140">
        <v>9373</v>
      </c>
      <c r="CD44" s="140">
        <v>72890</v>
      </c>
      <c r="CE44" s="140">
        <v>1152544</v>
      </c>
      <c r="CF44" s="140">
        <v>1143</v>
      </c>
      <c r="CG44" s="140">
        <v>358430</v>
      </c>
      <c r="CH44" s="140">
        <v>2133863</v>
      </c>
      <c r="CI44" s="140">
        <v>4670508</v>
      </c>
      <c r="CJ44" s="140">
        <v>4619246</v>
      </c>
      <c r="CK44" s="140">
        <v>169438</v>
      </c>
      <c r="CL44" s="140">
        <v>4053862</v>
      </c>
      <c r="CM44" s="140">
        <v>380927</v>
      </c>
      <c r="CN44" s="140">
        <v>15019</v>
      </c>
      <c r="CO44" s="140">
        <v>51262</v>
      </c>
      <c r="CP44" s="140">
        <v>0</v>
      </c>
      <c r="CQ44" s="140">
        <v>18726983</v>
      </c>
      <c r="CR44" s="140">
        <v>3061819</v>
      </c>
      <c r="CS44" s="140">
        <v>1677118</v>
      </c>
      <c r="CT44" s="140">
        <v>1143838</v>
      </c>
      <c r="CU44" s="140">
        <v>142109</v>
      </c>
      <c r="CV44" s="140">
        <v>98754</v>
      </c>
      <c r="CW44" s="140">
        <v>3568584</v>
      </c>
      <c r="CX44" s="140">
        <v>492532</v>
      </c>
      <c r="CY44" s="140">
        <v>2736768</v>
      </c>
      <c r="CZ44" s="140">
        <v>339284</v>
      </c>
      <c r="DA44" s="140">
        <v>302462</v>
      </c>
      <c r="DB44" s="140">
        <v>11786331</v>
      </c>
      <c r="DC44" s="140">
        <v>5161916</v>
      </c>
      <c r="DD44" s="140">
        <v>5158724</v>
      </c>
      <c r="DE44" s="140">
        <v>1229916</v>
      </c>
      <c r="DF44" s="140">
        <v>235775</v>
      </c>
      <c r="DG44" s="140">
        <v>2195662</v>
      </c>
      <c r="DH44" s="140">
        <v>7787</v>
      </c>
      <c r="DI44" s="140">
        <v>650854</v>
      </c>
      <c r="DJ44" s="140">
        <v>24048345</v>
      </c>
    </row>
    <row r="45" spans="1:114" ht="13.5" customHeight="1" x14ac:dyDescent="0.15">
      <c r="A45" s="138" t="s">
        <v>42</v>
      </c>
      <c r="B45" s="139" t="s">
        <v>428</v>
      </c>
      <c r="C45" s="138" t="s">
        <v>1</v>
      </c>
      <c r="D45" s="140">
        <v>11456361</v>
      </c>
      <c r="E45" s="140">
        <v>3147236</v>
      </c>
      <c r="F45" s="140">
        <v>153164</v>
      </c>
      <c r="G45" s="140">
        <v>0</v>
      </c>
      <c r="H45" s="140">
        <v>628100</v>
      </c>
      <c r="I45" s="140">
        <v>1136817</v>
      </c>
      <c r="J45" s="141" t="s">
        <v>390</v>
      </c>
      <c r="K45" s="140">
        <v>1229155</v>
      </c>
      <c r="L45" s="140">
        <v>8309125</v>
      </c>
      <c r="M45" s="140">
        <v>2531574</v>
      </c>
      <c r="N45" s="140">
        <v>514834</v>
      </c>
      <c r="O45" s="140">
        <v>7912</v>
      </c>
      <c r="P45" s="140">
        <v>8100</v>
      </c>
      <c r="Q45" s="140">
        <v>109200</v>
      </c>
      <c r="R45" s="140">
        <v>105736</v>
      </c>
      <c r="S45" s="141" t="s">
        <v>390</v>
      </c>
      <c r="T45" s="140">
        <v>283886</v>
      </c>
      <c r="U45" s="140">
        <v>2016740</v>
      </c>
      <c r="V45" s="140">
        <v>13987935</v>
      </c>
      <c r="W45" s="140">
        <v>3662070</v>
      </c>
      <c r="X45" s="140">
        <v>161076</v>
      </c>
      <c r="Y45" s="140">
        <v>8100</v>
      </c>
      <c r="Z45" s="140">
        <v>737300</v>
      </c>
      <c r="AA45" s="140">
        <v>1242553</v>
      </c>
      <c r="AB45" s="141" t="s">
        <v>390</v>
      </c>
      <c r="AC45" s="140">
        <v>1513041</v>
      </c>
      <c r="AD45" s="140">
        <v>10325865</v>
      </c>
      <c r="AE45" s="140">
        <v>905803</v>
      </c>
      <c r="AF45" s="140">
        <v>905803</v>
      </c>
      <c r="AG45" s="140">
        <v>508390</v>
      </c>
      <c r="AH45" s="140">
        <v>377415</v>
      </c>
      <c r="AI45" s="140">
        <v>19998</v>
      </c>
      <c r="AJ45" s="140">
        <v>0</v>
      </c>
      <c r="AK45" s="140">
        <v>0</v>
      </c>
      <c r="AL45" s="140">
        <v>759990</v>
      </c>
      <c r="AM45" s="140">
        <v>6386154</v>
      </c>
      <c r="AN45" s="140">
        <v>2126011</v>
      </c>
      <c r="AO45" s="140">
        <v>776490</v>
      </c>
      <c r="AP45" s="140">
        <v>1061436</v>
      </c>
      <c r="AQ45" s="140">
        <v>244977</v>
      </c>
      <c r="AR45" s="140">
        <v>43108</v>
      </c>
      <c r="AS45" s="140">
        <v>773290</v>
      </c>
      <c r="AT45" s="140">
        <v>163483</v>
      </c>
      <c r="AU45" s="140">
        <v>521204</v>
      </c>
      <c r="AV45" s="140">
        <v>88603</v>
      </c>
      <c r="AW45" s="140">
        <v>83154</v>
      </c>
      <c r="AX45" s="140">
        <v>3400888</v>
      </c>
      <c r="AY45" s="140">
        <v>1767785</v>
      </c>
      <c r="AZ45" s="140">
        <v>1336512</v>
      </c>
      <c r="BA45" s="140">
        <v>228637</v>
      </c>
      <c r="BB45" s="140">
        <v>67954</v>
      </c>
      <c r="BC45" s="140">
        <v>3085472</v>
      </c>
      <c r="BD45" s="140">
        <v>2811</v>
      </c>
      <c r="BE45" s="140">
        <v>318942</v>
      </c>
      <c r="BF45" s="140">
        <v>7610899</v>
      </c>
      <c r="BG45" s="140">
        <v>161422</v>
      </c>
      <c r="BH45" s="140">
        <v>161422</v>
      </c>
      <c r="BI45" s="140">
        <v>0</v>
      </c>
      <c r="BJ45" s="140">
        <v>161422</v>
      </c>
      <c r="BK45" s="140">
        <v>0</v>
      </c>
      <c r="BL45" s="140">
        <v>0</v>
      </c>
      <c r="BM45" s="140">
        <v>0</v>
      </c>
      <c r="BN45" s="140">
        <v>0</v>
      </c>
      <c r="BO45" s="140">
        <v>1435764</v>
      </c>
      <c r="BP45" s="140">
        <v>134653</v>
      </c>
      <c r="BQ45" s="140">
        <v>108528</v>
      </c>
      <c r="BR45" s="140">
        <v>0</v>
      </c>
      <c r="BS45" s="140">
        <v>19305</v>
      </c>
      <c r="BT45" s="140">
        <v>6820</v>
      </c>
      <c r="BU45" s="140">
        <v>497156</v>
      </c>
      <c r="BV45" s="140">
        <v>121</v>
      </c>
      <c r="BW45" s="140">
        <v>397529</v>
      </c>
      <c r="BX45" s="140">
        <v>99506</v>
      </c>
      <c r="BY45" s="140">
        <v>0</v>
      </c>
      <c r="BZ45" s="140">
        <v>803742</v>
      </c>
      <c r="CA45" s="140">
        <v>43805</v>
      </c>
      <c r="CB45" s="140">
        <v>745312</v>
      </c>
      <c r="CC45" s="140">
        <v>1664</v>
      </c>
      <c r="CD45" s="140">
        <v>12961</v>
      </c>
      <c r="CE45" s="140">
        <v>886835</v>
      </c>
      <c r="CF45" s="140">
        <v>213</v>
      </c>
      <c r="CG45" s="140">
        <v>47553</v>
      </c>
      <c r="CH45" s="140">
        <v>1644739</v>
      </c>
      <c r="CI45" s="140">
        <v>1067225</v>
      </c>
      <c r="CJ45" s="140">
        <v>1067225</v>
      </c>
      <c r="CK45" s="140">
        <v>508390</v>
      </c>
      <c r="CL45" s="140">
        <v>538837</v>
      </c>
      <c r="CM45" s="140">
        <v>19998</v>
      </c>
      <c r="CN45" s="140">
        <v>0</v>
      </c>
      <c r="CO45" s="140">
        <v>0</v>
      </c>
      <c r="CP45" s="140">
        <v>759990</v>
      </c>
      <c r="CQ45" s="140">
        <v>7821918</v>
      </c>
      <c r="CR45" s="140">
        <v>2260664</v>
      </c>
      <c r="CS45" s="140">
        <v>885018</v>
      </c>
      <c r="CT45" s="140">
        <v>1061436</v>
      </c>
      <c r="CU45" s="140">
        <v>264282</v>
      </c>
      <c r="CV45" s="140">
        <v>49928</v>
      </c>
      <c r="CW45" s="140">
        <v>1270446</v>
      </c>
      <c r="CX45" s="140">
        <v>163604</v>
      </c>
      <c r="CY45" s="140">
        <v>918733</v>
      </c>
      <c r="CZ45" s="140">
        <v>188109</v>
      </c>
      <c r="DA45" s="140">
        <v>83154</v>
      </c>
      <c r="DB45" s="140">
        <v>4204630</v>
      </c>
      <c r="DC45" s="140">
        <v>1811590</v>
      </c>
      <c r="DD45" s="140">
        <v>2081824</v>
      </c>
      <c r="DE45" s="140">
        <v>230301</v>
      </c>
      <c r="DF45" s="140">
        <v>80915</v>
      </c>
      <c r="DG45" s="140">
        <v>3972307</v>
      </c>
      <c r="DH45" s="140">
        <v>3024</v>
      </c>
      <c r="DI45" s="140">
        <v>366495</v>
      </c>
      <c r="DJ45" s="140">
        <v>9255638</v>
      </c>
    </row>
    <row r="46" spans="1:114" ht="13.5" customHeight="1" x14ac:dyDescent="0.15">
      <c r="A46" s="138" t="s">
        <v>43</v>
      </c>
      <c r="B46" s="139" t="s">
        <v>429</v>
      </c>
      <c r="C46" s="138" t="s">
        <v>1</v>
      </c>
      <c r="D46" s="140">
        <v>113236192</v>
      </c>
      <c r="E46" s="140">
        <v>55926897.883000001</v>
      </c>
      <c r="F46" s="140">
        <v>10251358</v>
      </c>
      <c r="G46" s="140">
        <v>13594</v>
      </c>
      <c r="H46" s="140">
        <v>25972440</v>
      </c>
      <c r="I46" s="140">
        <v>14627345.282</v>
      </c>
      <c r="J46" s="141" t="s">
        <v>390</v>
      </c>
      <c r="K46" s="140">
        <v>5062160.6009999998</v>
      </c>
      <c r="L46" s="140">
        <v>57309294.116999999</v>
      </c>
      <c r="M46" s="140">
        <v>10312107</v>
      </c>
      <c r="N46" s="140">
        <v>2334035.48</v>
      </c>
      <c r="O46" s="140">
        <v>94069</v>
      </c>
      <c r="P46" s="140">
        <v>14857</v>
      </c>
      <c r="Q46" s="140">
        <v>482346</v>
      </c>
      <c r="R46" s="140">
        <v>1401489.68</v>
      </c>
      <c r="S46" s="141" t="s">
        <v>390</v>
      </c>
      <c r="T46" s="140">
        <v>341273.8</v>
      </c>
      <c r="U46" s="140">
        <v>7978071.5199999996</v>
      </c>
      <c r="V46" s="140">
        <v>123548299</v>
      </c>
      <c r="W46" s="140">
        <v>58260933.362999998</v>
      </c>
      <c r="X46" s="140">
        <v>10345427</v>
      </c>
      <c r="Y46" s="140">
        <v>28451</v>
      </c>
      <c r="Z46" s="140">
        <v>26454786</v>
      </c>
      <c r="AA46" s="140">
        <v>16028834.961999999</v>
      </c>
      <c r="AB46" s="141" t="s">
        <v>390</v>
      </c>
      <c r="AC46" s="140">
        <v>5403434.4009999996</v>
      </c>
      <c r="AD46" s="140">
        <v>65287365.636999995</v>
      </c>
      <c r="AE46" s="140">
        <v>16125136</v>
      </c>
      <c r="AF46" s="140">
        <v>16070934</v>
      </c>
      <c r="AG46" s="140">
        <v>8833662</v>
      </c>
      <c r="AH46" s="140">
        <v>4326107</v>
      </c>
      <c r="AI46" s="140">
        <v>2787945</v>
      </c>
      <c r="AJ46" s="140">
        <v>123220</v>
      </c>
      <c r="AK46" s="140">
        <v>54202</v>
      </c>
      <c r="AL46" s="140">
        <v>601517</v>
      </c>
      <c r="AM46" s="140">
        <v>77077624</v>
      </c>
      <c r="AN46" s="140">
        <v>6388309</v>
      </c>
      <c r="AO46" s="140">
        <v>5199510.4000000004</v>
      </c>
      <c r="AP46" s="140">
        <v>836297</v>
      </c>
      <c r="AQ46" s="140">
        <v>300550.12727272726</v>
      </c>
      <c r="AR46" s="140">
        <v>51951.472727272725</v>
      </c>
      <c r="AS46" s="140">
        <v>30332081</v>
      </c>
      <c r="AT46" s="140">
        <v>1940253</v>
      </c>
      <c r="AU46" s="140">
        <v>27646179</v>
      </c>
      <c r="AV46" s="140">
        <v>745649</v>
      </c>
      <c r="AW46" s="140">
        <v>105600</v>
      </c>
      <c r="AX46" s="140">
        <v>40238508</v>
      </c>
      <c r="AY46" s="140">
        <v>27471199</v>
      </c>
      <c r="AZ46" s="140">
        <v>11157285</v>
      </c>
      <c r="BA46" s="140">
        <v>1122147</v>
      </c>
      <c r="BB46" s="140">
        <v>487877</v>
      </c>
      <c r="BC46" s="140">
        <v>17530908</v>
      </c>
      <c r="BD46" s="140">
        <v>13126</v>
      </c>
      <c r="BE46" s="140">
        <v>1901007</v>
      </c>
      <c r="BF46" s="140">
        <v>95103767</v>
      </c>
      <c r="BG46" s="140">
        <v>886193</v>
      </c>
      <c r="BH46" s="140">
        <v>886193</v>
      </c>
      <c r="BI46" s="140">
        <v>4650</v>
      </c>
      <c r="BJ46" s="140">
        <v>527264</v>
      </c>
      <c r="BK46" s="140">
        <v>71703</v>
      </c>
      <c r="BL46" s="140">
        <v>282576</v>
      </c>
      <c r="BM46" s="140">
        <v>0</v>
      </c>
      <c r="BN46" s="140">
        <v>41937</v>
      </c>
      <c r="BO46" s="140">
        <v>5530174</v>
      </c>
      <c r="BP46" s="140">
        <v>1061415</v>
      </c>
      <c r="BQ46" s="140">
        <v>682666</v>
      </c>
      <c r="BR46" s="140">
        <v>187656</v>
      </c>
      <c r="BS46" s="140">
        <v>191093</v>
      </c>
      <c r="BT46" s="140">
        <v>0</v>
      </c>
      <c r="BU46" s="140">
        <v>1063150</v>
      </c>
      <c r="BV46" s="140">
        <v>280332</v>
      </c>
      <c r="BW46" s="140">
        <v>725334</v>
      </c>
      <c r="BX46" s="140">
        <v>57484</v>
      </c>
      <c r="BY46" s="140">
        <v>28523</v>
      </c>
      <c r="BZ46" s="140">
        <v>3376426</v>
      </c>
      <c r="CA46" s="140">
        <v>1857113</v>
      </c>
      <c r="CB46" s="140">
        <v>1262920</v>
      </c>
      <c r="CC46" s="140">
        <v>116373</v>
      </c>
      <c r="CD46" s="140">
        <v>140020</v>
      </c>
      <c r="CE46" s="140">
        <v>2998984</v>
      </c>
      <c r="CF46" s="140">
        <v>660</v>
      </c>
      <c r="CG46" s="140">
        <v>854819</v>
      </c>
      <c r="CH46" s="140">
        <v>7271186</v>
      </c>
      <c r="CI46" s="140">
        <v>17011329</v>
      </c>
      <c r="CJ46" s="140">
        <v>16957127</v>
      </c>
      <c r="CK46" s="140">
        <v>8838312</v>
      </c>
      <c r="CL46" s="140">
        <v>4853371</v>
      </c>
      <c r="CM46" s="140">
        <v>2859648</v>
      </c>
      <c r="CN46" s="140">
        <v>405796</v>
      </c>
      <c r="CO46" s="140">
        <v>54202</v>
      </c>
      <c r="CP46" s="140">
        <v>643454</v>
      </c>
      <c r="CQ46" s="140">
        <v>82607798</v>
      </c>
      <c r="CR46" s="140">
        <v>7449724</v>
      </c>
      <c r="CS46" s="140">
        <v>5882176.4000000004</v>
      </c>
      <c r="CT46" s="140">
        <v>1023953</v>
      </c>
      <c r="CU46" s="140">
        <v>491643.12727272726</v>
      </c>
      <c r="CV46" s="140">
        <v>51951.472727272725</v>
      </c>
      <c r="CW46" s="140">
        <v>31395231</v>
      </c>
      <c r="CX46" s="140">
        <v>2220585</v>
      </c>
      <c r="CY46" s="140">
        <v>28371513</v>
      </c>
      <c r="CZ46" s="140">
        <v>803133</v>
      </c>
      <c r="DA46" s="140">
        <v>134123</v>
      </c>
      <c r="DB46" s="140">
        <v>43614934</v>
      </c>
      <c r="DC46" s="140">
        <v>29328312</v>
      </c>
      <c r="DD46" s="140">
        <v>12420205</v>
      </c>
      <c r="DE46" s="140">
        <v>1238520</v>
      </c>
      <c r="DF46" s="140">
        <v>627897</v>
      </c>
      <c r="DG46" s="140">
        <v>20529892</v>
      </c>
      <c r="DH46" s="140">
        <v>13786</v>
      </c>
      <c r="DI46" s="140">
        <v>2755826</v>
      </c>
      <c r="DJ46" s="140">
        <v>102374953</v>
      </c>
    </row>
    <row r="47" spans="1:114" ht="13.5" customHeight="1" x14ac:dyDescent="0.15">
      <c r="A47" s="138" t="s">
        <v>44</v>
      </c>
      <c r="B47" s="139" t="s">
        <v>430</v>
      </c>
      <c r="C47" s="138" t="s">
        <v>1</v>
      </c>
      <c r="D47" s="140">
        <v>13018814</v>
      </c>
      <c r="E47" s="140">
        <v>4028201</v>
      </c>
      <c r="F47" s="140">
        <v>328231</v>
      </c>
      <c r="G47" s="140">
        <v>695790</v>
      </c>
      <c r="H47" s="140">
        <v>37400</v>
      </c>
      <c r="I47" s="140">
        <v>1953816</v>
      </c>
      <c r="J47" s="141" t="s">
        <v>390</v>
      </c>
      <c r="K47" s="140">
        <v>1012964</v>
      </c>
      <c r="L47" s="140">
        <v>8990613</v>
      </c>
      <c r="M47" s="140">
        <v>3037221</v>
      </c>
      <c r="N47" s="140">
        <v>452905</v>
      </c>
      <c r="O47" s="140">
        <v>76065</v>
      </c>
      <c r="P47" s="140">
        <v>9191</v>
      </c>
      <c r="Q47" s="140">
        <v>37200</v>
      </c>
      <c r="R47" s="140">
        <v>222428</v>
      </c>
      <c r="S47" s="141" t="s">
        <v>390</v>
      </c>
      <c r="T47" s="140">
        <v>108021</v>
      </c>
      <c r="U47" s="140">
        <v>2584316</v>
      </c>
      <c r="V47" s="140">
        <v>16056035</v>
      </c>
      <c r="W47" s="140">
        <v>4481106</v>
      </c>
      <c r="X47" s="140">
        <v>404296</v>
      </c>
      <c r="Y47" s="140">
        <v>704981</v>
      </c>
      <c r="Z47" s="140">
        <v>74600</v>
      </c>
      <c r="AA47" s="140">
        <v>2176244</v>
      </c>
      <c r="AB47" s="141" t="s">
        <v>390</v>
      </c>
      <c r="AC47" s="140">
        <v>1120985</v>
      </c>
      <c r="AD47" s="140">
        <v>11574929</v>
      </c>
      <c r="AE47" s="140">
        <v>916547</v>
      </c>
      <c r="AF47" s="140">
        <v>916547</v>
      </c>
      <c r="AG47" s="140">
        <v>0</v>
      </c>
      <c r="AH47" s="140">
        <v>916547</v>
      </c>
      <c r="AI47" s="140">
        <v>0</v>
      </c>
      <c r="AJ47" s="140">
        <v>0</v>
      </c>
      <c r="AK47" s="140">
        <v>0</v>
      </c>
      <c r="AL47" s="140">
        <v>344824</v>
      </c>
      <c r="AM47" s="140">
        <v>8452094</v>
      </c>
      <c r="AN47" s="140">
        <v>1499562</v>
      </c>
      <c r="AO47" s="140">
        <v>721219</v>
      </c>
      <c r="AP47" s="140">
        <v>585777</v>
      </c>
      <c r="AQ47" s="140">
        <v>165728</v>
      </c>
      <c r="AR47" s="140">
        <v>26838</v>
      </c>
      <c r="AS47" s="140">
        <v>1417057</v>
      </c>
      <c r="AT47" s="140">
        <v>69456</v>
      </c>
      <c r="AU47" s="140">
        <v>1131856</v>
      </c>
      <c r="AV47" s="140">
        <v>215745</v>
      </c>
      <c r="AW47" s="140">
        <v>6259</v>
      </c>
      <c r="AX47" s="140">
        <v>5528238</v>
      </c>
      <c r="AY47" s="140">
        <v>3444388</v>
      </c>
      <c r="AZ47" s="140">
        <v>1743401</v>
      </c>
      <c r="BA47" s="140">
        <v>170369</v>
      </c>
      <c r="BB47" s="140">
        <v>170080</v>
      </c>
      <c r="BC47" s="140">
        <v>2960493</v>
      </c>
      <c r="BD47" s="140">
        <v>978</v>
      </c>
      <c r="BE47" s="140">
        <v>344856</v>
      </c>
      <c r="BF47" s="140">
        <v>9713497</v>
      </c>
      <c r="BG47" s="140">
        <v>89596</v>
      </c>
      <c r="BH47" s="140">
        <v>89596</v>
      </c>
      <c r="BI47" s="140">
        <v>0</v>
      </c>
      <c r="BJ47" s="140">
        <v>0</v>
      </c>
      <c r="BK47" s="140">
        <v>0</v>
      </c>
      <c r="BL47" s="140">
        <v>89596</v>
      </c>
      <c r="BM47" s="140">
        <v>0</v>
      </c>
      <c r="BN47" s="140">
        <v>133549</v>
      </c>
      <c r="BO47" s="140">
        <v>1421302</v>
      </c>
      <c r="BP47" s="140">
        <v>129989</v>
      </c>
      <c r="BQ47" s="140">
        <v>97755</v>
      </c>
      <c r="BR47" s="140">
        <v>0</v>
      </c>
      <c r="BS47" s="140">
        <v>32234</v>
      </c>
      <c r="BT47" s="140">
        <v>0</v>
      </c>
      <c r="BU47" s="140">
        <v>251353</v>
      </c>
      <c r="BV47" s="140">
        <v>355</v>
      </c>
      <c r="BW47" s="140">
        <v>209216</v>
      </c>
      <c r="BX47" s="140">
        <v>41782</v>
      </c>
      <c r="BY47" s="140">
        <v>0</v>
      </c>
      <c r="BZ47" s="140">
        <v>1039960</v>
      </c>
      <c r="CA47" s="140">
        <v>620378</v>
      </c>
      <c r="CB47" s="140">
        <v>190298</v>
      </c>
      <c r="CC47" s="140">
        <v>228158</v>
      </c>
      <c r="CD47" s="140">
        <v>1126</v>
      </c>
      <c r="CE47" s="140">
        <v>1296018</v>
      </c>
      <c r="CF47" s="140">
        <v>0</v>
      </c>
      <c r="CG47" s="140">
        <v>96756</v>
      </c>
      <c r="CH47" s="140">
        <v>1607654</v>
      </c>
      <c r="CI47" s="140">
        <v>1006143</v>
      </c>
      <c r="CJ47" s="140">
        <v>1006143</v>
      </c>
      <c r="CK47" s="140">
        <v>0</v>
      </c>
      <c r="CL47" s="140">
        <v>916547</v>
      </c>
      <c r="CM47" s="140">
        <v>0</v>
      </c>
      <c r="CN47" s="140">
        <v>89596</v>
      </c>
      <c r="CO47" s="140">
        <v>0</v>
      </c>
      <c r="CP47" s="140">
        <v>478373</v>
      </c>
      <c r="CQ47" s="140">
        <v>9873396</v>
      </c>
      <c r="CR47" s="140">
        <v>1629551</v>
      </c>
      <c r="CS47" s="140">
        <v>818974</v>
      </c>
      <c r="CT47" s="140">
        <v>585777</v>
      </c>
      <c r="CU47" s="140">
        <v>197962</v>
      </c>
      <c r="CV47" s="140">
        <v>26838</v>
      </c>
      <c r="CW47" s="140">
        <v>1668410</v>
      </c>
      <c r="CX47" s="140">
        <v>69811</v>
      </c>
      <c r="CY47" s="140">
        <v>1341072</v>
      </c>
      <c r="CZ47" s="140">
        <v>257527</v>
      </c>
      <c r="DA47" s="140">
        <v>6259</v>
      </c>
      <c r="DB47" s="140">
        <v>6568198</v>
      </c>
      <c r="DC47" s="140">
        <v>4064766</v>
      </c>
      <c r="DD47" s="140">
        <v>1933699</v>
      </c>
      <c r="DE47" s="140">
        <v>398527</v>
      </c>
      <c r="DF47" s="140">
        <v>171206</v>
      </c>
      <c r="DG47" s="140">
        <v>4256511</v>
      </c>
      <c r="DH47" s="140">
        <v>978</v>
      </c>
      <c r="DI47" s="140">
        <v>441612</v>
      </c>
      <c r="DJ47" s="140">
        <v>11321151</v>
      </c>
    </row>
    <row r="48" spans="1:114" ht="13.5" customHeight="1" x14ac:dyDescent="0.15">
      <c r="A48" s="138" t="s">
        <v>45</v>
      </c>
      <c r="B48" s="139" t="s">
        <v>431</v>
      </c>
      <c r="C48" s="138" t="s">
        <v>1</v>
      </c>
      <c r="D48" s="140">
        <v>30225183</v>
      </c>
      <c r="E48" s="140">
        <v>10297237</v>
      </c>
      <c r="F48" s="140">
        <v>1980109</v>
      </c>
      <c r="G48" s="140">
        <v>114365</v>
      </c>
      <c r="H48" s="140">
        <v>4925900</v>
      </c>
      <c r="I48" s="140">
        <v>1743344</v>
      </c>
      <c r="J48" s="141" t="s">
        <v>390</v>
      </c>
      <c r="K48" s="140">
        <v>1533519</v>
      </c>
      <c r="L48" s="140">
        <v>19927946</v>
      </c>
      <c r="M48" s="140">
        <v>4569713</v>
      </c>
      <c r="N48" s="140">
        <v>448851</v>
      </c>
      <c r="O48" s="140">
        <v>8946</v>
      </c>
      <c r="P48" s="140">
        <v>6352</v>
      </c>
      <c r="Q48" s="140">
        <v>61900</v>
      </c>
      <c r="R48" s="140">
        <v>357335</v>
      </c>
      <c r="S48" s="141" t="s">
        <v>390</v>
      </c>
      <c r="T48" s="140">
        <v>14318</v>
      </c>
      <c r="U48" s="140">
        <v>4120862</v>
      </c>
      <c r="V48" s="140">
        <v>34794896</v>
      </c>
      <c r="W48" s="140">
        <v>10746088</v>
      </c>
      <c r="X48" s="140">
        <v>1989055</v>
      </c>
      <c r="Y48" s="140">
        <v>120717</v>
      </c>
      <c r="Z48" s="140">
        <v>4987800</v>
      </c>
      <c r="AA48" s="140">
        <v>2100679</v>
      </c>
      <c r="AB48" s="141" t="s">
        <v>390</v>
      </c>
      <c r="AC48" s="140">
        <v>1547837</v>
      </c>
      <c r="AD48" s="140">
        <v>24048808</v>
      </c>
      <c r="AE48" s="140">
        <v>7994391</v>
      </c>
      <c r="AF48" s="140">
        <v>7941986</v>
      </c>
      <c r="AG48" s="140">
        <v>6360</v>
      </c>
      <c r="AH48" s="140">
        <v>6651449</v>
      </c>
      <c r="AI48" s="140">
        <v>1284177</v>
      </c>
      <c r="AJ48" s="140">
        <v>0</v>
      </c>
      <c r="AK48" s="140">
        <v>52405</v>
      </c>
      <c r="AL48" s="140">
        <v>22729</v>
      </c>
      <c r="AM48" s="140">
        <v>15901974</v>
      </c>
      <c r="AN48" s="140">
        <v>3838958</v>
      </c>
      <c r="AO48" s="140">
        <v>1825801</v>
      </c>
      <c r="AP48" s="140">
        <v>1369221</v>
      </c>
      <c r="AQ48" s="140">
        <v>557615</v>
      </c>
      <c r="AR48" s="140">
        <v>86321</v>
      </c>
      <c r="AS48" s="140">
        <v>2048296</v>
      </c>
      <c r="AT48" s="140">
        <v>503998</v>
      </c>
      <c r="AU48" s="140">
        <v>1362261</v>
      </c>
      <c r="AV48" s="140">
        <v>182037</v>
      </c>
      <c r="AW48" s="140">
        <v>102092</v>
      </c>
      <c r="AX48" s="140">
        <v>9910063</v>
      </c>
      <c r="AY48" s="140">
        <v>4204325</v>
      </c>
      <c r="AZ48" s="140">
        <v>4770137</v>
      </c>
      <c r="BA48" s="140">
        <v>521826</v>
      </c>
      <c r="BB48" s="140">
        <v>413775</v>
      </c>
      <c r="BC48" s="140">
        <v>6059714</v>
      </c>
      <c r="BD48" s="140">
        <v>2565</v>
      </c>
      <c r="BE48" s="140">
        <v>246375</v>
      </c>
      <c r="BF48" s="140">
        <v>24142740</v>
      </c>
      <c r="BG48" s="140">
        <v>172162</v>
      </c>
      <c r="BH48" s="140">
        <v>172162</v>
      </c>
      <c r="BI48" s="140">
        <v>0</v>
      </c>
      <c r="BJ48" s="140">
        <v>72116</v>
      </c>
      <c r="BK48" s="140">
        <v>89054</v>
      </c>
      <c r="BL48" s="140">
        <v>10992</v>
      </c>
      <c r="BM48" s="140">
        <v>0</v>
      </c>
      <c r="BN48" s="140">
        <v>0</v>
      </c>
      <c r="BO48" s="140">
        <v>3749811</v>
      </c>
      <c r="BP48" s="140">
        <v>472820</v>
      </c>
      <c r="BQ48" s="140">
        <v>198393</v>
      </c>
      <c r="BR48" s="140">
        <v>122649</v>
      </c>
      <c r="BS48" s="140">
        <v>135010</v>
      </c>
      <c r="BT48" s="140">
        <v>16768</v>
      </c>
      <c r="BU48" s="140">
        <v>1640661</v>
      </c>
      <c r="BV48" s="140">
        <v>102489</v>
      </c>
      <c r="BW48" s="140">
        <v>1329392</v>
      </c>
      <c r="BX48" s="140">
        <v>208780</v>
      </c>
      <c r="BY48" s="140">
        <v>58074</v>
      </c>
      <c r="BZ48" s="140">
        <v>1578237</v>
      </c>
      <c r="CA48" s="140">
        <v>344307</v>
      </c>
      <c r="CB48" s="140">
        <v>1171783</v>
      </c>
      <c r="CC48" s="140">
        <v>50613</v>
      </c>
      <c r="CD48" s="140">
        <v>11534</v>
      </c>
      <c r="CE48" s="140">
        <v>555398</v>
      </c>
      <c r="CF48" s="140">
        <v>19</v>
      </c>
      <c r="CG48" s="140">
        <v>92342</v>
      </c>
      <c r="CH48" s="140">
        <v>4014315</v>
      </c>
      <c r="CI48" s="140">
        <v>8166553</v>
      </c>
      <c r="CJ48" s="140">
        <v>8114148</v>
      </c>
      <c r="CK48" s="140">
        <v>6360</v>
      </c>
      <c r="CL48" s="140">
        <v>6723565</v>
      </c>
      <c r="CM48" s="140">
        <v>1373231</v>
      </c>
      <c r="CN48" s="140">
        <v>10992</v>
      </c>
      <c r="CO48" s="140">
        <v>52405</v>
      </c>
      <c r="CP48" s="140">
        <v>22729</v>
      </c>
      <c r="CQ48" s="140">
        <v>19651785</v>
      </c>
      <c r="CR48" s="140">
        <v>4311778</v>
      </c>
      <c r="CS48" s="140">
        <v>2024194</v>
      </c>
      <c r="CT48" s="140">
        <v>1491870</v>
      </c>
      <c r="CU48" s="140">
        <v>692625</v>
      </c>
      <c r="CV48" s="140">
        <v>103089</v>
      </c>
      <c r="CW48" s="140">
        <v>3688957</v>
      </c>
      <c r="CX48" s="140">
        <v>606487</v>
      </c>
      <c r="CY48" s="140">
        <v>2691653</v>
      </c>
      <c r="CZ48" s="140">
        <v>390817</v>
      </c>
      <c r="DA48" s="140">
        <v>160166</v>
      </c>
      <c r="DB48" s="140">
        <v>11488300</v>
      </c>
      <c r="DC48" s="140">
        <v>4548632</v>
      </c>
      <c r="DD48" s="140">
        <v>5941920</v>
      </c>
      <c r="DE48" s="140">
        <v>572439</v>
      </c>
      <c r="DF48" s="140">
        <v>425309</v>
      </c>
      <c r="DG48" s="140">
        <v>6615112</v>
      </c>
      <c r="DH48" s="140">
        <v>2584</v>
      </c>
      <c r="DI48" s="140">
        <v>338717</v>
      </c>
      <c r="DJ48" s="140">
        <v>28157055</v>
      </c>
    </row>
    <row r="49" spans="1:114" ht="13.5" customHeight="1" x14ac:dyDescent="0.15">
      <c r="A49" s="138" t="s">
        <v>46</v>
      </c>
      <c r="B49" s="139" t="s">
        <v>432</v>
      </c>
      <c r="C49" s="138" t="s">
        <v>1</v>
      </c>
      <c r="D49" s="140">
        <v>24525825</v>
      </c>
      <c r="E49" s="140">
        <v>8019267</v>
      </c>
      <c r="F49" s="140">
        <v>662231</v>
      </c>
      <c r="G49" s="140">
        <v>13850</v>
      </c>
      <c r="H49" s="140">
        <v>2496073</v>
      </c>
      <c r="I49" s="140">
        <v>3586215</v>
      </c>
      <c r="J49" s="141" t="s">
        <v>390</v>
      </c>
      <c r="K49" s="140">
        <v>1260898</v>
      </c>
      <c r="L49" s="140">
        <v>16506558</v>
      </c>
      <c r="M49" s="140">
        <v>3481179</v>
      </c>
      <c r="N49" s="140">
        <v>407694</v>
      </c>
      <c r="O49" s="140">
        <v>79580</v>
      </c>
      <c r="P49" s="140">
        <v>20448</v>
      </c>
      <c r="Q49" s="140">
        <v>68200</v>
      </c>
      <c r="R49" s="140">
        <v>141260</v>
      </c>
      <c r="S49" s="141" t="s">
        <v>390</v>
      </c>
      <c r="T49" s="140">
        <v>98206</v>
      </c>
      <c r="U49" s="140">
        <v>3073485</v>
      </c>
      <c r="V49" s="140">
        <v>28007004</v>
      </c>
      <c r="W49" s="140">
        <v>8426961</v>
      </c>
      <c r="X49" s="140">
        <v>741811</v>
      </c>
      <c r="Y49" s="140">
        <v>34298</v>
      </c>
      <c r="Z49" s="140">
        <v>2564273</v>
      </c>
      <c r="AA49" s="140">
        <v>3727475</v>
      </c>
      <c r="AB49" s="141" t="s">
        <v>390</v>
      </c>
      <c r="AC49" s="140">
        <v>1359104</v>
      </c>
      <c r="AD49" s="140">
        <v>19580043</v>
      </c>
      <c r="AE49" s="140">
        <v>3382558</v>
      </c>
      <c r="AF49" s="140">
        <v>3382558</v>
      </c>
      <c r="AG49" s="140">
        <v>704</v>
      </c>
      <c r="AH49" s="140">
        <v>3339312</v>
      </c>
      <c r="AI49" s="140">
        <v>42542</v>
      </c>
      <c r="AJ49" s="140">
        <v>0</v>
      </c>
      <c r="AK49" s="140">
        <v>0</v>
      </c>
      <c r="AL49" s="140">
        <v>759618</v>
      </c>
      <c r="AM49" s="140">
        <v>13155815</v>
      </c>
      <c r="AN49" s="140">
        <v>2904197</v>
      </c>
      <c r="AO49" s="140">
        <v>1007067</v>
      </c>
      <c r="AP49" s="140">
        <v>1203672</v>
      </c>
      <c r="AQ49" s="140">
        <v>578048</v>
      </c>
      <c r="AR49" s="140">
        <v>115410</v>
      </c>
      <c r="AS49" s="140">
        <v>1041975</v>
      </c>
      <c r="AT49" s="140">
        <v>209019</v>
      </c>
      <c r="AU49" s="140">
        <v>708039</v>
      </c>
      <c r="AV49" s="140">
        <v>124917</v>
      </c>
      <c r="AW49" s="140">
        <v>32225</v>
      </c>
      <c r="AX49" s="140">
        <v>9175158</v>
      </c>
      <c r="AY49" s="140">
        <v>5548942</v>
      </c>
      <c r="AZ49" s="140">
        <v>2798702</v>
      </c>
      <c r="BA49" s="140">
        <v>239484</v>
      </c>
      <c r="BB49" s="140">
        <v>588030</v>
      </c>
      <c r="BC49" s="140">
        <v>6721047</v>
      </c>
      <c r="BD49" s="140">
        <v>2260</v>
      </c>
      <c r="BE49" s="140">
        <v>506787</v>
      </c>
      <c r="BF49" s="140">
        <v>17045160</v>
      </c>
      <c r="BG49" s="140">
        <v>139055</v>
      </c>
      <c r="BH49" s="140">
        <v>139055</v>
      </c>
      <c r="BI49" s="140">
        <v>0</v>
      </c>
      <c r="BJ49" s="140">
        <v>136705</v>
      </c>
      <c r="BK49" s="140">
        <v>0</v>
      </c>
      <c r="BL49" s="140">
        <v>2350</v>
      </c>
      <c r="BM49" s="140">
        <v>0</v>
      </c>
      <c r="BN49" s="140">
        <v>60697</v>
      </c>
      <c r="BO49" s="140">
        <v>1075042</v>
      </c>
      <c r="BP49" s="140">
        <v>154512</v>
      </c>
      <c r="BQ49" s="140">
        <v>114729</v>
      </c>
      <c r="BR49" s="140">
        <v>0</v>
      </c>
      <c r="BS49" s="140">
        <v>39783</v>
      </c>
      <c r="BT49" s="140">
        <v>0</v>
      </c>
      <c r="BU49" s="140">
        <v>273207</v>
      </c>
      <c r="BV49" s="140">
        <v>0</v>
      </c>
      <c r="BW49" s="140">
        <v>273207</v>
      </c>
      <c r="BX49" s="140">
        <v>0</v>
      </c>
      <c r="BY49" s="140">
        <v>0</v>
      </c>
      <c r="BZ49" s="140">
        <v>646971</v>
      </c>
      <c r="CA49" s="140">
        <v>298277</v>
      </c>
      <c r="CB49" s="140">
        <v>309628</v>
      </c>
      <c r="CC49" s="140">
        <v>0</v>
      </c>
      <c r="CD49" s="140">
        <v>39066</v>
      </c>
      <c r="CE49" s="140">
        <v>1967614</v>
      </c>
      <c r="CF49" s="140">
        <v>352</v>
      </c>
      <c r="CG49" s="140">
        <v>238771</v>
      </c>
      <c r="CH49" s="140">
        <v>1452868</v>
      </c>
      <c r="CI49" s="140">
        <v>3521613</v>
      </c>
      <c r="CJ49" s="140">
        <v>3521613</v>
      </c>
      <c r="CK49" s="140">
        <v>704</v>
      </c>
      <c r="CL49" s="140">
        <v>3476017</v>
      </c>
      <c r="CM49" s="140">
        <v>42542</v>
      </c>
      <c r="CN49" s="140">
        <v>2350</v>
      </c>
      <c r="CO49" s="140">
        <v>0</v>
      </c>
      <c r="CP49" s="140">
        <v>820315</v>
      </c>
      <c r="CQ49" s="140">
        <v>14230857</v>
      </c>
      <c r="CR49" s="140">
        <v>3058709</v>
      </c>
      <c r="CS49" s="140">
        <v>1121796</v>
      </c>
      <c r="CT49" s="140">
        <v>1203672</v>
      </c>
      <c r="CU49" s="140">
        <v>617831</v>
      </c>
      <c r="CV49" s="140">
        <v>115410</v>
      </c>
      <c r="CW49" s="140">
        <v>1315182</v>
      </c>
      <c r="CX49" s="140">
        <v>209019</v>
      </c>
      <c r="CY49" s="140">
        <v>981246</v>
      </c>
      <c r="CZ49" s="140">
        <v>124917</v>
      </c>
      <c r="DA49" s="140">
        <v>32225</v>
      </c>
      <c r="DB49" s="140">
        <v>9822129</v>
      </c>
      <c r="DC49" s="140">
        <v>5847219</v>
      </c>
      <c r="DD49" s="140">
        <v>3108330</v>
      </c>
      <c r="DE49" s="140">
        <v>239484</v>
      </c>
      <c r="DF49" s="140">
        <v>627096</v>
      </c>
      <c r="DG49" s="140">
        <v>8688661</v>
      </c>
      <c r="DH49" s="140">
        <v>2612</v>
      </c>
      <c r="DI49" s="140">
        <v>745558</v>
      </c>
      <c r="DJ49" s="140">
        <v>18498028</v>
      </c>
    </row>
    <row r="50" spans="1:114" ht="13.5" customHeight="1" x14ac:dyDescent="0.15">
      <c r="A50" s="138" t="s">
        <v>47</v>
      </c>
      <c r="B50" s="139" t="s">
        <v>433</v>
      </c>
      <c r="C50" s="138" t="s">
        <v>1</v>
      </c>
      <c r="D50" s="140">
        <v>22480547</v>
      </c>
      <c r="E50" s="140">
        <v>7330975</v>
      </c>
      <c r="F50" s="140">
        <v>264924</v>
      </c>
      <c r="G50" s="140">
        <v>3411</v>
      </c>
      <c r="H50" s="140">
        <v>4327100</v>
      </c>
      <c r="I50" s="140">
        <v>2159521</v>
      </c>
      <c r="J50" s="141" t="s">
        <v>390</v>
      </c>
      <c r="K50" s="140">
        <v>576019</v>
      </c>
      <c r="L50" s="140">
        <v>15149572</v>
      </c>
      <c r="M50" s="140">
        <v>2923361</v>
      </c>
      <c r="N50" s="140">
        <v>418696</v>
      </c>
      <c r="O50" s="140">
        <v>421</v>
      </c>
      <c r="P50" s="140">
        <v>2179</v>
      </c>
      <c r="Q50" s="140">
        <v>213800</v>
      </c>
      <c r="R50" s="140">
        <v>167858</v>
      </c>
      <c r="S50" s="141" t="s">
        <v>390</v>
      </c>
      <c r="T50" s="140">
        <v>34438</v>
      </c>
      <c r="U50" s="140">
        <v>2504665</v>
      </c>
      <c r="V50" s="140">
        <v>25403908</v>
      </c>
      <c r="W50" s="140">
        <v>7749671</v>
      </c>
      <c r="X50" s="140">
        <v>265345</v>
      </c>
      <c r="Y50" s="140">
        <v>5590</v>
      </c>
      <c r="Z50" s="140">
        <v>4540900</v>
      </c>
      <c r="AA50" s="140">
        <v>2327379</v>
      </c>
      <c r="AB50" s="141" t="s">
        <v>390</v>
      </c>
      <c r="AC50" s="140">
        <v>610457</v>
      </c>
      <c r="AD50" s="140">
        <v>17654237</v>
      </c>
      <c r="AE50" s="140">
        <v>442845</v>
      </c>
      <c r="AF50" s="140">
        <v>433605</v>
      </c>
      <c r="AG50" s="140">
        <v>28710</v>
      </c>
      <c r="AH50" s="140">
        <v>216264</v>
      </c>
      <c r="AI50" s="140">
        <v>30143</v>
      </c>
      <c r="AJ50" s="140">
        <v>158488</v>
      </c>
      <c r="AK50" s="140">
        <v>9240</v>
      </c>
      <c r="AL50" s="140">
        <v>4967993</v>
      </c>
      <c r="AM50" s="140">
        <v>14576074</v>
      </c>
      <c r="AN50" s="140">
        <v>2884726</v>
      </c>
      <c r="AO50" s="140">
        <v>1517688</v>
      </c>
      <c r="AP50" s="140">
        <v>765882</v>
      </c>
      <c r="AQ50" s="140">
        <v>533507</v>
      </c>
      <c r="AR50" s="140">
        <v>67649</v>
      </c>
      <c r="AS50" s="140">
        <v>3042208</v>
      </c>
      <c r="AT50" s="140">
        <v>259261</v>
      </c>
      <c r="AU50" s="140">
        <v>2605571</v>
      </c>
      <c r="AV50" s="140">
        <v>177376</v>
      </c>
      <c r="AW50" s="140">
        <v>34812</v>
      </c>
      <c r="AX50" s="140">
        <v>8614328</v>
      </c>
      <c r="AY50" s="140">
        <v>3444865</v>
      </c>
      <c r="AZ50" s="140">
        <v>4381000</v>
      </c>
      <c r="BA50" s="140">
        <v>251152</v>
      </c>
      <c r="BB50" s="140">
        <v>537311</v>
      </c>
      <c r="BC50" s="140">
        <v>890104</v>
      </c>
      <c r="BD50" s="140">
        <v>0</v>
      </c>
      <c r="BE50" s="140">
        <v>1603531</v>
      </c>
      <c r="BF50" s="140">
        <v>16622450</v>
      </c>
      <c r="BG50" s="140">
        <v>73392</v>
      </c>
      <c r="BH50" s="140">
        <v>73392</v>
      </c>
      <c r="BI50" s="140">
        <v>0</v>
      </c>
      <c r="BJ50" s="140">
        <v>73392</v>
      </c>
      <c r="BK50" s="140">
        <v>0</v>
      </c>
      <c r="BL50" s="140">
        <v>0</v>
      </c>
      <c r="BM50" s="140">
        <v>0</v>
      </c>
      <c r="BN50" s="140">
        <v>0</v>
      </c>
      <c r="BO50" s="140">
        <v>2449795</v>
      </c>
      <c r="BP50" s="140">
        <v>520884</v>
      </c>
      <c r="BQ50" s="140">
        <v>248500</v>
      </c>
      <c r="BR50" s="140">
        <v>125946</v>
      </c>
      <c r="BS50" s="140">
        <v>140521</v>
      </c>
      <c r="BT50" s="140">
        <v>5917</v>
      </c>
      <c r="BU50" s="140">
        <v>739338</v>
      </c>
      <c r="BV50" s="140">
        <v>43257</v>
      </c>
      <c r="BW50" s="140">
        <v>695272</v>
      </c>
      <c r="BX50" s="140">
        <v>809</v>
      </c>
      <c r="BY50" s="140">
        <v>8734</v>
      </c>
      <c r="BZ50" s="140">
        <v>1180839</v>
      </c>
      <c r="CA50" s="140">
        <v>329871</v>
      </c>
      <c r="CB50" s="140">
        <v>761278</v>
      </c>
      <c r="CC50" s="140">
        <v>0</v>
      </c>
      <c r="CD50" s="140">
        <v>89690</v>
      </c>
      <c r="CE50" s="140">
        <v>380888</v>
      </c>
      <c r="CF50" s="140">
        <v>0</v>
      </c>
      <c r="CG50" s="140">
        <v>19286</v>
      </c>
      <c r="CH50" s="140">
        <v>2542473</v>
      </c>
      <c r="CI50" s="140">
        <v>516237</v>
      </c>
      <c r="CJ50" s="140">
        <v>506997</v>
      </c>
      <c r="CK50" s="140">
        <v>28710</v>
      </c>
      <c r="CL50" s="140">
        <v>289656</v>
      </c>
      <c r="CM50" s="140">
        <v>30143</v>
      </c>
      <c r="CN50" s="140">
        <v>158488</v>
      </c>
      <c r="CO50" s="140">
        <v>9240</v>
      </c>
      <c r="CP50" s="140">
        <v>4967993</v>
      </c>
      <c r="CQ50" s="140">
        <v>17025869</v>
      </c>
      <c r="CR50" s="140">
        <v>3405610</v>
      </c>
      <c r="CS50" s="140">
        <v>1766188</v>
      </c>
      <c r="CT50" s="140">
        <v>891828</v>
      </c>
      <c r="CU50" s="140">
        <v>674028</v>
      </c>
      <c r="CV50" s="140">
        <v>73566</v>
      </c>
      <c r="CW50" s="140">
        <v>3781546</v>
      </c>
      <c r="CX50" s="140">
        <v>302518</v>
      </c>
      <c r="CY50" s="140">
        <v>3300843</v>
      </c>
      <c r="CZ50" s="140">
        <v>178185</v>
      </c>
      <c r="DA50" s="140">
        <v>43546</v>
      </c>
      <c r="DB50" s="140">
        <v>9795167</v>
      </c>
      <c r="DC50" s="140">
        <v>3774736</v>
      </c>
      <c r="DD50" s="140">
        <v>5142278</v>
      </c>
      <c r="DE50" s="140">
        <v>251152</v>
      </c>
      <c r="DF50" s="140">
        <v>627001</v>
      </c>
      <c r="DG50" s="140">
        <v>1270992</v>
      </c>
      <c r="DH50" s="140">
        <v>0</v>
      </c>
      <c r="DI50" s="140">
        <v>1622817</v>
      </c>
      <c r="DJ50" s="140">
        <v>19164923</v>
      </c>
    </row>
    <row r="51" spans="1:114" ht="13.5" customHeight="1" x14ac:dyDescent="0.15">
      <c r="A51" s="138" t="s">
        <v>48</v>
      </c>
      <c r="B51" s="139" t="s">
        <v>434</v>
      </c>
      <c r="C51" s="138" t="s">
        <v>1</v>
      </c>
      <c r="D51" s="140">
        <v>18423139</v>
      </c>
      <c r="E51" s="140">
        <v>4912978</v>
      </c>
      <c r="F51" s="140">
        <v>985325</v>
      </c>
      <c r="G51" s="140">
        <v>500</v>
      </c>
      <c r="H51" s="140">
        <v>267600</v>
      </c>
      <c r="I51" s="140">
        <v>1338147</v>
      </c>
      <c r="J51" s="141" t="s">
        <v>390</v>
      </c>
      <c r="K51" s="140">
        <v>2321406</v>
      </c>
      <c r="L51" s="140">
        <v>13510161</v>
      </c>
      <c r="M51" s="140">
        <v>3258122</v>
      </c>
      <c r="N51" s="140">
        <v>742019</v>
      </c>
      <c r="O51" s="140">
        <v>362177</v>
      </c>
      <c r="P51" s="140">
        <v>0</v>
      </c>
      <c r="Q51" s="140">
        <v>176100</v>
      </c>
      <c r="R51" s="140">
        <v>162615</v>
      </c>
      <c r="S51" s="141" t="s">
        <v>390</v>
      </c>
      <c r="T51" s="140">
        <v>41127</v>
      </c>
      <c r="U51" s="140">
        <v>2516103</v>
      </c>
      <c r="V51" s="140">
        <v>21681261</v>
      </c>
      <c r="W51" s="140">
        <v>5654997</v>
      </c>
      <c r="X51" s="140">
        <v>1347502</v>
      </c>
      <c r="Y51" s="140">
        <v>500</v>
      </c>
      <c r="Z51" s="140">
        <v>443700</v>
      </c>
      <c r="AA51" s="140">
        <v>1500762</v>
      </c>
      <c r="AB51" s="141" t="s">
        <v>390</v>
      </c>
      <c r="AC51" s="140">
        <v>2362533</v>
      </c>
      <c r="AD51" s="140">
        <v>16026264</v>
      </c>
      <c r="AE51" s="140">
        <v>3394638</v>
      </c>
      <c r="AF51" s="140">
        <v>3394638</v>
      </c>
      <c r="AG51" s="140">
        <v>18050</v>
      </c>
      <c r="AH51" s="140">
        <v>3295480</v>
      </c>
      <c r="AI51" s="140">
        <v>81108</v>
      </c>
      <c r="AJ51" s="140">
        <v>0</v>
      </c>
      <c r="AK51" s="140">
        <v>0</v>
      </c>
      <c r="AL51" s="140">
        <v>16200</v>
      </c>
      <c r="AM51" s="140">
        <v>13331262</v>
      </c>
      <c r="AN51" s="140">
        <v>1633777</v>
      </c>
      <c r="AO51" s="140">
        <v>1121876</v>
      </c>
      <c r="AP51" s="140">
        <v>373443</v>
      </c>
      <c r="AQ51" s="140">
        <v>118730</v>
      </c>
      <c r="AR51" s="140">
        <v>19728</v>
      </c>
      <c r="AS51" s="140">
        <v>1168609</v>
      </c>
      <c r="AT51" s="140">
        <v>179356</v>
      </c>
      <c r="AU51" s="140">
        <v>877090</v>
      </c>
      <c r="AV51" s="140">
        <v>112163</v>
      </c>
      <c r="AW51" s="140">
        <v>59476</v>
      </c>
      <c r="AX51" s="140">
        <v>10465374</v>
      </c>
      <c r="AY51" s="140">
        <v>5070639</v>
      </c>
      <c r="AZ51" s="140">
        <v>4134016</v>
      </c>
      <c r="BA51" s="140">
        <v>336824</v>
      </c>
      <c r="BB51" s="140">
        <v>923895</v>
      </c>
      <c r="BC51" s="140">
        <v>1477175</v>
      </c>
      <c r="BD51" s="140">
        <v>4026</v>
      </c>
      <c r="BE51" s="140">
        <v>203864</v>
      </c>
      <c r="BF51" s="140">
        <v>16929764</v>
      </c>
      <c r="BG51" s="140">
        <v>628717</v>
      </c>
      <c r="BH51" s="140">
        <v>611766</v>
      </c>
      <c r="BI51" s="140">
        <v>0</v>
      </c>
      <c r="BJ51" s="140">
        <v>611766</v>
      </c>
      <c r="BK51" s="140">
        <v>0</v>
      </c>
      <c r="BL51" s="140">
        <v>0</v>
      </c>
      <c r="BM51" s="140">
        <v>16951</v>
      </c>
      <c r="BN51" s="140">
        <v>17914</v>
      </c>
      <c r="BO51" s="140">
        <v>2173607</v>
      </c>
      <c r="BP51" s="140">
        <v>197619</v>
      </c>
      <c r="BQ51" s="140">
        <v>143482</v>
      </c>
      <c r="BR51" s="140">
        <v>0</v>
      </c>
      <c r="BS51" s="140">
        <v>54137</v>
      </c>
      <c r="BT51" s="140">
        <v>0</v>
      </c>
      <c r="BU51" s="140">
        <v>597851</v>
      </c>
      <c r="BV51" s="140">
        <v>841</v>
      </c>
      <c r="BW51" s="140">
        <v>572082</v>
      </c>
      <c r="BX51" s="140">
        <v>24928</v>
      </c>
      <c r="BY51" s="140">
        <v>0</v>
      </c>
      <c r="BZ51" s="140">
        <v>1376390</v>
      </c>
      <c r="CA51" s="140">
        <v>452502</v>
      </c>
      <c r="CB51" s="140">
        <v>483920</v>
      </c>
      <c r="CC51" s="140">
        <v>260483</v>
      </c>
      <c r="CD51" s="140">
        <v>179485</v>
      </c>
      <c r="CE51" s="140">
        <v>411035</v>
      </c>
      <c r="CF51" s="140">
        <v>1747</v>
      </c>
      <c r="CG51" s="140">
        <v>26849</v>
      </c>
      <c r="CH51" s="140">
        <v>2829173</v>
      </c>
      <c r="CI51" s="140">
        <v>4023355</v>
      </c>
      <c r="CJ51" s="140">
        <v>4006404</v>
      </c>
      <c r="CK51" s="140">
        <v>18050</v>
      </c>
      <c r="CL51" s="140">
        <v>3907246</v>
      </c>
      <c r="CM51" s="140">
        <v>81108</v>
      </c>
      <c r="CN51" s="140">
        <v>0</v>
      </c>
      <c r="CO51" s="140">
        <v>16951</v>
      </c>
      <c r="CP51" s="140">
        <v>34114</v>
      </c>
      <c r="CQ51" s="140">
        <v>15504869</v>
      </c>
      <c r="CR51" s="140">
        <v>1831396</v>
      </c>
      <c r="CS51" s="140">
        <v>1265358</v>
      </c>
      <c r="CT51" s="140">
        <v>373443</v>
      </c>
      <c r="CU51" s="140">
        <v>172867</v>
      </c>
      <c r="CV51" s="140">
        <v>19728</v>
      </c>
      <c r="CW51" s="140">
        <v>1766460</v>
      </c>
      <c r="CX51" s="140">
        <v>180197</v>
      </c>
      <c r="CY51" s="140">
        <v>1449172</v>
      </c>
      <c r="CZ51" s="140">
        <v>137091</v>
      </c>
      <c r="DA51" s="140">
        <v>59476</v>
      </c>
      <c r="DB51" s="140">
        <v>11841764</v>
      </c>
      <c r="DC51" s="140">
        <v>5523141</v>
      </c>
      <c r="DD51" s="140">
        <v>4617936</v>
      </c>
      <c r="DE51" s="140">
        <v>597307</v>
      </c>
      <c r="DF51" s="140">
        <v>1103380</v>
      </c>
      <c r="DG51" s="140">
        <v>1888210</v>
      </c>
      <c r="DH51" s="140">
        <v>5773</v>
      </c>
      <c r="DI51" s="140">
        <v>230713</v>
      </c>
      <c r="DJ51" s="140">
        <v>19758937</v>
      </c>
    </row>
    <row r="52" spans="1:114" ht="13.5" customHeight="1" x14ac:dyDescent="0.15">
      <c r="A52" s="138" t="s">
        <v>49</v>
      </c>
      <c r="B52" s="139" t="s">
        <v>435</v>
      </c>
      <c r="C52" s="138" t="s">
        <v>1</v>
      </c>
      <c r="D52" s="140">
        <v>31972040</v>
      </c>
      <c r="E52" s="140">
        <v>8926195</v>
      </c>
      <c r="F52" s="140">
        <v>1735378</v>
      </c>
      <c r="G52" s="140">
        <v>81219</v>
      </c>
      <c r="H52" s="140">
        <v>3641400</v>
      </c>
      <c r="I52" s="140">
        <v>1187140</v>
      </c>
      <c r="J52" s="141" t="s">
        <v>390</v>
      </c>
      <c r="K52" s="140">
        <v>2281058</v>
      </c>
      <c r="L52" s="140">
        <v>23045845</v>
      </c>
      <c r="M52" s="140">
        <v>4539178</v>
      </c>
      <c r="N52" s="140">
        <v>663272</v>
      </c>
      <c r="O52" s="140">
        <v>36678</v>
      </c>
      <c r="P52" s="140">
        <v>17691</v>
      </c>
      <c r="Q52" s="140">
        <v>77200</v>
      </c>
      <c r="R52" s="140">
        <v>299206</v>
      </c>
      <c r="S52" s="141" t="s">
        <v>390</v>
      </c>
      <c r="T52" s="140">
        <v>232497</v>
      </c>
      <c r="U52" s="140">
        <v>3875906</v>
      </c>
      <c r="V52" s="140">
        <v>36511218</v>
      </c>
      <c r="W52" s="140">
        <v>9589467</v>
      </c>
      <c r="X52" s="140">
        <v>1772056</v>
      </c>
      <c r="Y52" s="140">
        <v>98910</v>
      </c>
      <c r="Z52" s="140">
        <v>3718600</v>
      </c>
      <c r="AA52" s="140">
        <v>1486346</v>
      </c>
      <c r="AB52" s="141" t="s">
        <v>390</v>
      </c>
      <c r="AC52" s="140">
        <v>2513555</v>
      </c>
      <c r="AD52" s="140">
        <v>26921751</v>
      </c>
      <c r="AE52" s="140">
        <v>8620997</v>
      </c>
      <c r="AF52" s="140">
        <v>8620997</v>
      </c>
      <c r="AG52" s="140">
        <v>247395</v>
      </c>
      <c r="AH52" s="140">
        <v>2875015</v>
      </c>
      <c r="AI52" s="140">
        <v>989991</v>
      </c>
      <c r="AJ52" s="140">
        <v>4508596</v>
      </c>
      <c r="AK52" s="140">
        <v>0</v>
      </c>
      <c r="AL52" s="140">
        <v>3380734</v>
      </c>
      <c r="AM52" s="140">
        <v>14778818</v>
      </c>
      <c r="AN52" s="140">
        <v>2404636</v>
      </c>
      <c r="AO52" s="140">
        <v>705411</v>
      </c>
      <c r="AP52" s="140">
        <v>1465671</v>
      </c>
      <c r="AQ52" s="140">
        <v>173784</v>
      </c>
      <c r="AR52" s="140">
        <v>59770</v>
      </c>
      <c r="AS52" s="140">
        <v>3425395</v>
      </c>
      <c r="AT52" s="140">
        <v>415357</v>
      </c>
      <c r="AU52" s="140">
        <v>2751169</v>
      </c>
      <c r="AV52" s="140">
        <v>258869</v>
      </c>
      <c r="AW52" s="140">
        <v>104381</v>
      </c>
      <c r="AX52" s="140">
        <v>8764518</v>
      </c>
      <c r="AY52" s="140">
        <v>4032950</v>
      </c>
      <c r="AZ52" s="140">
        <v>3931496</v>
      </c>
      <c r="BA52" s="140">
        <v>421356</v>
      </c>
      <c r="BB52" s="140">
        <v>378716</v>
      </c>
      <c r="BC52" s="140">
        <v>4847859</v>
      </c>
      <c r="BD52" s="140">
        <v>79888</v>
      </c>
      <c r="BE52" s="140">
        <v>343632</v>
      </c>
      <c r="BF52" s="140">
        <v>23743447</v>
      </c>
      <c r="BG52" s="140">
        <v>119638</v>
      </c>
      <c r="BH52" s="140">
        <v>119638</v>
      </c>
      <c r="BI52" s="140">
        <v>0</v>
      </c>
      <c r="BJ52" s="140">
        <v>50778</v>
      </c>
      <c r="BK52" s="140">
        <v>29040</v>
      </c>
      <c r="BL52" s="140">
        <v>39820</v>
      </c>
      <c r="BM52" s="140">
        <v>0</v>
      </c>
      <c r="BN52" s="140">
        <v>0</v>
      </c>
      <c r="BO52" s="140">
        <v>2905469</v>
      </c>
      <c r="BP52" s="140">
        <v>260069</v>
      </c>
      <c r="BQ52" s="140">
        <v>111046</v>
      </c>
      <c r="BR52" s="140">
        <v>36256</v>
      </c>
      <c r="BS52" s="140">
        <v>88630</v>
      </c>
      <c r="BT52" s="140">
        <v>24137</v>
      </c>
      <c r="BU52" s="140">
        <v>653473</v>
      </c>
      <c r="BV52" s="140">
        <v>44934</v>
      </c>
      <c r="BW52" s="140">
        <v>483414</v>
      </c>
      <c r="BX52" s="140">
        <v>125125</v>
      </c>
      <c r="BY52" s="140">
        <v>18326</v>
      </c>
      <c r="BZ52" s="140">
        <v>1973601</v>
      </c>
      <c r="CA52" s="140">
        <v>520416</v>
      </c>
      <c r="CB52" s="140">
        <v>1331905</v>
      </c>
      <c r="CC52" s="140">
        <v>18373</v>
      </c>
      <c r="CD52" s="140">
        <v>102907</v>
      </c>
      <c r="CE52" s="140">
        <v>1212681</v>
      </c>
      <c r="CF52" s="140">
        <v>0</v>
      </c>
      <c r="CG52" s="140">
        <v>301390</v>
      </c>
      <c r="CH52" s="140">
        <v>3326497</v>
      </c>
      <c r="CI52" s="140">
        <v>8740635</v>
      </c>
      <c r="CJ52" s="140">
        <v>8740635</v>
      </c>
      <c r="CK52" s="140">
        <v>247395</v>
      </c>
      <c r="CL52" s="140">
        <v>2925793</v>
      </c>
      <c r="CM52" s="140">
        <v>1019031</v>
      </c>
      <c r="CN52" s="140">
        <v>4548416</v>
      </c>
      <c r="CO52" s="140">
        <v>0</v>
      </c>
      <c r="CP52" s="140">
        <v>3380734</v>
      </c>
      <c r="CQ52" s="140">
        <v>17684287</v>
      </c>
      <c r="CR52" s="140">
        <v>2664705</v>
      </c>
      <c r="CS52" s="140">
        <v>816457</v>
      </c>
      <c r="CT52" s="140">
        <v>1501927</v>
      </c>
      <c r="CU52" s="140">
        <v>262414</v>
      </c>
      <c r="CV52" s="140">
        <v>83907</v>
      </c>
      <c r="CW52" s="140">
        <v>4078868</v>
      </c>
      <c r="CX52" s="140">
        <v>460291</v>
      </c>
      <c r="CY52" s="140">
        <v>3234583</v>
      </c>
      <c r="CZ52" s="140">
        <v>383994</v>
      </c>
      <c r="DA52" s="140">
        <v>122707</v>
      </c>
      <c r="DB52" s="140">
        <v>10738119</v>
      </c>
      <c r="DC52" s="140">
        <v>4553366</v>
      </c>
      <c r="DD52" s="140">
        <v>5263401</v>
      </c>
      <c r="DE52" s="140">
        <v>439729</v>
      </c>
      <c r="DF52" s="140">
        <v>481623</v>
      </c>
      <c r="DG52" s="140">
        <v>6060540</v>
      </c>
      <c r="DH52" s="140">
        <v>79888</v>
      </c>
      <c r="DI52" s="140">
        <v>645022</v>
      </c>
      <c r="DJ52" s="140">
        <v>27069944</v>
      </c>
    </row>
    <row r="53" spans="1:114" ht="13.5" customHeight="1" x14ac:dyDescent="0.15">
      <c r="A53" s="138" t="s">
        <v>50</v>
      </c>
      <c r="B53" s="139" t="s">
        <v>436</v>
      </c>
      <c r="C53" s="138" t="s">
        <v>1</v>
      </c>
      <c r="D53" s="140">
        <v>36757056</v>
      </c>
      <c r="E53" s="140">
        <v>4391472</v>
      </c>
      <c r="F53" s="140">
        <v>852125</v>
      </c>
      <c r="G53" s="140">
        <v>20257</v>
      </c>
      <c r="H53" s="140">
        <v>394200</v>
      </c>
      <c r="I53" s="140">
        <v>2556485</v>
      </c>
      <c r="J53" s="141" t="s">
        <v>390</v>
      </c>
      <c r="K53" s="140">
        <v>568405</v>
      </c>
      <c r="L53" s="140">
        <v>32365584</v>
      </c>
      <c r="M53" s="140">
        <v>4809283</v>
      </c>
      <c r="N53" s="140">
        <v>1602463</v>
      </c>
      <c r="O53" s="140">
        <v>1462711</v>
      </c>
      <c r="P53" s="140">
        <v>0</v>
      </c>
      <c r="Q53" s="140">
        <v>0</v>
      </c>
      <c r="R53" s="140">
        <v>116395</v>
      </c>
      <c r="S53" s="141" t="s">
        <v>390</v>
      </c>
      <c r="T53" s="140">
        <v>23357</v>
      </c>
      <c r="U53" s="140">
        <v>3206820</v>
      </c>
      <c r="V53" s="140">
        <v>41566339</v>
      </c>
      <c r="W53" s="140">
        <v>5993935</v>
      </c>
      <c r="X53" s="140">
        <v>2314836</v>
      </c>
      <c r="Y53" s="140">
        <v>20257</v>
      </c>
      <c r="Z53" s="140">
        <v>394200</v>
      </c>
      <c r="AA53" s="140">
        <v>2672880</v>
      </c>
      <c r="AB53" s="141" t="s">
        <v>390</v>
      </c>
      <c r="AC53" s="140">
        <v>591762</v>
      </c>
      <c r="AD53" s="140">
        <v>35572404</v>
      </c>
      <c r="AE53" s="140">
        <v>18942418</v>
      </c>
      <c r="AF53" s="140">
        <v>18907748</v>
      </c>
      <c r="AG53" s="140">
        <v>0</v>
      </c>
      <c r="AH53" s="140">
        <v>18860059</v>
      </c>
      <c r="AI53" s="140">
        <v>13853</v>
      </c>
      <c r="AJ53" s="140">
        <v>33836</v>
      </c>
      <c r="AK53" s="140">
        <v>34670</v>
      </c>
      <c r="AL53" s="140">
        <v>854721</v>
      </c>
      <c r="AM53" s="140">
        <v>9464017</v>
      </c>
      <c r="AN53" s="140">
        <v>1238634</v>
      </c>
      <c r="AO53" s="140">
        <v>659112</v>
      </c>
      <c r="AP53" s="140">
        <v>527144</v>
      </c>
      <c r="AQ53" s="140">
        <v>49204</v>
      </c>
      <c r="AR53" s="140">
        <v>3174</v>
      </c>
      <c r="AS53" s="140">
        <v>1808103</v>
      </c>
      <c r="AT53" s="140">
        <v>635367</v>
      </c>
      <c r="AU53" s="140">
        <v>928155</v>
      </c>
      <c r="AV53" s="140">
        <v>244581</v>
      </c>
      <c r="AW53" s="140">
        <v>33691</v>
      </c>
      <c r="AX53" s="140">
        <v>6380509</v>
      </c>
      <c r="AY53" s="140">
        <v>4250360</v>
      </c>
      <c r="AZ53" s="140">
        <v>1084576</v>
      </c>
      <c r="BA53" s="140">
        <v>430441</v>
      </c>
      <c r="BB53" s="140">
        <v>615132</v>
      </c>
      <c r="BC53" s="140">
        <v>6409767</v>
      </c>
      <c r="BD53" s="140">
        <v>3080</v>
      </c>
      <c r="BE53" s="140">
        <v>1086133</v>
      </c>
      <c r="BF53" s="140">
        <v>29492568</v>
      </c>
      <c r="BG53" s="140">
        <v>2233421</v>
      </c>
      <c r="BH53" s="140">
        <v>2233421</v>
      </c>
      <c r="BI53" s="140">
        <v>0</v>
      </c>
      <c r="BJ53" s="140">
        <v>2184704</v>
      </c>
      <c r="BK53" s="140">
        <v>0</v>
      </c>
      <c r="BL53" s="140">
        <v>48717</v>
      </c>
      <c r="BM53" s="140">
        <v>0</v>
      </c>
      <c r="BN53" s="140">
        <v>7491</v>
      </c>
      <c r="BO53" s="140">
        <v>551390</v>
      </c>
      <c r="BP53" s="140">
        <v>49793</v>
      </c>
      <c r="BQ53" s="140">
        <v>49793</v>
      </c>
      <c r="BR53" s="140">
        <v>0</v>
      </c>
      <c r="BS53" s="140">
        <v>0</v>
      </c>
      <c r="BT53" s="140">
        <v>0</v>
      </c>
      <c r="BU53" s="140">
        <v>136960</v>
      </c>
      <c r="BV53" s="140">
        <v>381</v>
      </c>
      <c r="BW53" s="140">
        <v>123283</v>
      </c>
      <c r="BX53" s="140">
        <v>13296</v>
      </c>
      <c r="BY53" s="140">
        <v>2158</v>
      </c>
      <c r="BZ53" s="140">
        <v>362479</v>
      </c>
      <c r="CA53" s="140">
        <v>1205</v>
      </c>
      <c r="CB53" s="140">
        <v>160768</v>
      </c>
      <c r="CC53" s="140">
        <v>36432</v>
      </c>
      <c r="CD53" s="140">
        <v>164074</v>
      </c>
      <c r="CE53" s="140">
        <v>592392</v>
      </c>
      <c r="CF53" s="140">
        <v>0</v>
      </c>
      <c r="CG53" s="140">
        <v>1424589</v>
      </c>
      <c r="CH53" s="140">
        <v>4209400</v>
      </c>
      <c r="CI53" s="140">
        <v>21175839</v>
      </c>
      <c r="CJ53" s="140">
        <v>21141169</v>
      </c>
      <c r="CK53" s="140">
        <v>0</v>
      </c>
      <c r="CL53" s="140">
        <v>21044763</v>
      </c>
      <c r="CM53" s="140">
        <v>13853</v>
      </c>
      <c r="CN53" s="140">
        <v>82553</v>
      </c>
      <c r="CO53" s="140">
        <v>34670</v>
      </c>
      <c r="CP53" s="140">
        <v>862212</v>
      </c>
      <c r="CQ53" s="140">
        <v>10015407</v>
      </c>
      <c r="CR53" s="140">
        <v>1288427</v>
      </c>
      <c r="CS53" s="140">
        <v>708905</v>
      </c>
      <c r="CT53" s="140">
        <v>527144</v>
      </c>
      <c r="CU53" s="140">
        <v>49204</v>
      </c>
      <c r="CV53" s="140">
        <v>3174</v>
      </c>
      <c r="CW53" s="140">
        <v>1945063</v>
      </c>
      <c r="CX53" s="140">
        <v>635748</v>
      </c>
      <c r="CY53" s="140">
        <v>1051438</v>
      </c>
      <c r="CZ53" s="140">
        <v>257877</v>
      </c>
      <c r="DA53" s="140">
        <v>35849</v>
      </c>
      <c r="DB53" s="140">
        <v>6742988</v>
      </c>
      <c r="DC53" s="140">
        <v>4251565</v>
      </c>
      <c r="DD53" s="140">
        <v>1245344</v>
      </c>
      <c r="DE53" s="140">
        <v>466873</v>
      </c>
      <c r="DF53" s="140">
        <v>779206</v>
      </c>
      <c r="DG53" s="140">
        <v>7002159</v>
      </c>
      <c r="DH53" s="140">
        <v>3080</v>
      </c>
      <c r="DI53" s="140">
        <v>2510722</v>
      </c>
      <c r="DJ53" s="140">
        <v>33701968</v>
      </c>
    </row>
    <row r="54" spans="1:114" ht="13.5" customHeight="1" x14ac:dyDescent="0.15">
      <c r="A54" s="138" t="s">
        <v>437</v>
      </c>
      <c r="B54" s="139" t="s">
        <v>438</v>
      </c>
      <c r="C54" s="138" t="s">
        <v>1</v>
      </c>
      <c r="D54" s="140">
        <f>SUM(D7:D53)</f>
        <v>2156749133</v>
      </c>
      <c r="E54" s="140">
        <f t="shared" ref="E54:BP54" si="0">SUM(E7:E53)</f>
        <v>630271362.18299997</v>
      </c>
      <c r="F54" s="140">
        <f t="shared" si="0"/>
        <v>76683747</v>
      </c>
      <c r="G54" s="140">
        <f t="shared" si="0"/>
        <v>7912942</v>
      </c>
      <c r="H54" s="140">
        <f t="shared" si="0"/>
        <v>201654112</v>
      </c>
      <c r="I54" s="140">
        <f t="shared" si="0"/>
        <v>202798066.18200001</v>
      </c>
      <c r="J54" s="141">
        <f t="shared" si="0"/>
        <v>0</v>
      </c>
      <c r="K54" s="140">
        <f t="shared" si="0"/>
        <v>141222495.00099999</v>
      </c>
      <c r="L54" s="140">
        <f t="shared" si="0"/>
        <v>1526477770.8170002</v>
      </c>
      <c r="M54" s="140">
        <f t="shared" si="0"/>
        <v>209555693</v>
      </c>
      <c r="N54" s="140">
        <f t="shared" si="0"/>
        <v>36355233.780000001</v>
      </c>
      <c r="O54" s="140">
        <f t="shared" si="0"/>
        <v>4842167</v>
      </c>
      <c r="P54" s="140">
        <f t="shared" si="0"/>
        <v>500963</v>
      </c>
      <c r="Q54" s="140">
        <f t="shared" si="0"/>
        <v>9589707</v>
      </c>
      <c r="R54" s="140">
        <f t="shared" si="0"/>
        <v>16543930.98</v>
      </c>
      <c r="S54" s="141">
        <f t="shared" si="0"/>
        <v>0</v>
      </c>
      <c r="T54" s="140">
        <f t="shared" si="0"/>
        <v>4878465.8</v>
      </c>
      <c r="U54" s="140">
        <f t="shared" si="0"/>
        <v>173200459.22</v>
      </c>
      <c r="V54" s="140">
        <f t="shared" si="0"/>
        <v>2366304826</v>
      </c>
      <c r="W54" s="140">
        <f t="shared" si="0"/>
        <v>666626595.96300006</v>
      </c>
      <c r="X54" s="140">
        <f t="shared" si="0"/>
        <v>81525914</v>
      </c>
      <c r="Y54" s="140">
        <f t="shared" si="0"/>
        <v>8413905</v>
      </c>
      <c r="Z54" s="140">
        <f t="shared" si="0"/>
        <v>211243819</v>
      </c>
      <c r="AA54" s="140">
        <f t="shared" si="0"/>
        <v>219341997.162</v>
      </c>
      <c r="AB54" s="141">
        <f t="shared" si="0"/>
        <v>0</v>
      </c>
      <c r="AC54" s="140">
        <f t="shared" si="0"/>
        <v>146100960.801</v>
      </c>
      <c r="AD54" s="140">
        <f t="shared" si="0"/>
        <v>1699678230.0370002</v>
      </c>
      <c r="AE54" s="140">
        <f t="shared" si="0"/>
        <v>328685383</v>
      </c>
      <c r="AF54" s="140">
        <f t="shared" si="0"/>
        <v>325777867</v>
      </c>
      <c r="AG54" s="140">
        <f t="shared" si="0"/>
        <v>26422355</v>
      </c>
      <c r="AH54" s="140">
        <f t="shared" si="0"/>
        <v>268642774</v>
      </c>
      <c r="AI54" s="140">
        <f t="shared" si="0"/>
        <v>19540467</v>
      </c>
      <c r="AJ54" s="140">
        <f t="shared" si="0"/>
        <v>11172271</v>
      </c>
      <c r="AK54" s="140">
        <f t="shared" si="0"/>
        <v>2907516</v>
      </c>
      <c r="AL54" s="140">
        <f t="shared" si="0"/>
        <v>86285536</v>
      </c>
      <c r="AM54" s="140">
        <f t="shared" si="0"/>
        <v>1364331264</v>
      </c>
      <c r="AN54" s="140">
        <f t="shared" si="0"/>
        <v>284268096</v>
      </c>
      <c r="AO54" s="140">
        <f t="shared" si="0"/>
        <v>105912909.40000001</v>
      </c>
      <c r="AP54" s="140">
        <f t="shared" si="0"/>
        <v>142869362</v>
      </c>
      <c r="AQ54" s="140">
        <f t="shared" si="0"/>
        <v>30998696.127272729</v>
      </c>
      <c r="AR54" s="140">
        <f t="shared" si="0"/>
        <v>4487128.4727272727</v>
      </c>
      <c r="AS54" s="140">
        <f t="shared" si="0"/>
        <v>246218373</v>
      </c>
      <c r="AT54" s="140">
        <f t="shared" si="0"/>
        <v>66043505</v>
      </c>
      <c r="AU54" s="140">
        <f t="shared" si="0"/>
        <v>157828471</v>
      </c>
      <c r="AV54" s="140">
        <f t="shared" si="0"/>
        <v>22346397</v>
      </c>
      <c r="AW54" s="140">
        <f t="shared" si="0"/>
        <v>6036214</v>
      </c>
      <c r="AX54" s="140">
        <f t="shared" si="0"/>
        <v>826690100</v>
      </c>
      <c r="AY54" s="140">
        <f t="shared" si="0"/>
        <v>439200173</v>
      </c>
      <c r="AZ54" s="140">
        <f t="shared" si="0"/>
        <v>324051041</v>
      </c>
      <c r="BA54" s="140">
        <f t="shared" si="0"/>
        <v>39122950</v>
      </c>
      <c r="BB54" s="140">
        <f t="shared" si="0"/>
        <v>24315936</v>
      </c>
      <c r="BC54" s="140">
        <f t="shared" si="0"/>
        <v>321615142</v>
      </c>
      <c r="BD54" s="140">
        <f t="shared" si="0"/>
        <v>1118481</v>
      </c>
      <c r="BE54" s="140">
        <f t="shared" si="0"/>
        <v>55831808</v>
      </c>
      <c r="BF54" s="140">
        <f t="shared" si="0"/>
        <v>1748848455</v>
      </c>
      <c r="BG54" s="140">
        <f t="shared" si="0"/>
        <v>20477301</v>
      </c>
      <c r="BH54" s="140">
        <f t="shared" si="0"/>
        <v>20320504</v>
      </c>
      <c r="BI54" s="140">
        <f t="shared" si="0"/>
        <v>307479</v>
      </c>
      <c r="BJ54" s="140">
        <f t="shared" si="0"/>
        <v>18300836</v>
      </c>
      <c r="BK54" s="140">
        <f t="shared" si="0"/>
        <v>517855</v>
      </c>
      <c r="BL54" s="140">
        <f t="shared" si="0"/>
        <v>1194334</v>
      </c>
      <c r="BM54" s="140">
        <f t="shared" si="0"/>
        <v>156797</v>
      </c>
      <c r="BN54" s="140">
        <f t="shared" si="0"/>
        <v>5477828</v>
      </c>
      <c r="BO54" s="140">
        <f t="shared" si="0"/>
        <v>109860304</v>
      </c>
      <c r="BP54" s="140">
        <f t="shared" si="0"/>
        <v>19510740</v>
      </c>
      <c r="BQ54" s="140">
        <f t="shared" ref="BQ54:DI54" si="1">SUM(BQ7:BQ53)</f>
        <v>11184691.639344262</v>
      </c>
      <c r="BR54" s="140">
        <f t="shared" si="1"/>
        <v>5057252.360655738</v>
      </c>
      <c r="BS54" s="140">
        <f t="shared" si="1"/>
        <v>2909878</v>
      </c>
      <c r="BT54" s="140">
        <f t="shared" si="1"/>
        <v>358918</v>
      </c>
      <c r="BU54" s="140">
        <f t="shared" si="1"/>
        <v>30414037</v>
      </c>
      <c r="BV54" s="140">
        <f t="shared" si="1"/>
        <v>2246164</v>
      </c>
      <c r="BW54" s="140">
        <f t="shared" si="1"/>
        <v>26431587</v>
      </c>
      <c r="BX54" s="140">
        <f t="shared" si="1"/>
        <v>1736286</v>
      </c>
      <c r="BY54" s="140">
        <f t="shared" si="1"/>
        <v>598349</v>
      </c>
      <c r="BZ54" s="140">
        <f t="shared" si="1"/>
        <v>59271926</v>
      </c>
      <c r="CA54" s="140">
        <f t="shared" si="1"/>
        <v>21453753</v>
      </c>
      <c r="CB54" s="140">
        <f t="shared" si="1"/>
        <v>32467769</v>
      </c>
      <c r="CC54" s="140">
        <f t="shared" si="1"/>
        <v>2287357</v>
      </c>
      <c r="CD54" s="140">
        <f t="shared" si="1"/>
        <v>3063047</v>
      </c>
      <c r="CE54" s="140">
        <f t="shared" si="1"/>
        <v>65998187</v>
      </c>
      <c r="CF54" s="140">
        <f t="shared" si="1"/>
        <v>65252</v>
      </c>
      <c r="CG54" s="140">
        <f t="shared" si="1"/>
        <v>7742073</v>
      </c>
      <c r="CH54" s="140">
        <f t="shared" si="1"/>
        <v>138079678</v>
      </c>
      <c r="CI54" s="140">
        <f t="shared" si="1"/>
        <v>349162684</v>
      </c>
      <c r="CJ54" s="140">
        <f t="shared" si="1"/>
        <v>346098371</v>
      </c>
      <c r="CK54" s="140">
        <f t="shared" si="1"/>
        <v>26729834</v>
      </c>
      <c r="CL54" s="140">
        <f t="shared" si="1"/>
        <v>286943610</v>
      </c>
      <c r="CM54" s="140">
        <f t="shared" si="1"/>
        <v>20058322</v>
      </c>
      <c r="CN54" s="140">
        <f t="shared" si="1"/>
        <v>12366605</v>
      </c>
      <c r="CO54" s="140">
        <f t="shared" si="1"/>
        <v>3064313</v>
      </c>
      <c r="CP54" s="140">
        <f t="shared" si="1"/>
        <v>91763364</v>
      </c>
      <c r="CQ54" s="140">
        <f t="shared" si="1"/>
        <v>1474191568</v>
      </c>
      <c r="CR54" s="140">
        <f t="shared" si="1"/>
        <v>303778836</v>
      </c>
      <c r="CS54" s="140">
        <f t="shared" si="1"/>
        <v>117097601.03934427</v>
      </c>
      <c r="CT54" s="140">
        <f t="shared" si="1"/>
        <v>147926614.36065573</v>
      </c>
      <c r="CU54" s="140">
        <f t="shared" si="1"/>
        <v>33908574.127272725</v>
      </c>
      <c r="CV54" s="140">
        <f t="shared" si="1"/>
        <v>4846046.4727272727</v>
      </c>
      <c r="CW54" s="140">
        <f t="shared" si="1"/>
        <v>276632410</v>
      </c>
      <c r="CX54" s="140">
        <f t="shared" si="1"/>
        <v>68289669</v>
      </c>
      <c r="CY54" s="140">
        <f t="shared" si="1"/>
        <v>184260058</v>
      </c>
      <c r="CZ54" s="140">
        <f t="shared" si="1"/>
        <v>24082683</v>
      </c>
      <c r="DA54" s="140">
        <f t="shared" si="1"/>
        <v>6634563</v>
      </c>
      <c r="DB54" s="140">
        <f t="shared" si="1"/>
        <v>885962026</v>
      </c>
      <c r="DC54" s="140">
        <f t="shared" si="1"/>
        <v>460653926</v>
      </c>
      <c r="DD54" s="140">
        <f t="shared" si="1"/>
        <v>356518810</v>
      </c>
      <c r="DE54" s="140">
        <f t="shared" si="1"/>
        <v>41410307</v>
      </c>
      <c r="DF54" s="140">
        <f t="shared" si="1"/>
        <v>27378983</v>
      </c>
      <c r="DG54" s="140">
        <f t="shared" si="1"/>
        <v>387613329</v>
      </c>
      <c r="DH54" s="140">
        <f t="shared" si="1"/>
        <v>1183733</v>
      </c>
      <c r="DI54" s="140">
        <f t="shared" si="1"/>
        <v>63573881</v>
      </c>
      <c r="DJ54" s="140">
        <f>SUM(DJ7:DJ53)</f>
        <v>1886928133</v>
      </c>
    </row>
  </sheetData>
  <mergeCells count="6">
    <mergeCell ref="A2:A6"/>
    <mergeCell ref="B2:B6"/>
    <mergeCell ref="C2:C6"/>
    <mergeCell ref="AL4:AL5"/>
    <mergeCell ref="BN4:BN5"/>
    <mergeCell ref="CP4:C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3" man="1"/>
    <brk id="30" min="1" max="23" man="1"/>
    <brk id="38" min="1" max="23" man="1"/>
    <brk id="66" min="1" max="23" man="1"/>
    <brk id="94" min="1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DJ5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3.5" customHeight="1" x14ac:dyDescent="0.15"/>
  <cols>
    <col min="1" max="1" width="10.75" style="109" customWidth="1"/>
    <col min="2" max="2" width="8.75" style="135" customWidth="1"/>
    <col min="3" max="3" width="25.375" style="109" customWidth="1"/>
    <col min="4" max="37" width="14.75" style="136" customWidth="1"/>
    <col min="38" max="38" width="14.75" style="137" customWidth="1"/>
    <col min="39" max="54" width="14.75" style="136" customWidth="1"/>
    <col min="55" max="55" width="14.75" style="137" customWidth="1"/>
    <col min="56" max="65" width="14.75" style="136" customWidth="1"/>
    <col min="66" max="66" width="14.75" style="137" customWidth="1"/>
    <col min="67" max="82" width="14.75" style="136" customWidth="1"/>
    <col min="83" max="83" width="14.75" style="137" customWidth="1"/>
    <col min="84" max="93" width="14.75" style="136" customWidth="1"/>
    <col min="94" max="94" width="14.75" style="137" customWidth="1"/>
    <col min="95" max="110" width="14.75" style="136" customWidth="1"/>
    <col min="111" max="111" width="14.75" style="137" customWidth="1"/>
    <col min="112" max="114" width="14.75" style="136" customWidth="1"/>
    <col min="115" max="16384" width="9" style="109"/>
  </cols>
  <sheetData>
    <row r="1" spans="1:114" s="103" customFormat="1" ht="17.25" x14ac:dyDescent="0.15">
      <c r="A1" s="38" t="s">
        <v>384</v>
      </c>
      <c r="B1" s="106"/>
      <c r="C1" s="106"/>
      <c r="AE1" s="105"/>
      <c r="AF1" s="106"/>
      <c r="AG1" s="106"/>
      <c r="AH1" s="106"/>
      <c r="AI1" s="107"/>
      <c r="AJ1" s="106"/>
      <c r="AK1" s="106"/>
      <c r="AL1" s="120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20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20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20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</row>
    <row r="2" spans="1:114" ht="13.5" customHeight="1" x14ac:dyDescent="0.15">
      <c r="A2" s="198" t="s">
        <v>380</v>
      </c>
      <c r="B2" s="143" t="s">
        <v>254</v>
      </c>
      <c r="C2" s="145" t="s">
        <v>255</v>
      </c>
      <c r="D2" s="44" t="s">
        <v>256</v>
      </c>
      <c r="E2" s="45"/>
      <c r="F2" s="45"/>
      <c r="G2" s="45"/>
      <c r="H2" s="45"/>
      <c r="I2" s="45"/>
      <c r="J2" s="45"/>
      <c r="K2" s="45"/>
      <c r="L2" s="46"/>
      <c r="M2" s="44" t="s">
        <v>257</v>
      </c>
      <c r="N2" s="45"/>
      <c r="O2" s="45"/>
      <c r="P2" s="45"/>
      <c r="Q2" s="45"/>
      <c r="R2" s="45"/>
      <c r="S2" s="45"/>
      <c r="T2" s="45"/>
      <c r="U2" s="46"/>
      <c r="V2" s="44" t="s">
        <v>258</v>
      </c>
      <c r="W2" s="45"/>
      <c r="X2" s="45"/>
      <c r="Y2" s="45"/>
      <c r="Z2" s="45"/>
      <c r="AA2" s="45"/>
      <c r="AB2" s="45"/>
      <c r="AC2" s="45"/>
      <c r="AD2" s="46"/>
      <c r="AE2" s="47" t="s">
        <v>259</v>
      </c>
      <c r="AF2" s="48"/>
      <c r="AG2" s="48"/>
      <c r="AH2" s="48"/>
      <c r="AI2" s="48"/>
      <c r="AJ2" s="48"/>
      <c r="AK2" s="48"/>
      <c r="AL2" s="121"/>
      <c r="AM2" s="48"/>
      <c r="AN2" s="48"/>
      <c r="AO2" s="48"/>
      <c r="AP2" s="48"/>
      <c r="AQ2" s="48"/>
      <c r="AR2" s="48"/>
      <c r="AS2" s="48"/>
      <c r="AT2" s="48"/>
      <c r="AU2" s="48"/>
      <c r="AV2" s="49"/>
      <c r="AW2" s="49"/>
      <c r="AX2" s="49"/>
      <c r="AY2" s="48"/>
      <c r="AZ2" s="48"/>
      <c r="BA2" s="48"/>
      <c r="BB2" s="48"/>
      <c r="BC2" s="122"/>
      <c r="BD2" s="48"/>
      <c r="BE2" s="48"/>
      <c r="BF2" s="50"/>
      <c r="BG2" s="47" t="s">
        <v>260</v>
      </c>
      <c r="BH2" s="48"/>
      <c r="BI2" s="48"/>
      <c r="BJ2" s="48"/>
      <c r="BK2" s="48"/>
      <c r="BL2" s="48"/>
      <c r="BM2" s="48"/>
      <c r="BN2" s="121"/>
      <c r="BO2" s="48"/>
      <c r="BP2" s="48"/>
      <c r="BQ2" s="48"/>
      <c r="BR2" s="48"/>
      <c r="BS2" s="48"/>
      <c r="BT2" s="48"/>
      <c r="BU2" s="48"/>
      <c r="BV2" s="48"/>
      <c r="BW2" s="48"/>
      <c r="BX2" s="49"/>
      <c r="BY2" s="49"/>
      <c r="BZ2" s="49"/>
      <c r="CA2" s="49"/>
      <c r="CB2" s="49"/>
      <c r="CC2" s="49"/>
      <c r="CD2" s="48"/>
      <c r="CE2" s="122"/>
      <c r="CF2" s="48"/>
      <c r="CG2" s="48"/>
      <c r="CH2" s="50"/>
      <c r="CI2" s="47" t="s">
        <v>261</v>
      </c>
      <c r="CJ2" s="48"/>
      <c r="CK2" s="48"/>
      <c r="CL2" s="48"/>
      <c r="CM2" s="48"/>
      <c r="CN2" s="48"/>
      <c r="CO2" s="48"/>
      <c r="CP2" s="49"/>
      <c r="CQ2" s="48"/>
      <c r="CR2" s="48"/>
      <c r="CS2" s="48"/>
      <c r="CT2" s="48"/>
      <c r="CU2" s="48"/>
      <c r="CV2" s="48"/>
      <c r="CW2" s="48"/>
      <c r="CX2" s="48"/>
      <c r="CY2" s="48"/>
      <c r="CZ2" s="49"/>
      <c r="DA2" s="49"/>
      <c r="DB2" s="49"/>
      <c r="DC2" s="49"/>
      <c r="DD2" s="49"/>
      <c r="DE2" s="49"/>
      <c r="DF2" s="48"/>
      <c r="DG2" s="48"/>
      <c r="DH2" s="48"/>
      <c r="DI2" s="48"/>
      <c r="DJ2" s="50"/>
    </row>
    <row r="3" spans="1:114" ht="13.5" customHeight="1" x14ac:dyDescent="0.15">
      <c r="A3" s="199"/>
      <c r="B3" s="144"/>
      <c r="C3" s="146"/>
      <c r="D3" s="53" t="s">
        <v>262</v>
      </c>
      <c r="E3" s="54"/>
      <c r="F3" s="54"/>
      <c r="G3" s="54"/>
      <c r="H3" s="54"/>
      <c r="I3" s="54"/>
      <c r="J3" s="54"/>
      <c r="K3" s="54"/>
      <c r="L3" s="55"/>
      <c r="M3" s="53" t="s">
        <v>262</v>
      </c>
      <c r="N3" s="54"/>
      <c r="O3" s="54"/>
      <c r="P3" s="54"/>
      <c r="Q3" s="54"/>
      <c r="R3" s="54"/>
      <c r="S3" s="54"/>
      <c r="T3" s="54"/>
      <c r="U3" s="55"/>
      <c r="V3" s="53" t="s">
        <v>262</v>
      </c>
      <c r="W3" s="54"/>
      <c r="X3" s="54"/>
      <c r="Y3" s="54"/>
      <c r="Z3" s="54"/>
      <c r="AA3" s="54"/>
      <c r="AB3" s="54"/>
      <c r="AC3" s="54"/>
      <c r="AD3" s="55"/>
      <c r="AE3" s="56" t="s">
        <v>263</v>
      </c>
      <c r="AF3" s="48"/>
      <c r="AG3" s="48"/>
      <c r="AH3" s="48"/>
      <c r="AI3" s="48"/>
      <c r="AJ3" s="48"/>
      <c r="AK3" s="48"/>
      <c r="AL3" s="123"/>
      <c r="AM3" s="58" t="s">
        <v>264</v>
      </c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124"/>
      <c r="BD3" s="60"/>
      <c r="BE3" s="61" t="s">
        <v>265</v>
      </c>
      <c r="BF3" s="62" t="s">
        <v>266</v>
      </c>
      <c r="BG3" s="56" t="s">
        <v>263</v>
      </c>
      <c r="BH3" s="48"/>
      <c r="BI3" s="48"/>
      <c r="BJ3" s="48"/>
      <c r="BK3" s="48"/>
      <c r="BL3" s="48"/>
      <c r="BM3" s="48"/>
      <c r="BN3" s="123"/>
      <c r="BO3" s="58" t="s">
        <v>267</v>
      </c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124"/>
      <c r="CF3" s="60"/>
      <c r="CG3" s="61" t="s">
        <v>268</v>
      </c>
      <c r="CH3" s="62" t="s">
        <v>266</v>
      </c>
      <c r="CI3" s="56" t="s">
        <v>263</v>
      </c>
      <c r="CJ3" s="48"/>
      <c r="CK3" s="48"/>
      <c r="CL3" s="48"/>
      <c r="CM3" s="48"/>
      <c r="CN3" s="48"/>
      <c r="CO3" s="48"/>
      <c r="CP3" s="57"/>
      <c r="CQ3" s="58" t="s">
        <v>267</v>
      </c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59"/>
      <c r="DH3" s="60"/>
      <c r="DI3" s="61" t="s">
        <v>268</v>
      </c>
      <c r="DJ3" s="62" t="s">
        <v>266</v>
      </c>
    </row>
    <row r="4" spans="1:114" ht="18.75" customHeight="1" x14ac:dyDescent="0.15">
      <c r="A4" s="199"/>
      <c r="B4" s="144"/>
      <c r="C4" s="146"/>
      <c r="D4" s="52"/>
      <c r="E4" s="53" t="s">
        <v>269</v>
      </c>
      <c r="F4" s="63"/>
      <c r="G4" s="63"/>
      <c r="H4" s="63"/>
      <c r="I4" s="63"/>
      <c r="J4" s="63"/>
      <c r="K4" s="64"/>
      <c r="L4" s="65" t="s">
        <v>270</v>
      </c>
      <c r="M4" s="52"/>
      <c r="N4" s="53" t="s">
        <v>271</v>
      </c>
      <c r="O4" s="63"/>
      <c r="P4" s="63"/>
      <c r="Q4" s="63"/>
      <c r="R4" s="63"/>
      <c r="S4" s="63"/>
      <c r="T4" s="64"/>
      <c r="U4" s="65" t="s">
        <v>272</v>
      </c>
      <c r="V4" s="52"/>
      <c r="W4" s="53" t="s">
        <v>271</v>
      </c>
      <c r="X4" s="63"/>
      <c r="Y4" s="63"/>
      <c r="Z4" s="63"/>
      <c r="AA4" s="63"/>
      <c r="AB4" s="63"/>
      <c r="AC4" s="64"/>
      <c r="AD4" s="65" t="s">
        <v>272</v>
      </c>
      <c r="AE4" s="62" t="s">
        <v>273</v>
      </c>
      <c r="AF4" s="61" t="s">
        <v>274</v>
      </c>
      <c r="AG4" s="61"/>
      <c r="AH4" s="66"/>
      <c r="AI4" s="48"/>
      <c r="AJ4" s="67"/>
      <c r="AK4" s="68" t="s">
        <v>275</v>
      </c>
      <c r="AL4" s="148" t="s">
        <v>276</v>
      </c>
      <c r="AM4" s="62" t="s">
        <v>273</v>
      </c>
      <c r="AN4" s="56" t="s">
        <v>277</v>
      </c>
      <c r="AO4" s="59"/>
      <c r="AP4" s="59"/>
      <c r="AQ4" s="59"/>
      <c r="AR4" s="60"/>
      <c r="AS4" s="56" t="s">
        <v>278</v>
      </c>
      <c r="AT4" s="48"/>
      <c r="AU4" s="48"/>
      <c r="AV4" s="67"/>
      <c r="AW4" s="61" t="s">
        <v>279</v>
      </c>
      <c r="AX4" s="56" t="s">
        <v>280</v>
      </c>
      <c r="AY4" s="58"/>
      <c r="AZ4" s="59"/>
      <c r="BA4" s="59"/>
      <c r="BB4" s="60"/>
      <c r="BC4" s="69" t="s">
        <v>281</v>
      </c>
      <c r="BD4" s="69" t="s">
        <v>282</v>
      </c>
      <c r="BE4" s="62"/>
      <c r="BF4" s="62"/>
      <c r="BG4" s="62" t="s">
        <v>273</v>
      </c>
      <c r="BH4" s="61" t="s">
        <v>274</v>
      </c>
      <c r="BI4" s="61"/>
      <c r="BJ4" s="66"/>
      <c r="BK4" s="48"/>
      <c r="BL4" s="67"/>
      <c r="BM4" s="68" t="s">
        <v>275</v>
      </c>
      <c r="BN4" s="148" t="s">
        <v>276</v>
      </c>
      <c r="BO4" s="62" t="s">
        <v>273</v>
      </c>
      <c r="BP4" s="56" t="s">
        <v>277</v>
      </c>
      <c r="BQ4" s="59"/>
      <c r="BR4" s="59"/>
      <c r="BS4" s="59"/>
      <c r="BT4" s="60"/>
      <c r="BU4" s="56" t="s">
        <v>283</v>
      </c>
      <c r="BV4" s="48"/>
      <c r="BW4" s="48"/>
      <c r="BX4" s="67"/>
      <c r="BY4" s="61" t="s">
        <v>279</v>
      </c>
      <c r="BZ4" s="56" t="s">
        <v>280</v>
      </c>
      <c r="CA4" s="70"/>
      <c r="CB4" s="70"/>
      <c r="CC4" s="71"/>
      <c r="CD4" s="60"/>
      <c r="CE4" s="69" t="s">
        <v>284</v>
      </c>
      <c r="CF4" s="69" t="s">
        <v>282</v>
      </c>
      <c r="CG4" s="62"/>
      <c r="CH4" s="62"/>
      <c r="CI4" s="62" t="s">
        <v>273</v>
      </c>
      <c r="CJ4" s="61" t="s">
        <v>274</v>
      </c>
      <c r="CK4" s="61"/>
      <c r="CL4" s="66"/>
      <c r="CM4" s="48"/>
      <c r="CN4" s="67"/>
      <c r="CO4" s="68" t="s">
        <v>275</v>
      </c>
      <c r="CP4" s="147" t="s">
        <v>276</v>
      </c>
      <c r="CQ4" s="62" t="s">
        <v>273</v>
      </c>
      <c r="CR4" s="56" t="s">
        <v>277</v>
      </c>
      <c r="CS4" s="59"/>
      <c r="CT4" s="59"/>
      <c r="CU4" s="59"/>
      <c r="CV4" s="60"/>
      <c r="CW4" s="56" t="s">
        <v>283</v>
      </c>
      <c r="CX4" s="48"/>
      <c r="CY4" s="48"/>
      <c r="CZ4" s="67"/>
      <c r="DA4" s="61" t="s">
        <v>279</v>
      </c>
      <c r="DB4" s="56" t="s">
        <v>280</v>
      </c>
      <c r="DC4" s="59"/>
      <c r="DD4" s="59"/>
      <c r="DE4" s="59"/>
      <c r="DF4" s="60"/>
      <c r="DG4" s="69" t="s">
        <v>284</v>
      </c>
      <c r="DH4" s="69" t="s">
        <v>282</v>
      </c>
      <c r="DI4" s="62"/>
      <c r="DJ4" s="62"/>
    </row>
    <row r="5" spans="1:114" ht="22.5" customHeight="1" x14ac:dyDescent="0.15">
      <c r="A5" s="199"/>
      <c r="B5" s="144"/>
      <c r="C5" s="146"/>
      <c r="D5" s="52"/>
      <c r="E5" s="52" t="s">
        <v>273</v>
      </c>
      <c r="F5" s="72" t="s">
        <v>285</v>
      </c>
      <c r="G5" s="72" t="s">
        <v>286</v>
      </c>
      <c r="H5" s="72" t="s">
        <v>287</v>
      </c>
      <c r="I5" s="72" t="s">
        <v>288</v>
      </c>
      <c r="J5" s="72" t="s">
        <v>289</v>
      </c>
      <c r="K5" s="72" t="s">
        <v>290</v>
      </c>
      <c r="L5" s="51"/>
      <c r="M5" s="52"/>
      <c r="N5" s="52" t="s">
        <v>291</v>
      </c>
      <c r="O5" s="72" t="s">
        <v>292</v>
      </c>
      <c r="P5" s="72" t="s">
        <v>293</v>
      </c>
      <c r="Q5" s="72" t="s">
        <v>294</v>
      </c>
      <c r="R5" s="72" t="s">
        <v>288</v>
      </c>
      <c r="S5" s="72" t="s">
        <v>289</v>
      </c>
      <c r="T5" s="72" t="s">
        <v>290</v>
      </c>
      <c r="U5" s="51"/>
      <c r="V5" s="52"/>
      <c r="W5" s="52" t="s">
        <v>291</v>
      </c>
      <c r="X5" s="72" t="s">
        <v>292</v>
      </c>
      <c r="Y5" s="72" t="s">
        <v>293</v>
      </c>
      <c r="Z5" s="72" t="s">
        <v>294</v>
      </c>
      <c r="AA5" s="72" t="s">
        <v>288</v>
      </c>
      <c r="AB5" s="72" t="s">
        <v>289</v>
      </c>
      <c r="AC5" s="72" t="s">
        <v>290</v>
      </c>
      <c r="AD5" s="51"/>
      <c r="AE5" s="62"/>
      <c r="AF5" s="62" t="s">
        <v>291</v>
      </c>
      <c r="AG5" s="68" t="s">
        <v>295</v>
      </c>
      <c r="AH5" s="68" t="s">
        <v>296</v>
      </c>
      <c r="AI5" s="68" t="s">
        <v>297</v>
      </c>
      <c r="AJ5" s="68" t="s">
        <v>265</v>
      </c>
      <c r="AK5" s="73"/>
      <c r="AL5" s="147"/>
      <c r="AM5" s="62"/>
      <c r="AN5" s="62" t="s">
        <v>273</v>
      </c>
      <c r="AO5" s="62" t="s">
        <v>298</v>
      </c>
      <c r="AP5" s="62" t="s">
        <v>299</v>
      </c>
      <c r="AQ5" s="62" t="s">
        <v>300</v>
      </c>
      <c r="AR5" s="62" t="s">
        <v>301</v>
      </c>
      <c r="AS5" s="62" t="s">
        <v>273</v>
      </c>
      <c r="AT5" s="61" t="s">
        <v>302</v>
      </c>
      <c r="AU5" s="61" t="s">
        <v>303</v>
      </c>
      <c r="AV5" s="61" t="s">
        <v>304</v>
      </c>
      <c r="AW5" s="62"/>
      <c r="AX5" s="62" t="s">
        <v>273</v>
      </c>
      <c r="AY5" s="61" t="s">
        <v>302</v>
      </c>
      <c r="AZ5" s="61" t="s">
        <v>303</v>
      </c>
      <c r="BA5" s="61" t="s">
        <v>304</v>
      </c>
      <c r="BB5" s="69" t="s">
        <v>265</v>
      </c>
      <c r="BC5" s="125"/>
      <c r="BD5" s="62"/>
      <c r="BE5" s="62"/>
      <c r="BF5" s="62"/>
      <c r="BG5" s="62"/>
      <c r="BH5" s="62" t="s">
        <v>273</v>
      </c>
      <c r="BI5" s="68" t="s">
        <v>305</v>
      </c>
      <c r="BJ5" s="68" t="s">
        <v>306</v>
      </c>
      <c r="BK5" s="68" t="s">
        <v>297</v>
      </c>
      <c r="BL5" s="68" t="s">
        <v>265</v>
      </c>
      <c r="BM5" s="73"/>
      <c r="BN5" s="147"/>
      <c r="BO5" s="62"/>
      <c r="BP5" s="62" t="s">
        <v>273</v>
      </c>
      <c r="BQ5" s="62" t="s">
        <v>298</v>
      </c>
      <c r="BR5" s="62" t="s">
        <v>299</v>
      </c>
      <c r="BS5" s="62" t="s">
        <v>307</v>
      </c>
      <c r="BT5" s="62" t="s">
        <v>301</v>
      </c>
      <c r="BU5" s="62" t="s">
        <v>273</v>
      </c>
      <c r="BV5" s="61" t="s">
        <v>302</v>
      </c>
      <c r="BW5" s="61" t="s">
        <v>303</v>
      </c>
      <c r="BX5" s="61" t="s">
        <v>304</v>
      </c>
      <c r="BY5" s="62"/>
      <c r="BZ5" s="62" t="s">
        <v>273</v>
      </c>
      <c r="CA5" s="61" t="s">
        <v>302</v>
      </c>
      <c r="CB5" s="61" t="s">
        <v>303</v>
      </c>
      <c r="CC5" s="61" t="s">
        <v>304</v>
      </c>
      <c r="CD5" s="69" t="s">
        <v>265</v>
      </c>
      <c r="CE5" s="125"/>
      <c r="CF5" s="62"/>
      <c r="CG5" s="62"/>
      <c r="CH5" s="62"/>
      <c r="CI5" s="62"/>
      <c r="CJ5" s="62" t="s">
        <v>273</v>
      </c>
      <c r="CK5" s="68" t="s">
        <v>305</v>
      </c>
      <c r="CL5" s="68" t="s">
        <v>306</v>
      </c>
      <c r="CM5" s="68" t="s">
        <v>297</v>
      </c>
      <c r="CN5" s="68" t="s">
        <v>265</v>
      </c>
      <c r="CO5" s="73"/>
      <c r="CP5" s="147"/>
      <c r="CQ5" s="62"/>
      <c r="CR5" s="62" t="s">
        <v>273</v>
      </c>
      <c r="CS5" s="62" t="s">
        <v>298</v>
      </c>
      <c r="CT5" s="62" t="s">
        <v>299</v>
      </c>
      <c r="CU5" s="62" t="s">
        <v>307</v>
      </c>
      <c r="CV5" s="62" t="s">
        <v>301</v>
      </c>
      <c r="CW5" s="62" t="s">
        <v>273</v>
      </c>
      <c r="CX5" s="61" t="s">
        <v>302</v>
      </c>
      <c r="CY5" s="61" t="s">
        <v>303</v>
      </c>
      <c r="CZ5" s="61" t="s">
        <v>304</v>
      </c>
      <c r="DA5" s="62"/>
      <c r="DB5" s="62" t="s">
        <v>273</v>
      </c>
      <c r="DC5" s="61" t="s">
        <v>302</v>
      </c>
      <c r="DD5" s="61" t="s">
        <v>303</v>
      </c>
      <c r="DE5" s="61" t="s">
        <v>304</v>
      </c>
      <c r="DF5" s="69" t="s">
        <v>265</v>
      </c>
      <c r="DG5" s="62"/>
      <c r="DH5" s="62"/>
      <c r="DI5" s="62"/>
      <c r="DJ5" s="62"/>
    </row>
    <row r="6" spans="1:114" s="119" customFormat="1" ht="13.5" customHeight="1" x14ac:dyDescent="0.15">
      <c r="A6" s="200"/>
      <c r="B6" s="144"/>
      <c r="C6" s="146"/>
      <c r="D6" s="112" t="s">
        <v>308</v>
      </c>
      <c r="E6" s="112" t="s">
        <v>308</v>
      </c>
      <c r="F6" s="113" t="s">
        <v>308</v>
      </c>
      <c r="G6" s="113" t="s">
        <v>308</v>
      </c>
      <c r="H6" s="113" t="s">
        <v>308</v>
      </c>
      <c r="I6" s="113" t="s">
        <v>308</v>
      </c>
      <c r="J6" s="113" t="s">
        <v>308</v>
      </c>
      <c r="K6" s="113" t="s">
        <v>308</v>
      </c>
      <c r="L6" s="114" t="s">
        <v>308</v>
      </c>
      <c r="M6" s="112" t="s">
        <v>308</v>
      </c>
      <c r="N6" s="112" t="s">
        <v>308</v>
      </c>
      <c r="O6" s="113" t="s">
        <v>308</v>
      </c>
      <c r="P6" s="113" t="s">
        <v>308</v>
      </c>
      <c r="Q6" s="113" t="s">
        <v>308</v>
      </c>
      <c r="R6" s="113" t="s">
        <v>308</v>
      </c>
      <c r="S6" s="113" t="s">
        <v>308</v>
      </c>
      <c r="T6" s="113" t="s">
        <v>308</v>
      </c>
      <c r="U6" s="114" t="s">
        <v>308</v>
      </c>
      <c r="V6" s="112" t="s">
        <v>308</v>
      </c>
      <c r="W6" s="112" t="s">
        <v>308</v>
      </c>
      <c r="X6" s="113" t="s">
        <v>308</v>
      </c>
      <c r="Y6" s="113" t="s">
        <v>308</v>
      </c>
      <c r="Z6" s="113" t="s">
        <v>308</v>
      </c>
      <c r="AA6" s="113" t="s">
        <v>308</v>
      </c>
      <c r="AB6" s="113" t="s">
        <v>308</v>
      </c>
      <c r="AC6" s="113" t="s">
        <v>308</v>
      </c>
      <c r="AD6" s="114" t="s">
        <v>308</v>
      </c>
      <c r="AE6" s="115" t="s">
        <v>308</v>
      </c>
      <c r="AF6" s="115" t="s">
        <v>308</v>
      </c>
      <c r="AG6" s="116" t="s">
        <v>308</v>
      </c>
      <c r="AH6" s="116" t="s">
        <v>308</v>
      </c>
      <c r="AI6" s="116" t="s">
        <v>308</v>
      </c>
      <c r="AJ6" s="116" t="s">
        <v>308</v>
      </c>
      <c r="AK6" s="117" t="s">
        <v>308</v>
      </c>
      <c r="AL6" s="117" t="s">
        <v>308</v>
      </c>
      <c r="AM6" s="115" t="s">
        <v>308</v>
      </c>
      <c r="AN6" s="115" t="s">
        <v>308</v>
      </c>
      <c r="AO6" s="115" t="s">
        <v>308</v>
      </c>
      <c r="AP6" s="115" t="s">
        <v>308</v>
      </c>
      <c r="AQ6" s="115" t="s">
        <v>308</v>
      </c>
      <c r="AR6" s="115" t="s">
        <v>308</v>
      </c>
      <c r="AS6" s="115" t="s">
        <v>308</v>
      </c>
      <c r="AT6" s="118" t="s">
        <v>308</v>
      </c>
      <c r="AU6" s="118" t="s">
        <v>308</v>
      </c>
      <c r="AV6" s="118" t="s">
        <v>308</v>
      </c>
      <c r="AW6" s="115" t="s">
        <v>308</v>
      </c>
      <c r="AX6" s="115" t="s">
        <v>308</v>
      </c>
      <c r="AY6" s="115" t="s">
        <v>308</v>
      </c>
      <c r="AZ6" s="115" t="s">
        <v>308</v>
      </c>
      <c r="BA6" s="115" t="s">
        <v>308</v>
      </c>
      <c r="BB6" s="115" t="s">
        <v>308</v>
      </c>
      <c r="BC6" s="115" t="s">
        <v>308</v>
      </c>
      <c r="BD6" s="115" t="s">
        <v>308</v>
      </c>
      <c r="BE6" s="115" t="s">
        <v>308</v>
      </c>
      <c r="BF6" s="115" t="s">
        <v>308</v>
      </c>
      <c r="BG6" s="115" t="s">
        <v>308</v>
      </c>
      <c r="BH6" s="115" t="s">
        <v>308</v>
      </c>
      <c r="BI6" s="116" t="s">
        <v>308</v>
      </c>
      <c r="BJ6" s="116" t="s">
        <v>308</v>
      </c>
      <c r="BK6" s="116" t="s">
        <v>308</v>
      </c>
      <c r="BL6" s="116" t="s">
        <v>308</v>
      </c>
      <c r="BM6" s="117" t="s">
        <v>308</v>
      </c>
      <c r="BN6" s="117" t="s">
        <v>308</v>
      </c>
      <c r="BO6" s="115" t="s">
        <v>308</v>
      </c>
      <c r="BP6" s="115" t="s">
        <v>308</v>
      </c>
      <c r="BQ6" s="115" t="s">
        <v>308</v>
      </c>
      <c r="BR6" s="115" t="s">
        <v>308</v>
      </c>
      <c r="BS6" s="115" t="s">
        <v>308</v>
      </c>
      <c r="BT6" s="115" t="s">
        <v>308</v>
      </c>
      <c r="BU6" s="115" t="s">
        <v>308</v>
      </c>
      <c r="BV6" s="118" t="s">
        <v>308</v>
      </c>
      <c r="BW6" s="118" t="s">
        <v>308</v>
      </c>
      <c r="BX6" s="118" t="s">
        <v>308</v>
      </c>
      <c r="BY6" s="115" t="s">
        <v>308</v>
      </c>
      <c r="BZ6" s="115" t="s">
        <v>308</v>
      </c>
      <c r="CA6" s="115" t="s">
        <v>308</v>
      </c>
      <c r="CB6" s="115" t="s">
        <v>308</v>
      </c>
      <c r="CC6" s="115" t="s">
        <v>308</v>
      </c>
      <c r="CD6" s="115" t="s">
        <v>308</v>
      </c>
      <c r="CE6" s="115" t="s">
        <v>308</v>
      </c>
      <c r="CF6" s="115" t="s">
        <v>308</v>
      </c>
      <c r="CG6" s="115" t="s">
        <v>308</v>
      </c>
      <c r="CH6" s="115" t="s">
        <v>308</v>
      </c>
      <c r="CI6" s="115" t="s">
        <v>308</v>
      </c>
      <c r="CJ6" s="115" t="s">
        <v>308</v>
      </c>
      <c r="CK6" s="116" t="s">
        <v>308</v>
      </c>
      <c r="CL6" s="116" t="s">
        <v>308</v>
      </c>
      <c r="CM6" s="116" t="s">
        <v>308</v>
      </c>
      <c r="CN6" s="116" t="s">
        <v>308</v>
      </c>
      <c r="CO6" s="117" t="s">
        <v>308</v>
      </c>
      <c r="CP6" s="117" t="s">
        <v>308</v>
      </c>
      <c r="CQ6" s="115" t="s">
        <v>308</v>
      </c>
      <c r="CR6" s="115" t="s">
        <v>308</v>
      </c>
      <c r="CS6" s="116" t="s">
        <v>308</v>
      </c>
      <c r="CT6" s="116" t="s">
        <v>308</v>
      </c>
      <c r="CU6" s="116" t="s">
        <v>308</v>
      </c>
      <c r="CV6" s="116" t="s">
        <v>308</v>
      </c>
      <c r="CW6" s="115" t="s">
        <v>308</v>
      </c>
      <c r="CX6" s="118" t="s">
        <v>308</v>
      </c>
      <c r="CY6" s="118" t="s">
        <v>308</v>
      </c>
      <c r="CZ6" s="118" t="s">
        <v>308</v>
      </c>
      <c r="DA6" s="115" t="s">
        <v>308</v>
      </c>
      <c r="DB6" s="115" t="s">
        <v>308</v>
      </c>
      <c r="DC6" s="115" t="s">
        <v>308</v>
      </c>
      <c r="DD6" s="115" t="s">
        <v>308</v>
      </c>
      <c r="DE6" s="115" t="s">
        <v>308</v>
      </c>
      <c r="DF6" s="115" t="s">
        <v>308</v>
      </c>
      <c r="DG6" s="115" t="s">
        <v>308</v>
      </c>
      <c r="DH6" s="115" t="s">
        <v>308</v>
      </c>
      <c r="DI6" s="115" t="s">
        <v>308</v>
      </c>
      <c r="DJ6" s="115" t="s">
        <v>308</v>
      </c>
    </row>
    <row r="7" spans="1:114" ht="13.5" customHeight="1" x14ac:dyDescent="0.15">
      <c r="A7" s="138" t="s">
        <v>3</v>
      </c>
      <c r="B7" s="139" t="s">
        <v>389</v>
      </c>
      <c r="C7" s="138" t="s">
        <v>1</v>
      </c>
      <c r="D7" s="140">
        <v>10747858</v>
      </c>
      <c r="E7" s="140">
        <v>9912584</v>
      </c>
      <c r="F7" s="140">
        <v>648832</v>
      </c>
      <c r="G7" s="140">
        <v>6</v>
      </c>
      <c r="H7" s="140">
        <v>149900</v>
      </c>
      <c r="I7" s="140">
        <v>1782293</v>
      </c>
      <c r="J7" s="140">
        <v>23296899</v>
      </c>
      <c r="K7" s="140">
        <v>7331553</v>
      </c>
      <c r="L7" s="140">
        <v>835274</v>
      </c>
      <c r="M7" s="140">
        <v>954182</v>
      </c>
      <c r="N7" s="140">
        <v>852218</v>
      </c>
      <c r="O7" s="140">
        <v>0</v>
      </c>
      <c r="P7" s="140">
        <v>0</v>
      </c>
      <c r="Q7" s="140">
        <v>0</v>
      </c>
      <c r="R7" s="140">
        <v>794808</v>
      </c>
      <c r="S7" s="140">
        <v>2561951</v>
      </c>
      <c r="T7" s="140">
        <v>57410</v>
      </c>
      <c r="U7" s="140">
        <v>101964</v>
      </c>
      <c r="V7" s="140">
        <v>11702040</v>
      </c>
      <c r="W7" s="140">
        <v>10764802</v>
      </c>
      <c r="X7" s="140">
        <v>648832</v>
      </c>
      <c r="Y7" s="140">
        <v>6</v>
      </c>
      <c r="Z7" s="140">
        <v>149900</v>
      </c>
      <c r="AA7" s="140">
        <v>2577101</v>
      </c>
      <c r="AB7" s="140">
        <v>25858850</v>
      </c>
      <c r="AC7" s="140">
        <v>7388963</v>
      </c>
      <c r="AD7" s="140">
        <v>937238</v>
      </c>
      <c r="AE7" s="140">
        <v>16972592</v>
      </c>
      <c r="AF7" s="140">
        <v>16972592</v>
      </c>
      <c r="AG7" s="140">
        <v>0</v>
      </c>
      <c r="AH7" s="140">
        <v>14423047</v>
      </c>
      <c r="AI7" s="140">
        <v>2492824</v>
      </c>
      <c r="AJ7" s="140">
        <v>56721</v>
      </c>
      <c r="AK7" s="140">
        <v>0</v>
      </c>
      <c r="AL7" s="141" t="s">
        <v>390</v>
      </c>
      <c r="AM7" s="140">
        <v>15506058</v>
      </c>
      <c r="AN7" s="140">
        <v>1315242</v>
      </c>
      <c r="AO7" s="140">
        <v>1001393</v>
      </c>
      <c r="AP7" s="140">
        <v>0</v>
      </c>
      <c r="AQ7" s="140">
        <v>274024</v>
      </c>
      <c r="AR7" s="140">
        <v>39825</v>
      </c>
      <c r="AS7" s="140">
        <v>4626699</v>
      </c>
      <c r="AT7" s="140">
        <v>29833</v>
      </c>
      <c r="AU7" s="140">
        <v>4321914</v>
      </c>
      <c r="AV7" s="140">
        <v>274952</v>
      </c>
      <c r="AW7" s="140">
        <v>22228</v>
      </c>
      <c r="AX7" s="140">
        <v>9523849</v>
      </c>
      <c r="AY7" s="140">
        <v>1131597</v>
      </c>
      <c r="AZ7" s="140">
        <v>7610756</v>
      </c>
      <c r="BA7" s="140">
        <v>640889</v>
      </c>
      <c r="BB7" s="140">
        <v>140607</v>
      </c>
      <c r="BC7" s="141" t="s">
        <v>390</v>
      </c>
      <c r="BD7" s="140">
        <v>18040</v>
      </c>
      <c r="BE7" s="140">
        <v>1566107</v>
      </c>
      <c r="BF7" s="140">
        <v>34044757</v>
      </c>
      <c r="BG7" s="140">
        <v>138521</v>
      </c>
      <c r="BH7" s="140">
        <v>138521</v>
      </c>
      <c r="BI7" s="140">
        <v>1868</v>
      </c>
      <c r="BJ7" s="140">
        <v>136653</v>
      </c>
      <c r="BK7" s="140">
        <v>0</v>
      </c>
      <c r="BL7" s="140">
        <v>0</v>
      </c>
      <c r="BM7" s="140">
        <v>0</v>
      </c>
      <c r="BN7" s="141" t="s">
        <v>390</v>
      </c>
      <c r="BO7" s="140">
        <v>3160884</v>
      </c>
      <c r="BP7" s="140">
        <v>585441</v>
      </c>
      <c r="BQ7" s="140">
        <v>355117</v>
      </c>
      <c r="BR7" s="140">
        <v>129354</v>
      </c>
      <c r="BS7" s="140">
        <v>74203</v>
      </c>
      <c r="BT7" s="140">
        <v>26767</v>
      </c>
      <c r="BU7" s="140">
        <v>1232103</v>
      </c>
      <c r="BV7" s="140">
        <v>88505</v>
      </c>
      <c r="BW7" s="140">
        <v>1081745</v>
      </c>
      <c r="BX7" s="140">
        <v>61853</v>
      </c>
      <c r="BY7" s="140">
        <v>0</v>
      </c>
      <c r="BZ7" s="140">
        <v>1343340</v>
      </c>
      <c r="CA7" s="140">
        <v>699703</v>
      </c>
      <c r="CB7" s="140">
        <v>572967</v>
      </c>
      <c r="CC7" s="140">
        <v>869</v>
      </c>
      <c r="CD7" s="140">
        <v>69801</v>
      </c>
      <c r="CE7" s="141" t="s">
        <v>390</v>
      </c>
      <c r="CF7" s="140">
        <v>0</v>
      </c>
      <c r="CG7" s="140">
        <v>216728</v>
      </c>
      <c r="CH7" s="140">
        <v>3516133</v>
      </c>
      <c r="CI7" s="140">
        <v>17111113</v>
      </c>
      <c r="CJ7" s="140">
        <v>17111113</v>
      </c>
      <c r="CK7" s="140">
        <v>1868</v>
      </c>
      <c r="CL7" s="140">
        <v>14559700</v>
      </c>
      <c r="CM7" s="140">
        <v>2492824</v>
      </c>
      <c r="CN7" s="140">
        <v>56721</v>
      </c>
      <c r="CO7" s="140">
        <v>0</v>
      </c>
      <c r="CP7" s="141" t="s">
        <v>390</v>
      </c>
      <c r="CQ7" s="140">
        <v>18666942</v>
      </c>
      <c r="CR7" s="140">
        <v>1900683</v>
      </c>
      <c r="CS7" s="140">
        <v>1356510</v>
      </c>
      <c r="CT7" s="140">
        <v>129354</v>
      </c>
      <c r="CU7" s="140">
        <v>348227</v>
      </c>
      <c r="CV7" s="140">
        <v>66592</v>
      </c>
      <c r="CW7" s="140">
        <v>5858802</v>
      </c>
      <c r="CX7" s="140">
        <v>118338</v>
      </c>
      <c r="CY7" s="140">
        <v>5403659</v>
      </c>
      <c r="CZ7" s="140">
        <v>336805</v>
      </c>
      <c r="DA7" s="140">
        <v>22228</v>
      </c>
      <c r="DB7" s="140">
        <v>10867189</v>
      </c>
      <c r="DC7" s="140">
        <v>1831300</v>
      </c>
      <c r="DD7" s="140">
        <v>8183723</v>
      </c>
      <c r="DE7" s="140">
        <v>641758</v>
      </c>
      <c r="DF7" s="140">
        <v>210408</v>
      </c>
      <c r="DG7" s="141" t="s">
        <v>390</v>
      </c>
      <c r="DH7" s="140">
        <v>18040</v>
      </c>
      <c r="DI7" s="140">
        <v>1782835</v>
      </c>
      <c r="DJ7" s="140">
        <v>37560890</v>
      </c>
    </row>
    <row r="8" spans="1:114" ht="13.5" customHeight="1" x14ac:dyDescent="0.15">
      <c r="A8" s="138" t="s">
        <v>4</v>
      </c>
      <c r="B8" s="139" t="s">
        <v>391</v>
      </c>
      <c r="C8" s="138" t="s">
        <v>1</v>
      </c>
      <c r="D8" s="140">
        <v>4318937</v>
      </c>
      <c r="E8" s="140">
        <v>3664397</v>
      </c>
      <c r="F8" s="140">
        <v>890345</v>
      </c>
      <c r="G8" s="140">
        <v>0</v>
      </c>
      <c r="H8" s="140">
        <v>1335700</v>
      </c>
      <c r="I8" s="140">
        <v>983287</v>
      </c>
      <c r="J8" s="140">
        <v>8942544</v>
      </c>
      <c r="K8" s="140">
        <v>455065</v>
      </c>
      <c r="L8" s="140">
        <v>654540</v>
      </c>
      <c r="M8" s="140">
        <v>92437</v>
      </c>
      <c r="N8" s="140">
        <v>45184</v>
      </c>
      <c r="O8" s="140">
        <v>0</v>
      </c>
      <c r="P8" s="140">
        <v>0</v>
      </c>
      <c r="Q8" s="140">
        <v>0</v>
      </c>
      <c r="R8" s="140">
        <v>27978</v>
      </c>
      <c r="S8" s="140">
        <v>2566808</v>
      </c>
      <c r="T8" s="140">
        <v>17206</v>
      </c>
      <c r="U8" s="140">
        <v>47253</v>
      </c>
      <c r="V8" s="140">
        <v>4411374</v>
      </c>
      <c r="W8" s="140">
        <v>3709581</v>
      </c>
      <c r="X8" s="140">
        <v>890345</v>
      </c>
      <c r="Y8" s="140">
        <v>0</v>
      </c>
      <c r="Z8" s="140">
        <v>1335700</v>
      </c>
      <c r="AA8" s="140">
        <v>1011265</v>
      </c>
      <c r="AB8" s="140">
        <v>11509352</v>
      </c>
      <c r="AC8" s="140">
        <v>472271</v>
      </c>
      <c r="AD8" s="140">
        <v>701793</v>
      </c>
      <c r="AE8" s="140">
        <v>4327940</v>
      </c>
      <c r="AF8" s="140">
        <v>4327940</v>
      </c>
      <c r="AG8" s="140">
        <v>0</v>
      </c>
      <c r="AH8" s="140">
        <v>4327940</v>
      </c>
      <c r="AI8" s="140">
        <v>0</v>
      </c>
      <c r="AJ8" s="140">
        <v>0</v>
      </c>
      <c r="AK8" s="140">
        <v>0</v>
      </c>
      <c r="AL8" s="141" t="s">
        <v>390</v>
      </c>
      <c r="AM8" s="140">
        <v>8779628</v>
      </c>
      <c r="AN8" s="140">
        <v>1021350</v>
      </c>
      <c r="AO8" s="140">
        <v>951407</v>
      </c>
      <c r="AP8" s="140">
        <v>0</v>
      </c>
      <c r="AQ8" s="140">
        <v>64465</v>
      </c>
      <c r="AR8" s="140">
        <v>5478</v>
      </c>
      <c r="AS8" s="140">
        <v>2466957</v>
      </c>
      <c r="AT8" s="140">
        <v>1860</v>
      </c>
      <c r="AU8" s="140">
        <v>2396739</v>
      </c>
      <c r="AV8" s="140">
        <v>68358</v>
      </c>
      <c r="AW8" s="140">
        <v>0</v>
      </c>
      <c r="AX8" s="140">
        <v>5282487</v>
      </c>
      <c r="AY8" s="140">
        <v>598712</v>
      </c>
      <c r="AZ8" s="140">
        <v>4419345</v>
      </c>
      <c r="BA8" s="140">
        <v>244772</v>
      </c>
      <c r="BB8" s="140">
        <v>19658</v>
      </c>
      <c r="BC8" s="141" t="s">
        <v>390</v>
      </c>
      <c r="BD8" s="140">
        <v>8834</v>
      </c>
      <c r="BE8" s="140">
        <v>153913</v>
      </c>
      <c r="BF8" s="140">
        <v>13261481</v>
      </c>
      <c r="BG8" s="140">
        <v>25247</v>
      </c>
      <c r="BH8" s="140">
        <v>25247</v>
      </c>
      <c r="BI8" s="140">
        <v>0</v>
      </c>
      <c r="BJ8" s="140">
        <v>25247</v>
      </c>
      <c r="BK8" s="140">
        <v>0</v>
      </c>
      <c r="BL8" s="140">
        <v>0</v>
      </c>
      <c r="BM8" s="140">
        <v>0</v>
      </c>
      <c r="BN8" s="141" t="s">
        <v>390</v>
      </c>
      <c r="BO8" s="140">
        <v>2484604</v>
      </c>
      <c r="BP8" s="140">
        <v>339225</v>
      </c>
      <c r="BQ8" s="140">
        <v>271671</v>
      </c>
      <c r="BR8" s="140">
        <v>0</v>
      </c>
      <c r="BS8" s="140">
        <v>67554</v>
      </c>
      <c r="BT8" s="140">
        <v>0</v>
      </c>
      <c r="BU8" s="140">
        <v>939579</v>
      </c>
      <c r="BV8" s="140">
        <v>0</v>
      </c>
      <c r="BW8" s="140">
        <v>917918</v>
      </c>
      <c r="BX8" s="140">
        <v>21661</v>
      </c>
      <c r="BY8" s="140">
        <v>0</v>
      </c>
      <c r="BZ8" s="140">
        <v>1205800</v>
      </c>
      <c r="CA8" s="140">
        <v>62737</v>
      </c>
      <c r="CB8" s="140">
        <v>1074341</v>
      </c>
      <c r="CC8" s="140">
        <v>57081</v>
      </c>
      <c r="CD8" s="140">
        <v>11641</v>
      </c>
      <c r="CE8" s="141" t="s">
        <v>390</v>
      </c>
      <c r="CF8" s="140">
        <v>0</v>
      </c>
      <c r="CG8" s="140">
        <v>149394</v>
      </c>
      <c r="CH8" s="140">
        <v>2659245</v>
      </c>
      <c r="CI8" s="140">
        <v>4353187</v>
      </c>
      <c r="CJ8" s="140">
        <v>4353187</v>
      </c>
      <c r="CK8" s="140">
        <v>0</v>
      </c>
      <c r="CL8" s="140">
        <v>4353187</v>
      </c>
      <c r="CM8" s="140">
        <v>0</v>
      </c>
      <c r="CN8" s="140">
        <v>0</v>
      </c>
      <c r="CO8" s="140">
        <v>0</v>
      </c>
      <c r="CP8" s="141" t="s">
        <v>390</v>
      </c>
      <c r="CQ8" s="140">
        <v>11264232</v>
      </c>
      <c r="CR8" s="140">
        <v>1360575</v>
      </c>
      <c r="CS8" s="140">
        <v>1223078</v>
      </c>
      <c r="CT8" s="140">
        <v>0</v>
      </c>
      <c r="CU8" s="140">
        <v>132019</v>
      </c>
      <c r="CV8" s="140">
        <v>5478</v>
      </c>
      <c r="CW8" s="140">
        <v>3406536</v>
      </c>
      <c r="CX8" s="140">
        <v>1860</v>
      </c>
      <c r="CY8" s="140">
        <v>3314657</v>
      </c>
      <c r="CZ8" s="140">
        <v>90019</v>
      </c>
      <c r="DA8" s="140">
        <v>0</v>
      </c>
      <c r="DB8" s="140">
        <v>6488287</v>
      </c>
      <c r="DC8" s="140">
        <v>661449</v>
      </c>
      <c r="DD8" s="140">
        <v>5493686</v>
      </c>
      <c r="DE8" s="140">
        <v>301853</v>
      </c>
      <c r="DF8" s="140">
        <v>31299</v>
      </c>
      <c r="DG8" s="141" t="s">
        <v>390</v>
      </c>
      <c r="DH8" s="140">
        <v>8834</v>
      </c>
      <c r="DI8" s="140">
        <v>303307</v>
      </c>
      <c r="DJ8" s="140">
        <v>15920726</v>
      </c>
    </row>
    <row r="9" spans="1:114" ht="13.5" customHeight="1" x14ac:dyDescent="0.15">
      <c r="A9" s="138" t="s">
        <v>5</v>
      </c>
      <c r="B9" s="139" t="s">
        <v>392</v>
      </c>
      <c r="C9" s="138" t="s">
        <v>1</v>
      </c>
      <c r="D9" s="140">
        <v>2003759</v>
      </c>
      <c r="E9" s="140">
        <v>1553100</v>
      </c>
      <c r="F9" s="140">
        <v>101333</v>
      </c>
      <c r="G9" s="140">
        <v>0</v>
      </c>
      <c r="H9" s="140">
        <v>0</v>
      </c>
      <c r="I9" s="140">
        <v>1020767</v>
      </c>
      <c r="J9" s="140">
        <v>8833062</v>
      </c>
      <c r="K9" s="140">
        <v>431000</v>
      </c>
      <c r="L9" s="140">
        <v>450659</v>
      </c>
      <c r="M9" s="140">
        <v>2593118</v>
      </c>
      <c r="N9" s="140">
        <v>2403514</v>
      </c>
      <c r="O9" s="140">
        <v>502135</v>
      </c>
      <c r="P9" s="140">
        <v>0</v>
      </c>
      <c r="Q9" s="140">
        <v>1142600</v>
      </c>
      <c r="R9" s="140">
        <v>651942</v>
      </c>
      <c r="S9" s="140">
        <v>3332130</v>
      </c>
      <c r="T9" s="140">
        <v>106837</v>
      </c>
      <c r="U9" s="140">
        <v>189604</v>
      </c>
      <c r="V9" s="140">
        <v>4596877</v>
      </c>
      <c r="W9" s="140">
        <v>3956614</v>
      </c>
      <c r="X9" s="140">
        <v>603468</v>
      </c>
      <c r="Y9" s="140">
        <v>0</v>
      </c>
      <c r="Z9" s="140">
        <v>1142600</v>
      </c>
      <c r="AA9" s="140">
        <v>1672709</v>
      </c>
      <c r="AB9" s="140">
        <v>12165192</v>
      </c>
      <c r="AC9" s="140">
        <v>537837</v>
      </c>
      <c r="AD9" s="140">
        <v>640263</v>
      </c>
      <c r="AE9" s="140">
        <v>538979</v>
      </c>
      <c r="AF9" s="140">
        <v>532452</v>
      </c>
      <c r="AG9" s="140">
        <v>0</v>
      </c>
      <c r="AH9" s="140">
        <v>403289</v>
      </c>
      <c r="AI9" s="140">
        <v>93569</v>
      </c>
      <c r="AJ9" s="140">
        <v>35594</v>
      </c>
      <c r="AK9" s="140">
        <v>6527</v>
      </c>
      <c r="AL9" s="141" t="s">
        <v>390</v>
      </c>
      <c r="AM9" s="140">
        <v>9820376</v>
      </c>
      <c r="AN9" s="140">
        <v>632863</v>
      </c>
      <c r="AO9" s="140">
        <v>564641</v>
      </c>
      <c r="AP9" s="140">
        <v>24424</v>
      </c>
      <c r="AQ9" s="140">
        <v>30005</v>
      </c>
      <c r="AR9" s="140">
        <v>13793</v>
      </c>
      <c r="AS9" s="140">
        <v>2884758</v>
      </c>
      <c r="AT9" s="140">
        <v>25478</v>
      </c>
      <c r="AU9" s="140">
        <v>2634664</v>
      </c>
      <c r="AV9" s="140">
        <v>224616</v>
      </c>
      <c r="AW9" s="140">
        <v>0</v>
      </c>
      <c r="AX9" s="140">
        <v>6295203</v>
      </c>
      <c r="AY9" s="140">
        <v>1396379</v>
      </c>
      <c r="AZ9" s="140">
        <v>4610602</v>
      </c>
      <c r="BA9" s="140">
        <v>262812</v>
      </c>
      <c r="BB9" s="140">
        <v>25410</v>
      </c>
      <c r="BC9" s="141" t="s">
        <v>390</v>
      </c>
      <c r="BD9" s="140">
        <v>7552</v>
      </c>
      <c r="BE9" s="140">
        <v>477466</v>
      </c>
      <c r="BF9" s="140">
        <v>10836821</v>
      </c>
      <c r="BG9" s="140">
        <v>1836920</v>
      </c>
      <c r="BH9" s="140">
        <v>1836920</v>
      </c>
      <c r="BI9" s="140">
        <v>0</v>
      </c>
      <c r="BJ9" s="140">
        <v>1761884</v>
      </c>
      <c r="BK9" s="140">
        <v>0</v>
      </c>
      <c r="BL9" s="140">
        <v>75036</v>
      </c>
      <c r="BM9" s="140">
        <v>0</v>
      </c>
      <c r="BN9" s="141" t="s">
        <v>390</v>
      </c>
      <c r="BO9" s="140">
        <v>3880539</v>
      </c>
      <c r="BP9" s="140">
        <v>326299</v>
      </c>
      <c r="BQ9" s="140">
        <v>290297</v>
      </c>
      <c r="BR9" s="140">
        <v>0</v>
      </c>
      <c r="BS9" s="140">
        <v>36002</v>
      </c>
      <c r="BT9" s="140">
        <v>0</v>
      </c>
      <c r="BU9" s="140">
        <v>1223510</v>
      </c>
      <c r="BV9" s="140">
        <v>0</v>
      </c>
      <c r="BW9" s="140">
        <v>1222531</v>
      </c>
      <c r="BX9" s="140">
        <v>979</v>
      </c>
      <c r="BY9" s="140">
        <v>0</v>
      </c>
      <c r="BZ9" s="140">
        <v>2330730</v>
      </c>
      <c r="CA9" s="140">
        <v>686058</v>
      </c>
      <c r="CB9" s="140">
        <v>1642707</v>
      </c>
      <c r="CC9" s="140">
        <v>108</v>
      </c>
      <c r="CD9" s="140">
        <v>1857</v>
      </c>
      <c r="CE9" s="141" t="s">
        <v>390</v>
      </c>
      <c r="CF9" s="140">
        <v>0</v>
      </c>
      <c r="CG9" s="140">
        <v>207789</v>
      </c>
      <c r="CH9" s="140">
        <v>5925248</v>
      </c>
      <c r="CI9" s="140">
        <v>2375899</v>
      </c>
      <c r="CJ9" s="140">
        <v>2369372</v>
      </c>
      <c r="CK9" s="140">
        <v>0</v>
      </c>
      <c r="CL9" s="140">
        <v>2165173</v>
      </c>
      <c r="CM9" s="140">
        <v>93569</v>
      </c>
      <c r="CN9" s="140">
        <v>110630</v>
      </c>
      <c r="CO9" s="140">
        <v>6527</v>
      </c>
      <c r="CP9" s="141" t="s">
        <v>390</v>
      </c>
      <c r="CQ9" s="140">
        <v>13700915</v>
      </c>
      <c r="CR9" s="140">
        <v>959162</v>
      </c>
      <c r="CS9" s="140">
        <v>854938</v>
      </c>
      <c r="CT9" s="140">
        <v>24424</v>
      </c>
      <c r="CU9" s="140">
        <v>66007</v>
      </c>
      <c r="CV9" s="140">
        <v>13793</v>
      </c>
      <c r="CW9" s="140">
        <v>4108268</v>
      </c>
      <c r="CX9" s="140">
        <v>25478</v>
      </c>
      <c r="CY9" s="140">
        <v>3857195</v>
      </c>
      <c r="CZ9" s="140">
        <v>225595</v>
      </c>
      <c r="DA9" s="140">
        <v>0</v>
      </c>
      <c r="DB9" s="140">
        <v>8625933</v>
      </c>
      <c r="DC9" s="140">
        <v>2082437</v>
      </c>
      <c r="DD9" s="140">
        <v>6253309</v>
      </c>
      <c r="DE9" s="140">
        <v>262920</v>
      </c>
      <c r="DF9" s="140">
        <v>27267</v>
      </c>
      <c r="DG9" s="141" t="s">
        <v>390</v>
      </c>
      <c r="DH9" s="140">
        <v>7552</v>
      </c>
      <c r="DI9" s="140">
        <v>685255</v>
      </c>
      <c r="DJ9" s="140">
        <v>16762069</v>
      </c>
    </row>
    <row r="10" spans="1:114" ht="13.5" customHeight="1" x14ac:dyDescent="0.15">
      <c r="A10" s="138" t="s">
        <v>6</v>
      </c>
      <c r="B10" s="139" t="s">
        <v>393</v>
      </c>
      <c r="C10" s="138" t="s">
        <v>1</v>
      </c>
      <c r="D10" s="140">
        <v>2732886</v>
      </c>
      <c r="E10" s="140">
        <v>1974940</v>
      </c>
      <c r="F10" s="140">
        <v>110884</v>
      </c>
      <c r="G10" s="140">
        <v>0</v>
      </c>
      <c r="H10" s="140">
        <v>343000</v>
      </c>
      <c r="I10" s="140">
        <v>1013370</v>
      </c>
      <c r="J10" s="140">
        <v>7661758</v>
      </c>
      <c r="K10" s="140">
        <v>507686</v>
      </c>
      <c r="L10" s="140">
        <v>757946</v>
      </c>
      <c r="M10" s="140">
        <v>1005078</v>
      </c>
      <c r="N10" s="140">
        <v>502719</v>
      </c>
      <c r="O10" s="140">
        <v>11205</v>
      </c>
      <c r="P10" s="140">
        <v>0</v>
      </c>
      <c r="Q10" s="140">
        <v>386300</v>
      </c>
      <c r="R10" s="140">
        <v>97377</v>
      </c>
      <c r="S10" s="140">
        <v>2588714</v>
      </c>
      <c r="T10" s="140">
        <v>7837</v>
      </c>
      <c r="U10" s="140">
        <v>502359</v>
      </c>
      <c r="V10" s="140">
        <v>3737964</v>
      </c>
      <c r="W10" s="140">
        <v>2477659</v>
      </c>
      <c r="X10" s="140">
        <v>122089</v>
      </c>
      <c r="Y10" s="140">
        <v>0</v>
      </c>
      <c r="Z10" s="140">
        <v>729300</v>
      </c>
      <c r="AA10" s="140">
        <v>1110747</v>
      </c>
      <c r="AB10" s="140">
        <v>10250472</v>
      </c>
      <c r="AC10" s="140">
        <v>515523</v>
      </c>
      <c r="AD10" s="140">
        <v>1260305</v>
      </c>
      <c r="AE10" s="140">
        <v>0</v>
      </c>
      <c r="AF10" s="140">
        <v>0</v>
      </c>
      <c r="AG10" s="140">
        <v>0</v>
      </c>
      <c r="AH10" s="140">
        <v>0</v>
      </c>
      <c r="AI10" s="140">
        <v>0</v>
      </c>
      <c r="AJ10" s="140">
        <v>0</v>
      </c>
      <c r="AK10" s="140">
        <v>0</v>
      </c>
      <c r="AL10" s="141" t="s">
        <v>390</v>
      </c>
      <c r="AM10" s="140">
        <v>9762405</v>
      </c>
      <c r="AN10" s="140">
        <v>771499</v>
      </c>
      <c r="AO10" s="140">
        <v>596622</v>
      </c>
      <c r="AP10" s="140">
        <v>0</v>
      </c>
      <c r="AQ10" s="140">
        <v>162019</v>
      </c>
      <c r="AR10" s="140">
        <v>12858</v>
      </c>
      <c r="AS10" s="140">
        <v>4231308</v>
      </c>
      <c r="AT10" s="140">
        <v>0</v>
      </c>
      <c r="AU10" s="140">
        <v>4017294</v>
      </c>
      <c r="AV10" s="140">
        <v>214014</v>
      </c>
      <c r="AW10" s="140">
        <v>12262</v>
      </c>
      <c r="AX10" s="140">
        <v>4745106</v>
      </c>
      <c r="AY10" s="140">
        <v>1332014</v>
      </c>
      <c r="AZ10" s="140">
        <v>2964293</v>
      </c>
      <c r="BA10" s="140">
        <v>170940</v>
      </c>
      <c r="BB10" s="140">
        <v>277859</v>
      </c>
      <c r="BC10" s="141" t="s">
        <v>390</v>
      </c>
      <c r="BD10" s="140">
        <v>2230</v>
      </c>
      <c r="BE10" s="140">
        <v>632239</v>
      </c>
      <c r="BF10" s="140">
        <v>10394644</v>
      </c>
      <c r="BG10" s="140">
        <v>27284</v>
      </c>
      <c r="BH10" s="140">
        <v>0</v>
      </c>
      <c r="BI10" s="140">
        <v>0</v>
      </c>
      <c r="BJ10" s="140">
        <v>0</v>
      </c>
      <c r="BK10" s="140">
        <v>0</v>
      </c>
      <c r="BL10" s="140">
        <v>0</v>
      </c>
      <c r="BM10" s="140">
        <v>27284</v>
      </c>
      <c r="BN10" s="141" t="s">
        <v>390</v>
      </c>
      <c r="BO10" s="140">
        <v>3349470</v>
      </c>
      <c r="BP10" s="140">
        <v>310421</v>
      </c>
      <c r="BQ10" s="140">
        <v>256126</v>
      </c>
      <c r="BR10" s="140">
        <v>0</v>
      </c>
      <c r="BS10" s="140">
        <v>54295</v>
      </c>
      <c r="BT10" s="140">
        <v>0</v>
      </c>
      <c r="BU10" s="140">
        <v>2248737</v>
      </c>
      <c r="BV10" s="140">
        <v>0</v>
      </c>
      <c r="BW10" s="140">
        <v>2248737</v>
      </c>
      <c r="BX10" s="140">
        <v>0</v>
      </c>
      <c r="BY10" s="140">
        <v>0</v>
      </c>
      <c r="BZ10" s="140">
        <v>789107</v>
      </c>
      <c r="CA10" s="140">
        <v>84150</v>
      </c>
      <c r="CB10" s="140">
        <v>694459</v>
      </c>
      <c r="CC10" s="140">
        <v>0</v>
      </c>
      <c r="CD10" s="140">
        <v>10498</v>
      </c>
      <c r="CE10" s="141" t="s">
        <v>390</v>
      </c>
      <c r="CF10" s="140">
        <v>1205</v>
      </c>
      <c r="CG10" s="140">
        <v>217038</v>
      </c>
      <c r="CH10" s="140">
        <v>3593792</v>
      </c>
      <c r="CI10" s="140">
        <v>27284</v>
      </c>
      <c r="CJ10" s="140">
        <v>0</v>
      </c>
      <c r="CK10" s="140">
        <v>0</v>
      </c>
      <c r="CL10" s="140">
        <v>0</v>
      </c>
      <c r="CM10" s="140">
        <v>0</v>
      </c>
      <c r="CN10" s="140">
        <v>0</v>
      </c>
      <c r="CO10" s="140">
        <v>27284</v>
      </c>
      <c r="CP10" s="141" t="s">
        <v>390</v>
      </c>
      <c r="CQ10" s="140">
        <v>13111875</v>
      </c>
      <c r="CR10" s="140">
        <v>1081920</v>
      </c>
      <c r="CS10" s="140">
        <v>852748</v>
      </c>
      <c r="CT10" s="140">
        <v>0</v>
      </c>
      <c r="CU10" s="140">
        <v>216314</v>
      </c>
      <c r="CV10" s="140">
        <v>12858</v>
      </c>
      <c r="CW10" s="140">
        <v>6480045</v>
      </c>
      <c r="CX10" s="140">
        <v>0</v>
      </c>
      <c r="CY10" s="140">
        <v>6266031</v>
      </c>
      <c r="CZ10" s="140">
        <v>214014</v>
      </c>
      <c r="DA10" s="140">
        <v>12262</v>
      </c>
      <c r="DB10" s="140">
        <v>5534213</v>
      </c>
      <c r="DC10" s="140">
        <v>1416164</v>
      </c>
      <c r="DD10" s="140">
        <v>3658752</v>
      </c>
      <c r="DE10" s="140">
        <v>170940</v>
      </c>
      <c r="DF10" s="140">
        <v>288357</v>
      </c>
      <c r="DG10" s="141" t="s">
        <v>390</v>
      </c>
      <c r="DH10" s="140">
        <v>3435</v>
      </c>
      <c r="DI10" s="140">
        <v>849277</v>
      </c>
      <c r="DJ10" s="140">
        <v>13988436</v>
      </c>
    </row>
    <row r="11" spans="1:114" ht="13.5" customHeight="1" x14ac:dyDescent="0.15">
      <c r="A11" s="138" t="s">
        <v>7</v>
      </c>
      <c r="B11" s="139" t="s">
        <v>394</v>
      </c>
      <c r="C11" s="138" t="s">
        <v>1</v>
      </c>
      <c r="D11" s="140">
        <v>2302326</v>
      </c>
      <c r="E11" s="140">
        <v>2275033</v>
      </c>
      <c r="F11" s="140">
        <v>1775891</v>
      </c>
      <c r="G11" s="140">
        <v>0</v>
      </c>
      <c r="H11" s="140">
        <v>0</v>
      </c>
      <c r="I11" s="140">
        <v>419687</v>
      </c>
      <c r="J11" s="140">
        <v>7061971</v>
      </c>
      <c r="K11" s="140">
        <v>79455</v>
      </c>
      <c r="L11" s="140">
        <v>27293</v>
      </c>
      <c r="M11" s="140">
        <v>500720</v>
      </c>
      <c r="N11" s="140">
        <v>494685</v>
      </c>
      <c r="O11" s="140">
        <v>377068</v>
      </c>
      <c r="P11" s="140">
        <v>0</v>
      </c>
      <c r="Q11" s="140">
        <v>0</v>
      </c>
      <c r="R11" s="140">
        <v>74849</v>
      </c>
      <c r="S11" s="140">
        <v>3787545</v>
      </c>
      <c r="T11" s="140">
        <v>42768</v>
      </c>
      <c r="U11" s="140">
        <v>6035</v>
      </c>
      <c r="V11" s="140">
        <v>2803046</v>
      </c>
      <c r="W11" s="140">
        <v>2769718</v>
      </c>
      <c r="X11" s="140">
        <v>2152959</v>
      </c>
      <c r="Y11" s="140">
        <v>0</v>
      </c>
      <c r="Z11" s="140">
        <v>0</v>
      </c>
      <c r="AA11" s="140">
        <v>494536</v>
      </c>
      <c r="AB11" s="140">
        <v>10849516</v>
      </c>
      <c r="AC11" s="140">
        <v>122223</v>
      </c>
      <c r="AD11" s="140">
        <v>33328</v>
      </c>
      <c r="AE11" s="140">
        <v>5321412</v>
      </c>
      <c r="AF11" s="140">
        <v>5321412</v>
      </c>
      <c r="AG11" s="140">
        <v>0</v>
      </c>
      <c r="AH11" s="140">
        <v>5321412</v>
      </c>
      <c r="AI11" s="140">
        <v>0</v>
      </c>
      <c r="AJ11" s="140">
        <v>0</v>
      </c>
      <c r="AK11" s="140">
        <v>0</v>
      </c>
      <c r="AL11" s="141" t="s">
        <v>390</v>
      </c>
      <c r="AM11" s="140">
        <v>4004242</v>
      </c>
      <c r="AN11" s="140">
        <v>203476</v>
      </c>
      <c r="AO11" s="140">
        <v>150709</v>
      </c>
      <c r="AP11" s="140">
        <v>26488</v>
      </c>
      <c r="AQ11" s="140">
        <v>26279</v>
      </c>
      <c r="AR11" s="140">
        <v>0</v>
      </c>
      <c r="AS11" s="140">
        <v>1702531</v>
      </c>
      <c r="AT11" s="140">
        <v>7097</v>
      </c>
      <c r="AU11" s="140">
        <v>1668211</v>
      </c>
      <c r="AV11" s="140">
        <v>27223</v>
      </c>
      <c r="AW11" s="140">
        <v>0</v>
      </c>
      <c r="AX11" s="140">
        <v>2093781</v>
      </c>
      <c r="AY11" s="140">
        <v>121343</v>
      </c>
      <c r="AZ11" s="140">
        <v>1931699</v>
      </c>
      <c r="BA11" s="140">
        <v>40739</v>
      </c>
      <c r="BB11" s="140">
        <v>0</v>
      </c>
      <c r="BC11" s="141" t="s">
        <v>390</v>
      </c>
      <c r="BD11" s="140">
        <v>4454</v>
      </c>
      <c r="BE11" s="140">
        <v>38643</v>
      </c>
      <c r="BF11" s="140">
        <v>9364297</v>
      </c>
      <c r="BG11" s="140">
        <v>1902370</v>
      </c>
      <c r="BH11" s="140">
        <v>1902370</v>
      </c>
      <c r="BI11" s="140">
        <v>1902370</v>
      </c>
      <c r="BJ11" s="140">
        <v>0</v>
      </c>
      <c r="BK11" s="140">
        <v>0</v>
      </c>
      <c r="BL11" s="140">
        <v>0</v>
      </c>
      <c r="BM11" s="140">
        <v>0</v>
      </c>
      <c r="BN11" s="141" t="s">
        <v>390</v>
      </c>
      <c r="BO11" s="140">
        <v>2300511</v>
      </c>
      <c r="BP11" s="140">
        <v>163393</v>
      </c>
      <c r="BQ11" s="140">
        <v>163249</v>
      </c>
      <c r="BR11" s="140">
        <v>0</v>
      </c>
      <c r="BS11" s="140">
        <v>144</v>
      </c>
      <c r="BT11" s="140">
        <v>0</v>
      </c>
      <c r="BU11" s="140">
        <v>1400074</v>
      </c>
      <c r="BV11" s="140">
        <v>0</v>
      </c>
      <c r="BW11" s="140">
        <v>1385470</v>
      </c>
      <c r="BX11" s="140">
        <v>14604</v>
      </c>
      <c r="BY11" s="140">
        <v>0</v>
      </c>
      <c r="BZ11" s="140">
        <v>735912</v>
      </c>
      <c r="CA11" s="140">
        <v>0</v>
      </c>
      <c r="CB11" s="140">
        <v>728504</v>
      </c>
      <c r="CC11" s="140">
        <v>7408</v>
      </c>
      <c r="CD11" s="140">
        <v>0</v>
      </c>
      <c r="CE11" s="141" t="s">
        <v>390</v>
      </c>
      <c r="CF11" s="140">
        <v>1132</v>
      </c>
      <c r="CG11" s="140">
        <v>85384</v>
      </c>
      <c r="CH11" s="140">
        <v>4288265</v>
      </c>
      <c r="CI11" s="140">
        <v>7223782</v>
      </c>
      <c r="CJ11" s="140">
        <v>7223782</v>
      </c>
      <c r="CK11" s="140">
        <v>1902370</v>
      </c>
      <c r="CL11" s="140">
        <v>5321412</v>
      </c>
      <c r="CM11" s="140">
        <v>0</v>
      </c>
      <c r="CN11" s="140">
        <v>0</v>
      </c>
      <c r="CO11" s="140">
        <v>0</v>
      </c>
      <c r="CP11" s="141" t="s">
        <v>390</v>
      </c>
      <c r="CQ11" s="140">
        <v>6304753</v>
      </c>
      <c r="CR11" s="140">
        <v>366869</v>
      </c>
      <c r="CS11" s="140">
        <v>313958</v>
      </c>
      <c r="CT11" s="140">
        <v>26488</v>
      </c>
      <c r="CU11" s="140">
        <v>26423</v>
      </c>
      <c r="CV11" s="140">
        <v>0</v>
      </c>
      <c r="CW11" s="140">
        <v>3102605</v>
      </c>
      <c r="CX11" s="140">
        <v>7097</v>
      </c>
      <c r="CY11" s="140">
        <v>3053681</v>
      </c>
      <c r="CZ11" s="140">
        <v>41827</v>
      </c>
      <c r="DA11" s="140">
        <v>0</v>
      </c>
      <c r="DB11" s="140">
        <v>2829693</v>
      </c>
      <c r="DC11" s="140">
        <v>121343</v>
      </c>
      <c r="DD11" s="140">
        <v>2660203</v>
      </c>
      <c r="DE11" s="140">
        <v>48147</v>
      </c>
      <c r="DF11" s="140">
        <v>0</v>
      </c>
      <c r="DG11" s="141" t="s">
        <v>390</v>
      </c>
      <c r="DH11" s="140">
        <v>5586</v>
      </c>
      <c r="DI11" s="140">
        <v>124027</v>
      </c>
      <c r="DJ11" s="140">
        <v>13652562</v>
      </c>
    </row>
    <row r="12" spans="1:114" ht="13.5" customHeight="1" x14ac:dyDescent="0.15">
      <c r="A12" s="138" t="s">
        <v>8</v>
      </c>
      <c r="B12" s="139" t="s">
        <v>395</v>
      </c>
      <c r="C12" s="138" t="s">
        <v>1</v>
      </c>
      <c r="D12" s="140">
        <v>3275880</v>
      </c>
      <c r="E12" s="140">
        <v>2808720</v>
      </c>
      <c r="F12" s="140">
        <v>10677</v>
      </c>
      <c r="G12" s="140">
        <v>0</v>
      </c>
      <c r="H12" s="140">
        <v>97500</v>
      </c>
      <c r="I12" s="140">
        <v>2079138</v>
      </c>
      <c r="J12" s="140">
        <v>5494802</v>
      </c>
      <c r="K12" s="140">
        <v>621405</v>
      </c>
      <c r="L12" s="140">
        <v>467160</v>
      </c>
      <c r="M12" s="140">
        <v>276917</v>
      </c>
      <c r="N12" s="140">
        <v>255124</v>
      </c>
      <c r="O12" s="140">
        <v>4444</v>
      </c>
      <c r="P12" s="140">
        <v>0</v>
      </c>
      <c r="Q12" s="140">
        <v>0</v>
      </c>
      <c r="R12" s="140">
        <v>250141</v>
      </c>
      <c r="S12" s="140">
        <v>1548852</v>
      </c>
      <c r="T12" s="140">
        <v>539</v>
      </c>
      <c r="U12" s="140">
        <v>21793</v>
      </c>
      <c r="V12" s="140">
        <v>3552797</v>
      </c>
      <c r="W12" s="140">
        <v>3063844</v>
      </c>
      <c r="X12" s="140">
        <v>15121</v>
      </c>
      <c r="Y12" s="140">
        <v>0</v>
      </c>
      <c r="Z12" s="140">
        <v>97500</v>
      </c>
      <c r="AA12" s="140">
        <v>2329279</v>
      </c>
      <c r="AB12" s="140">
        <v>7043654</v>
      </c>
      <c r="AC12" s="140">
        <v>621944</v>
      </c>
      <c r="AD12" s="140">
        <v>488953</v>
      </c>
      <c r="AE12" s="140">
        <v>154083</v>
      </c>
      <c r="AF12" s="140">
        <v>115359</v>
      </c>
      <c r="AG12" s="140">
        <v>0</v>
      </c>
      <c r="AH12" s="140">
        <v>76582</v>
      </c>
      <c r="AI12" s="140">
        <v>38777</v>
      </c>
      <c r="AJ12" s="140">
        <v>0</v>
      </c>
      <c r="AK12" s="140">
        <v>38724</v>
      </c>
      <c r="AL12" s="141" t="s">
        <v>390</v>
      </c>
      <c r="AM12" s="140">
        <v>8156418</v>
      </c>
      <c r="AN12" s="140">
        <v>818468</v>
      </c>
      <c r="AO12" s="140">
        <v>589617</v>
      </c>
      <c r="AP12" s="140">
        <v>0</v>
      </c>
      <c r="AQ12" s="140">
        <v>215046</v>
      </c>
      <c r="AR12" s="140">
        <v>13805</v>
      </c>
      <c r="AS12" s="140">
        <v>2514917</v>
      </c>
      <c r="AT12" s="140">
        <v>13771</v>
      </c>
      <c r="AU12" s="140">
        <v>2415562</v>
      </c>
      <c r="AV12" s="140">
        <v>85584</v>
      </c>
      <c r="AW12" s="140">
        <v>22751</v>
      </c>
      <c r="AX12" s="140">
        <v>4799567</v>
      </c>
      <c r="AY12" s="140">
        <v>316632</v>
      </c>
      <c r="AZ12" s="140">
        <v>4222981</v>
      </c>
      <c r="BA12" s="140">
        <v>160455</v>
      </c>
      <c r="BB12" s="140">
        <v>99499</v>
      </c>
      <c r="BC12" s="141" t="s">
        <v>390</v>
      </c>
      <c r="BD12" s="140">
        <v>715</v>
      </c>
      <c r="BE12" s="140">
        <v>460181</v>
      </c>
      <c r="BF12" s="140">
        <v>8770682</v>
      </c>
      <c r="BG12" s="140">
        <v>20831</v>
      </c>
      <c r="BH12" s="140">
        <v>1738</v>
      </c>
      <c r="BI12" s="140">
        <v>0</v>
      </c>
      <c r="BJ12" s="140">
        <v>1738</v>
      </c>
      <c r="BK12" s="140">
        <v>0</v>
      </c>
      <c r="BL12" s="140">
        <v>0</v>
      </c>
      <c r="BM12" s="140">
        <v>19093</v>
      </c>
      <c r="BN12" s="141" t="s">
        <v>390</v>
      </c>
      <c r="BO12" s="140">
        <v>1739726</v>
      </c>
      <c r="BP12" s="140">
        <v>440730</v>
      </c>
      <c r="BQ12" s="140">
        <v>285358</v>
      </c>
      <c r="BR12" s="140">
        <v>105066</v>
      </c>
      <c r="BS12" s="140">
        <v>50306</v>
      </c>
      <c r="BT12" s="140">
        <v>0</v>
      </c>
      <c r="BU12" s="140">
        <v>518587</v>
      </c>
      <c r="BV12" s="140">
        <v>17551</v>
      </c>
      <c r="BW12" s="140">
        <v>501036</v>
      </c>
      <c r="BX12" s="140">
        <v>0</v>
      </c>
      <c r="BY12" s="140">
        <v>17279</v>
      </c>
      <c r="BZ12" s="140">
        <v>763130</v>
      </c>
      <c r="CA12" s="140">
        <v>45816</v>
      </c>
      <c r="CB12" s="140">
        <v>642144</v>
      </c>
      <c r="CC12" s="140">
        <v>66877</v>
      </c>
      <c r="CD12" s="140">
        <v>8293</v>
      </c>
      <c r="CE12" s="141" t="s">
        <v>390</v>
      </c>
      <c r="CF12" s="140">
        <v>0</v>
      </c>
      <c r="CG12" s="140">
        <v>65212</v>
      </c>
      <c r="CH12" s="140">
        <v>1825769</v>
      </c>
      <c r="CI12" s="140">
        <v>174914</v>
      </c>
      <c r="CJ12" s="140">
        <v>117097</v>
      </c>
      <c r="CK12" s="140">
        <v>0</v>
      </c>
      <c r="CL12" s="140">
        <v>78320</v>
      </c>
      <c r="CM12" s="140">
        <v>38777</v>
      </c>
      <c r="CN12" s="140">
        <v>0</v>
      </c>
      <c r="CO12" s="140">
        <v>57817</v>
      </c>
      <c r="CP12" s="141" t="s">
        <v>390</v>
      </c>
      <c r="CQ12" s="140">
        <v>9896144</v>
      </c>
      <c r="CR12" s="140">
        <v>1259198</v>
      </c>
      <c r="CS12" s="140">
        <v>874975</v>
      </c>
      <c r="CT12" s="140">
        <v>105066</v>
      </c>
      <c r="CU12" s="140">
        <v>265352</v>
      </c>
      <c r="CV12" s="140">
        <v>13805</v>
      </c>
      <c r="CW12" s="140">
        <v>3033504</v>
      </c>
      <c r="CX12" s="140">
        <v>31322</v>
      </c>
      <c r="CY12" s="140">
        <v>2916598</v>
      </c>
      <c r="CZ12" s="140">
        <v>85584</v>
      </c>
      <c r="DA12" s="140">
        <v>40030</v>
      </c>
      <c r="DB12" s="140">
        <v>5562697</v>
      </c>
      <c r="DC12" s="140">
        <v>362448</v>
      </c>
      <c r="DD12" s="140">
        <v>4865125</v>
      </c>
      <c r="DE12" s="140">
        <v>227332</v>
      </c>
      <c r="DF12" s="140">
        <v>107792</v>
      </c>
      <c r="DG12" s="141" t="s">
        <v>390</v>
      </c>
      <c r="DH12" s="140">
        <v>715</v>
      </c>
      <c r="DI12" s="140">
        <v>525393</v>
      </c>
      <c r="DJ12" s="140">
        <v>10596451</v>
      </c>
    </row>
    <row r="13" spans="1:114" ht="13.5" customHeight="1" x14ac:dyDescent="0.15">
      <c r="A13" s="138" t="s">
        <v>9</v>
      </c>
      <c r="B13" s="139" t="s">
        <v>396</v>
      </c>
      <c r="C13" s="138" t="s">
        <v>1</v>
      </c>
      <c r="D13" s="140">
        <v>12825420</v>
      </c>
      <c r="E13" s="140">
        <v>9041818</v>
      </c>
      <c r="F13" s="140">
        <v>3831888</v>
      </c>
      <c r="G13" s="140">
        <v>0</v>
      </c>
      <c r="H13" s="140">
        <v>3201600</v>
      </c>
      <c r="I13" s="140">
        <v>947517</v>
      </c>
      <c r="J13" s="140">
        <v>9654678</v>
      </c>
      <c r="K13" s="140">
        <v>1060813</v>
      </c>
      <c r="L13" s="140">
        <v>3783602</v>
      </c>
      <c r="M13" s="140">
        <v>461122</v>
      </c>
      <c r="N13" s="140">
        <v>268050</v>
      </c>
      <c r="O13" s="140">
        <v>18993</v>
      </c>
      <c r="P13" s="140">
        <v>0</v>
      </c>
      <c r="Q13" s="140">
        <v>0</v>
      </c>
      <c r="R13" s="140">
        <v>221531</v>
      </c>
      <c r="S13" s="140">
        <v>2285538</v>
      </c>
      <c r="T13" s="140">
        <v>27526</v>
      </c>
      <c r="U13" s="140">
        <v>193072</v>
      </c>
      <c r="V13" s="140">
        <v>13286542</v>
      </c>
      <c r="W13" s="140">
        <v>9309868</v>
      </c>
      <c r="X13" s="140">
        <v>3850881</v>
      </c>
      <c r="Y13" s="140">
        <v>0</v>
      </c>
      <c r="Z13" s="140">
        <v>3201600</v>
      </c>
      <c r="AA13" s="140">
        <v>1169048</v>
      </c>
      <c r="AB13" s="140">
        <v>11940216</v>
      </c>
      <c r="AC13" s="140">
        <v>1088339</v>
      </c>
      <c r="AD13" s="140">
        <v>3976674</v>
      </c>
      <c r="AE13" s="140">
        <v>12853513</v>
      </c>
      <c r="AF13" s="140">
        <v>12800789</v>
      </c>
      <c r="AG13" s="140">
        <v>0</v>
      </c>
      <c r="AH13" s="140">
        <v>12647300</v>
      </c>
      <c r="AI13" s="140">
        <v>153489</v>
      </c>
      <c r="AJ13" s="140">
        <v>0</v>
      </c>
      <c r="AK13" s="140">
        <v>52724</v>
      </c>
      <c r="AL13" s="141" t="s">
        <v>390</v>
      </c>
      <c r="AM13" s="140">
        <v>8996063</v>
      </c>
      <c r="AN13" s="140">
        <v>920015</v>
      </c>
      <c r="AO13" s="140">
        <v>696116</v>
      </c>
      <c r="AP13" s="140">
        <v>0</v>
      </c>
      <c r="AQ13" s="140">
        <v>190699</v>
      </c>
      <c r="AR13" s="140">
        <v>33200</v>
      </c>
      <c r="AS13" s="140">
        <v>4191148</v>
      </c>
      <c r="AT13" s="140">
        <v>1322</v>
      </c>
      <c r="AU13" s="140">
        <v>3829110</v>
      </c>
      <c r="AV13" s="140">
        <v>360716</v>
      </c>
      <c r="AW13" s="140">
        <v>7030</v>
      </c>
      <c r="AX13" s="140">
        <v>3853771</v>
      </c>
      <c r="AY13" s="140">
        <v>1687534</v>
      </c>
      <c r="AZ13" s="140">
        <v>1929033</v>
      </c>
      <c r="BA13" s="140">
        <v>213245</v>
      </c>
      <c r="BB13" s="140">
        <v>23959</v>
      </c>
      <c r="BC13" s="141" t="s">
        <v>390</v>
      </c>
      <c r="BD13" s="140">
        <v>24099</v>
      </c>
      <c r="BE13" s="140">
        <v>630522</v>
      </c>
      <c r="BF13" s="140">
        <v>22480098</v>
      </c>
      <c r="BG13" s="140">
        <v>278150</v>
      </c>
      <c r="BH13" s="140">
        <v>265003</v>
      </c>
      <c r="BI13" s="140">
        <v>0</v>
      </c>
      <c r="BJ13" s="140">
        <v>261626</v>
      </c>
      <c r="BK13" s="140">
        <v>0</v>
      </c>
      <c r="BL13" s="140">
        <v>3377</v>
      </c>
      <c r="BM13" s="140">
        <v>13147</v>
      </c>
      <c r="BN13" s="141" t="s">
        <v>390</v>
      </c>
      <c r="BO13" s="140">
        <v>2223004</v>
      </c>
      <c r="BP13" s="140">
        <v>314259</v>
      </c>
      <c r="BQ13" s="140">
        <v>231407</v>
      </c>
      <c r="BR13" s="140">
        <v>30991</v>
      </c>
      <c r="BS13" s="140">
        <v>51861</v>
      </c>
      <c r="BT13" s="140">
        <v>0</v>
      </c>
      <c r="BU13" s="140">
        <v>1145191</v>
      </c>
      <c r="BV13" s="140">
        <v>8746</v>
      </c>
      <c r="BW13" s="140">
        <v>1136445</v>
      </c>
      <c r="BX13" s="140">
        <v>0</v>
      </c>
      <c r="BY13" s="140">
        <v>0</v>
      </c>
      <c r="BZ13" s="140">
        <v>761975</v>
      </c>
      <c r="CA13" s="140">
        <v>126801</v>
      </c>
      <c r="CB13" s="140">
        <v>631677</v>
      </c>
      <c r="CC13" s="140">
        <v>243</v>
      </c>
      <c r="CD13" s="140">
        <v>3254</v>
      </c>
      <c r="CE13" s="141" t="s">
        <v>390</v>
      </c>
      <c r="CF13" s="140">
        <v>1579</v>
      </c>
      <c r="CG13" s="140">
        <v>245506</v>
      </c>
      <c r="CH13" s="140">
        <v>2746660</v>
      </c>
      <c r="CI13" s="140">
        <v>13131663</v>
      </c>
      <c r="CJ13" s="140">
        <v>13065792</v>
      </c>
      <c r="CK13" s="140">
        <v>0</v>
      </c>
      <c r="CL13" s="140">
        <v>12908926</v>
      </c>
      <c r="CM13" s="140">
        <v>153489</v>
      </c>
      <c r="CN13" s="140">
        <v>3377</v>
      </c>
      <c r="CO13" s="140">
        <v>65871</v>
      </c>
      <c r="CP13" s="141" t="s">
        <v>390</v>
      </c>
      <c r="CQ13" s="140">
        <v>11219067</v>
      </c>
      <c r="CR13" s="140">
        <v>1234274</v>
      </c>
      <c r="CS13" s="140">
        <v>927523</v>
      </c>
      <c r="CT13" s="140">
        <v>30991</v>
      </c>
      <c r="CU13" s="140">
        <v>242560</v>
      </c>
      <c r="CV13" s="140">
        <v>33200</v>
      </c>
      <c r="CW13" s="140">
        <v>5336339</v>
      </c>
      <c r="CX13" s="140">
        <v>10068</v>
      </c>
      <c r="CY13" s="140">
        <v>4965555</v>
      </c>
      <c r="CZ13" s="140">
        <v>360716</v>
      </c>
      <c r="DA13" s="140">
        <v>7030</v>
      </c>
      <c r="DB13" s="140">
        <v>4615746</v>
      </c>
      <c r="DC13" s="140">
        <v>1814335</v>
      </c>
      <c r="DD13" s="140">
        <v>2560710</v>
      </c>
      <c r="DE13" s="140">
        <v>213488</v>
      </c>
      <c r="DF13" s="140">
        <v>27213</v>
      </c>
      <c r="DG13" s="141" t="s">
        <v>390</v>
      </c>
      <c r="DH13" s="140">
        <v>25678</v>
      </c>
      <c r="DI13" s="140">
        <v>876028</v>
      </c>
      <c r="DJ13" s="140">
        <v>25226758</v>
      </c>
    </row>
    <row r="14" spans="1:114" ht="13.5" customHeight="1" x14ac:dyDescent="0.15">
      <c r="A14" s="138" t="s">
        <v>10</v>
      </c>
      <c r="B14" s="139" t="s">
        <v>397</v>
      </c>
      <c r="C14" s="138" t="s">
        <v>1</v>
      </c>
      <c r="D14" s="140">
        <v>8044554</v>
      </c>
      <c r="E14" s="140">
        <v>6471607</v>
      </c>
      <c r="F14" s="140">
        <v>1143929</v>
      </c>
      <c r="G14" s="140">
        <v>0</v>
      </c>
      <c r="H14" s="140">
        <v>79800</v>
      </c>
      <c r="I14" s="140">
        <v>2466472</v>
      </c>
      <c r="J14" s="140">
        <v>11512497</v>
      </c>
      <c r="K14" s="140">
        <v>2781406</v>
      </c>
      <c r="L14" s="140">
        <v>1572947</v>
      </c>
      <c r="M14" s="140">
        <v>869650</v>
      </c>
      <c r="N14" s="140">
        <v>352209</v>
      </c>
      <c r="O14" s="140">
        <v>0</v>
      </c>
      <c r="P14" s="140">
        <v>0</v>
      </c>
      <c r="Q14" s="140">
        <v>65800</v>
      </c>
      <c r="R14" s="140">
        <v>135475</v>
      </c>
      <c r="S14" s="140">
        <v>2620153</v>
      </c>
      <c r="T14" s="140">
        <v>150934</v>
      </c>
      <c r="U14" s="140">
        <v>517441</v>
      </c>
      <c r="V14" s="140">
        <v>8914204</v>
      </c>
      <c r="W14" s="140">
        <v>6823816</v>
      </c>
      <c r="X14" s="140">
        <v>1143929</v>
      </c>
      <c r="Y14" s="140">
        <v>0</v>
      </c>
      <c r="Z14" s="140">
        <v>145600</v>
      </c>
      <c r="AA14" s="140">
        <v>2601947</v>
      </c>
      <c r="AB14" s="140">
        <v>14132650</v>
      </c>
      <c r="AC14" s="140">
        <v>2932340</v>
      </c>
      <c r="AD14" s="140">
        <v>2090388</v>
      </c>
      <c r="AE14" s="140">
        <v>4283419</v>
      </c>
      <c r="AF14" s="140">
        <v>4250640</v>
      </c>
      <c r="AG14" s="140">
        <v>0</v>
      </c>
      <c r="AH14" s="140">
        <v>3847831</v>
      </c>
      <c r="AI14" s="140">
        <v>361190</v>
      </c>
      <c r="AJ14" s="140">
        <v>41619</v>
      </c>
      <c r="AK14" s="140">
        <v>32779</v>
      </c>
      <c r="AL14" s="141" t="s">
        <v>390</v>
      </c>
      <c r="AM14" s="140">
        <v>14015706</v>
      </c>
      <c r="AN14" s="140">
        <v>1268715</v>
      </c>
      <c r="AO14" s="140">
        <v>974184</v>
      </c>
      <c r="AP14" s="140">
        <v>128120</v>
      </c>
      <c r="AQ14" s="140">
        <v>166411</v>
      </c>
      <c r="AR14" s="140">
        <v>0</v>
      </c>
      <c r="AS14" s="140">
        <v>1961903</v>
      </c>
      <c r="AT14" s="140">
        <v>1466</v>
      </c>
      <c r="AU14" s="140">
        <v>1859084</v>
      </c>
      <c r="AV14" s="140">
        <v>101353</v>
      </c>
      <c r="AW14" s="140">
        <v>17028</v>
      </c>
      <c r="AX14" s="140">
        <v>10767125</v>
      </c>
      <c r="AY14" s="140">
        <v>417127</v>
      </c>
      <c r="AZ14" s="140">
        <v>9145705</v>
      </c>
      <c r="BA14" s="140">
        <v>505206</v>
      </c>
      <c r="BB14" s="140">
        <v>699087</v>
      </c>
      <c r="BC14" s="141" t="s">
        <v>390</v>
      </c>
      <c r="BD14" s="140">
        <v>935</v>
      </c>
      <c r="BE14" s="140">
        <v>1257926</v>
      </c>
      <c r="BF14" s="140">
        <v>19557051</v>
      </c>
      <c r="BG14" s="140">
        <v>124807</v>
      </c>
      <c r="BH14" s="140">
        <v>124807</v>
      </c>
      <c r="BI14" s="140">
        <v>0</v>
      </c>
      <c r="BJ14" s="140">
        <v>124807</v>
      </c>
      <c r="BK14" s="140">
        <v>0</v>
      </c>
      <c r="BL14" s="140">
        <v>0</v>
      </c>
      <c r="BM14" s="140">
        <v>0</v>
      </c>
      <c r="BN14" s="141" t="s">
        <v>390</v>
      </c>
      <c r="BO14" s="140">
        <v>2616711</v>
      </c>
      <c r="BP14" s="140">
        <v>566925</v>
      </c>
      <c r="BQ14" s="140">
        <v>489514</v>
      </c>
      <c r="BR14" s="140">
        <v>0</v>
      </c>
      <c r="BS14" s="140">
        <v>77411</v>
      </c>
      <c r="BT14" s="140">
        <v>0</v>
      </c>
      <c r="BU14" s="140">
        <v>1129751</v>
      </c>
      <c r="BV14" s="140">
        <v>486</v>
      </c>
      <c r="BW14" s="140">
        <v>1129265</v>
      </c>
      <c r="BX14" s="140">
        <v>0</v>
      </c>
      <c r="BY14" s="140">
        <v>0</v>
      </c>
      <c r="BZ14" s="140">
        <v>919156</v>
      </c>
      <c r="CA14" s="140">
        <v>0</v>
      </c>
      <c r="CB14" s="140">
        <v>784320</v>
      </c>
      <c r="CC14" s="140">
        <v>27556</v>
      </c>
      <c r="CD14" s="140">
        <v>107280</v>
      </c>
      <c r="CE14" s="141" t="s">
        <v>390</v>
      </c>
      <c r="CF14" s="140">
        <v>879</v>
      </c>
      <c r="CG14" s="140">
        <v>748285</v>
      </c>
      <c r="CH14" s="140">
        <v>3489803</v>
      </c>
      <c r="CI14" s="140">
        <v>4408226</v>
      </c>
      <c r="CJ14" s="140">
        <v>4375447</v>
      </c>
      <c r="CK14" s="140">
        <v>0</v>
      </c>
      <c r="CL14" s="140">
        <v>3972638</v>
      </c>
      <c r="CM14" s="140">
        <v>361190</v>
      </c>
      <c r="CN14" s="140">
        <v>41619</v>
      </c>
      <c r="CO14" s="140">
        <v>32779</v>
      </c>
      <c r="CP14" s="141" t="s">
        <v>390</v>
      </c>
      <c r="CQ14" s="140">
        <v>16632417</v>
      </c>
      <c r="CR14" s="140">
        <v>1835640</v>
      </c>
      <c r="CS14" s="140">
        <v>1463698</v>
      </c>
      <c r="CT14" s="140">
        <v>128120</v>
      </c>
      <c r="CU14" s="140">
        <v>243822</v>
      </c>
      <c r="CV14" s="140">
        <v>0</v>
      </c>
      <c r="CW14" s="140">
        <v>3091654</v>
      </c>
      <c r="CX14" s="140">
        <v>1952</v>
      </c>
      <c r="CY14" s="140">
        <v>2988349</v>
      </c>
      <c r="CZ14" s="140">
        <v>101353</v>
      </c>
      <c r="DA14" s="140">
        <v>17028</v>
      </c>
      <c r="DB14" s="140">
        <v>11686281</v>
      </c>
      <c r="DC14" s="140">
        <v>417127</v>
      </c>
      <c r="DD14" s="140">
        <v>9930025</v>
      </c>
      <c r="DE14" s="140">
        <v>532762</v>
      </c>
      <c r="DF14" s="140">
        <v>806367</v>
      </c>
      <c r="DG14" s="141" t="s">
        <v>390</v>
      </c>
      <c r="DH14" s="140">
        <v>1814</v>
      </c>
      <c r="DI14" s="140">
        <v>2006211</v>
      </c>
      <c r="DJ14" s="140">
        <v>23046854</v>
      </c>
    </row>
    <row r="15" spans="1:114" ht="13.5" customHeight="1" x14ac:dyDescent="0.15">
      <c r="A15" s="138" t="s">
        <v>11</v>
      </c>
      <c r="B15" s="139" t="s">
        <v>398</v>
      </c>
      <c r="C15" s="138" t="s">
        <v>1</v>
      </c>
      <c r="D15" s="140">
        <v>2230956</v>
      </c>
      <c r="E15" s="140">
        <v>2058527</v>
      </c>
      <c r="F15" s="140">
        <v>113455</v>
      </c>
      <c r="G15" s="140">
        <v>0</v>
      </c>
      <c r="H15" s="140">
        <v>418000</v>
      </c>
      <c r="I15" s="140">
        <v>811457</v>
      </c>
      <c r="J15" s="140">
        <v>5048673</v>
      </c>
      <c r="K15" s="140">
        <v>715615</v>
      </c>
      <c r="L15" s="140">
        <v>172429</v>
      </c>
      <c r="M15" s="140">
        <v>654560</v>
      </c>
      <c r="N15" s="140">
        <v>654560</v>
      </c>
      <c r="O15" s="140">
        <v>0</v>
      </c>
      <c r="P15" s="140">
        <v>0</v>
      </c>
      <c r="Q15" s="140">
        <v>83300</v>
      </c>
      <c r="R15" s="140">
        <v>526618</v>
      </c>
      <c r="S15" s="140">
        <v>1485270</v>
      </c>
      <c r="T15" s="140">
        <v>44642</v>
      </c>
      <c r="U15" s="140">
        <v>0</v>
      </c>
      <c r="V15" s="140">
        <v>2885516</v>
      </c>
      <c r="W15" s="140">
        <v>2713087</v>
      </c>
      <c r="X15" s="140">
        <v>113455</v>
      </c>
      <c r="Y15" s="140">
        <v>0</v>
      </c>
      <c r="Z15" s="140">
        <v>501300</v>
      </c>
      <c r="AA15" s="140">
        <v>1338075</v>
      </c>
      <c r="AB15" s="140">
        <v>6533943</v>
      </c>
      <c r="AC15" s="140">
        <v>760257</v>
      </c>
      <c r="AD15" s="140">
        <v>172429</v>
      </c>
      <c r="AE15" s="140">
        <v>1121286</v>
      </c>
      <c r="AF15" s="140">
        <v>1118173</v>
      </c>
      <c r="AG15" s="140">
        <v>0</v>
      </c>
      <c r="AH15" s="140">
        <v>462431</v>
      </c>
      <c r="AI15" s="140">
        <v>0</v>
      </c>
      <c r="AJ15" s="140">
        <v>655742</v>
      </c>
      <c r="AK15" s="140">
        <v>3113</v>
      </c>
      <c r="AL15" s="141" t="s">
        <v>390</v>
      </c>
      <c r="AM15" s="140">
        <v>5941422</v>
      </c>
      <c r="AN15" s="140">
        <v>364062</v>
      </c>
      <c r="AO15" s="140">
        <v>303998</v>
      </c>
      <c r="AP15" s="140">
        <v>26749</v>
      </c>
      <c r="AQ15" s="140">
        <v>33315</v>
      </c>
      <c r="AR15" s="140">
        <v>0</v>
      </c>
      <c r="AS15" s="140">
        <v>1268520</v>
      </c>
      <c r="AT15" s="140">
        <v>4246</v>
      </c>
      <c r="AU15" s="140">
        <v>1204455</v>
      </c>
      <c r="AV15" s="140">
        <v>59819</v>
      </c>
      <c r="AW15" s="140">
        <v>0</v>
      </c>
      <c r="AX15" s="140">
        <v>4308840</v>
      </c>
      <c r="AY15" s="140">
        <v>127268</v>
      </c>
      <c r="AZ15" s="140">
        <v>3841400</v>
      </c>
      <c r="BA15" s="140">
        <v>322770</v>
      </c>
      <c r="BB15" s="140">
        <v>17402</v>
      </c>
      <c r="BC15" s="141" t="s">
        <v>390</v>
      </c>
      <c r="BD15" s="140">
        <v>0</v>
      </c>
      <c r="BE15" s="140">
        <v>216921</v>
      </c>
      <c r="BF15" s="140">
        <v>7279629</v>
      </c>
      <c r="BG15" s="140">
        <v>126277</v>
      </c>
      <c r="BH15" s="140">
        <v>112260</v>
      </c>
      <c r="BI15" s="140">
        <v>0</v>
      </c>
      <c r="BJ15" s="140">
        <v>112260</v>
      </c>
      <c r="BK15" s="140">
        <v>0</v>
      </c>
      <c r="BL15" s="140">
        <v>0</v>
      </c>
      <c r="BM15" s="140">
        <v>14017</v>
      </c>
      <c r="BN15" s="141" t="s">
        <v>390</v>
      </c>
      <c r="BO15" s="140">
        <v>1985023</v>
      </c>
      <c r="BP15" s="140">
        <v>193880</v>
      </c>
      <c r="BQ15" s="140">
        <v>122565</v>
      </c>
      <c r="BR15" s="140">
        <v>71315</v>
      </c>
      <c r="BS15" s="140">
        <v>0</v>
      </c>
      <c r="BT15" s="140">
        <v>0</v>
      </c>
      <c r="BU15" s="140">
        <v>800545</v>
      </c>
      <c r="BV15" s="140">
        <v>8594</v>
      </c>
      <c r="BW15" s="140">
        <v>791951</v>
      </c>
      <c r="BX15" s="140">
        <v>0</v>
      </c>
      <c r="BY15" s="140">
        <v>0</v>
      </c>
      <c r="BZ15" s="140">
        <v>990598</v>
      </c>
      <c r="CA15" s="140">
        <v>161687</v>
      </c>
      <c r="CB15" s="140">
        <v>792440</v>
      </c>
      <c r="CC15" s="140">
        <v>18429</v>
      </c>
      <c r="CD15" s="140">
        <v>18042</v>
      </c>
      <c r="CE15" s="141" t="s">
        <v>390</v>
      </c>
      <c r="CF15" s="140">
        <v>0</v>
      </c>
      <c r="CG15" s="140">
        <v>28530</v>
      </c>
      <c r="CH15" s="140">
        <v>2139830</v>
      </c>
      <c r="CI15" s="140">
        <v>1247563</v>
      </c>
      <c r="CJ15" s="140">
        <v>1230433</v>
      </c>
      <c r="CK15" s="140">
        <v>0</v>
      </c>
      <c r="CL15" s="140">
        <v>574691</v>
      </c>
      <c r="CM15" s="140">
        <v>0</v>
      </c>
      <c r="CN15" s="140">
        <v>655742</v>
      </c>
      <c r="CO15" s="140">
        <v>17130</v>
      </c>
      <c r="CP15" s="141" t="s">
        <v>390</v>
      </c>
      <c r="CQ15" s="140">
        <v>7926445</v>
      </c>
      <c r="CR15" s="140">
        <v>557942</v>
      </c>
      <c r="CS15" s="140">
        <v>426563</v>
      </c>
      <c r="CT15" s="140">
        <v>98064</v>
      </c>
      <c r="CU15" s="140">
        <v>33315</v>
      </c>
      <c r="CV15" s="140">
        <v>0</v>
      </c>
      <c r="CW15" s="140">
        <v>2069065</v>
      </c>
      <c r="CX15" s="140">
        <v>12840</v>
      </c>
      <c r="CY15" s="140">
        <v>1996406</v>
      </c>
      <c r="CZ15" s="140">
        <v>59819</v>
      </c>
      <c r="DA15" s="140">
        <v>0</v>
      </c>
      <c r="DB15" s="140">
        <v>5299438</v>
      </c>
      <c r="DC15" s="140">
        <v>288955</v>
      </c>
      <c r="DD15" s="140">
        <v>4633840</v>
      </c>
      <c r="DE15" s="140">
        <v>341199</v>
      </c>
      <c r="DF15" s="140">
        <v>35444</v>
      </c>
      <c r="DG15" s="141" t="s">
        <v>390</v>
      </c>
      <c r="DH15" s="140">
        <v>0</v>
      </c>
      <c r="DI15" s="140">
        <v>245451</v>
      </c>
      <c r="DJ15" s="140">
        <v>9419459</v>
      </c>
    </row>
    <row r="16" spans="1:114" ht="13.5" customHeight="1" x14ac:dyDescent="0.15">
      <c r="A16" s="138" t="s">
        <v>12</v>
      </c>
      <c r="B16" s="139" t="s">
        <v>399</v>
      </c>
      <c r="C16" s="138" t="s">
        <v>1</v>
      </c>
      <c r="D16" s="140">
        <v>2500750</v>
      </c>
      <c r="E16" s="140">
        <v>2393743</v>
      </c>
      <c r="F16" s="140">
        <v>4545</v>
      </c>
      <c r="G16" s="140">
        <v>0</v>
      </c>
      <c r="H16" s="140">
        <v>0</v>
      </c>
      <c r="I16" s="140">
        <v>1222796</v>
      </c>
      <c r="J16" s="140">
        <v>3534715</v>
      </c>
      <c r="K16" s="140">
        <v>1166402</v>
      </c>
      <c r="L16" s="140">
        <v>107007</v>
      </c>
      <c r="M16" s="140">
        <v>323056</v>
      </c>
      <c r="N16" s="140">
        <v>78572</v>
      </c>
      <c r="O16" s="140">
        <v>0</v>
      </c>
      <c r="P16" s="140">
        <v>0</v>
      </c>
      <c r="Q16" s="140">
        <v>0</v>
      </c>
      <c r="R16" s="140">
        <v>68001</v>
      </c>
      <c r="S16" s="140">
        <v>1240927</v>
      </c>
      <c r="T16" s="140">
        <v>10571</v>
      </c>
      <c r="U16" s="140">
        <v>244484</v>
      </c>
      <c r="V16" s="140">
        <v>2823806</v>
      </c>
      <c r="W16" s="140">
        <v>2472315</v>
      </c>
      <c r="X16" s="140">
        <v>4545</v>
      </c>
      <c r="Y16" s="140">
        <v>0</v>
      </c>
      <c r="Z16" s="140">
        <v>0</v>
      </c>
      <c r="AA16" s="140">
        <v>1290797</v>
      </c>
      <c r="AB16" s="140">
        <v>4775642</v>
      </c>
      <c r="AC16" s="140">
        <v>1176973</v>
      </c>
      <c r="AD16" s="140">
        <v>351491</v>
      </c>
      <c r="AE16" s="140">
        <v>36372</v>
      </c>
      <c r="AF16" s="140">
        <v>0</v>
      </c>
      <c r="AG16" s="140">
        <v>0</v>
      </c>
      <c r="AH16" s="140">
        <v>0</v>
      </c>
      <c r="AI16" s="140">
        <v>0</v>
      </c>
      <c r="AJ16" s="140">
        <v>0</v>
      </c>
      <c r="AK16" s="140">
        <v>36372</v>
      </c>
      <c r="AL16" s="141" t="s">
        <v>390</v>
      </c>
      <c r="AM16" s="140">
        <v>5853261</v>
      </c>
      <c r="AN16" s="140">
        <v>630595</v>
      </c>
      <c r="AO16" s="140">
        <v>355551</v>
      </c>
      <c r="AP16" s="140">
        <v>0</v>
      </c>
      <c r="AQ16" s="140">
        <v>253351</v>
      </c>
      <c r="AR16" s="140">
        <v>21693</v>
      </c>
      <c r="AS16" s="140">
        <v>1553024</v>
      </c>
      <c r="AT16" s="140">
        <v>6435</v>
      </c>
      <c r="AU16" s="140">
        <v>1328469</v>
      </c>
      <c r="AV16" s="140">
        <v>218120</v>
      </c>
      <c r="AW16" s="140">
        <v>6435</v>
      </c>
      <c r="AX16" s="140">
        <v>3658594</v>
      </c>
      <c r="AY16" s="140">
        <v>375529</v>
      </c>
      <c r="AZ16" s="140">
        <v>2747336</v>
      </c>
      <c r="BA16" s="140">
        <v>526302</v>
      </c>
      <c r="BB16" s="140">
        <v>9427</v>
      </c>
      <c r="BC16" s="141" t="s">
        <v>390</v>
      </c>
      <c r="BD16" s="140">
        <v>4613</v>
      </c>
      <c r="BE16" s="140">
        <v>145832</v>
      </c>
      <c r="BF16" s="140">
        <v>6035465</v>
      </c>
      <c r="BG16" s="140">
        <v>0</v>
      </c>
      <c r="BH16" s="140">
        <v>0</v>
      </c>
      <c r="BI16" s="140">
        <v>0</v>
      </c>
      <c r="BJ16" s="140">
        <v>0</v>
      </c>
      <c r="BK16" s="140">
        <v>0</v>
      </c>
      <c r="BL16" s="140">
        <v>0</v>
      </c>
      <c r="BM16" s="140">
        <v>0</v>
      </c>
      <c r="BN16" s="141" t="s">
        <v>390</v>
      </c>
      <c r="BO16" s="140">
        <v>1520575</v>
      </c>
      <c r="BP16" s="140">
        <v>251052</v>
      </c>
      <c r="BQ16" s="140">
        <v>198053</v>
      </c>
      <c r="BR16" s="140">
        <v>0</v>
      </c>
      <c r="BS16" s="140">
        <v>52999</v>
      </c>
      <c r="BT16" s="140">
        <v>0</v>
      </c>
      <c r="BU16" s="140">
        <v>751453</v>
      </c>
      <c r="BV16" s="140">
        <v>1524</v>
      </c>
      <c r="BW16" s="140">
        <v>749929</v>
      </c>
      <c r="BX16" s="140">
        <v>0</v>
      </c>
      <c r="BY16" s="140">
        <v>0</v>
      </c>
      <c r="BZ16" s="140">
        <v>517146</v>
      </c>
      <c r="CA16" s="140">
        <v>16419</v>
      </c>
      <c r="CB16" s="140">
        <v>414374</v>
      </c>
      <c r="CC16" s="140">
        <v>78537</v>
      </c>
      <c r="CD16" s="140">
        <v>7816</v>
      </c>
      <c r="CE16" s="141" t="s">
        <v>390</v>
      </c>
      <c r="CF16" s="140">
        <v>924</v>
      </c>
      <c r="CG16" s="140">
        <v>43408</v>
      </c>
      <c r="CH16" s="140">
        <v>1563983</v>
      </c>
      <c r="CI16" s="140">
        <v>36372</v>
      </c>
      <c r="CJ16" s="140">
        <v>0</v>
      </c>
      <c r="CK16" s="140">
        <v>0</v>
      </c>
      <c r="CL16" s="140">
        <v>0</v>
      </c>
      <c r="CM16" s="140">
        <v>0</v>
      </c>
      <c r="CN16" s="140">
        <v>0</v>
      </c>
      <c r="CO16" s="140">
        <v>36372</v>
      </c>
      <c r="CP16" s="141" t="s">
        <v>390</v>
      </c>
      <c r="CQ16" s="140">
        <v>7373836</v>
      </c>
      <c r="CR16" s="140">
        <v>881647</v>
      </c>
      <c r="CS16" s="140">
        <v>553604</v>
      </c>
      <c r="CT16" s="140">
        <v>0</v>
      </c>
      <c r="CU16" s="140">
        <v>306350</v>
      </c>
      <c r="CV16" s="140">
        <v>21693</v>
      </c>
      <c r="CW16" s="140">
        <v>2304477</v>
      </c>
      <c r="CX16" s="140">
        <v>7959</v>
      </c>
      <c r="CY16" s="140">
        <v>2078398</v>
      </c>
      <c r="CZ16" s="140">
        <v>218120</v>
      </c>
      <c r="DA16" s="140">
        <v>6435</v>
      </c>
      <c r="DB16" s="140">
        <v>4175740</v>
      </c>
      <c r="DC16" s="140">
        <v>391948</v>
      </c>
      <c r="DD16" s="140">
        <v>3161710</v>
      </c>
      <c r="DE16" s="140">
        <v>604839</v>
      </c>
      <c r="DF16" s="140">
        <v>17243</v>
      </c>
      <c r="DG16" s="141" t="s">
        <v>390</v>
      </c>
      <c r="DH16" s="140">
        <v>5537</v>
      </c>
      <c r="DI16" s="140">
        <v>189240</v>
      </c>
      <c r="DJ16" s="140">
        <v>7599448</v>
      </c>
    </row>
    <row r="17" spans="1:114" ht="13.5" customHeight="1" x14ac:dyDescent="0.15">
      <c r="A17" s="138" t="s">
        <v>13</v>
      </c>
      <c r="B17" s="139" t="s">
        <v>400</v>
      </c>
      <c r="C17" s="138" t="s">
        <v>1</v>
      </c>
      <c r="D17" s="140">
        <v>9334171</v>
      </c>
      <c r="E17" s="140">
        <v>7961036</v>
      </c>
      <c r="F17" s="140">
        <v>198208</v>
      </c>
      <c r="G17" s="140">
        <v>0</v>
      </c>
      <c r="H17" s="140">
        <v>674700</v>
      </c>
      <c r="I17" s="140">
        <v>4287208</v>
      </c>
      <c r="J17" s="140">
        <v>18129736</v>
      </c>
      <c r="K17" s="140">
        <v>2800920</v>
      </c>
      <c r="L17" s="140">
        <v>1373135</v>
      </c>
      <c r="M17" s="140">
        <v>388656</v>
      </c>
      <c r="N17" s="140">
        <v>165114</v>
      </c>
      <c r="O17" s="140">
        <v>0</v>
      </c>
      <c r="P17" s="140">
        <v>0</v>
      </c>
      <c r="Q17" s="140">
        <v>0</v>
      </c>
      <c r="R17" s="140">
        <v>122291</v>
      </c>
      <c r="S17" s="140">
        <v>2702200</v>
      </c>
      <c r="T17" s="140">
        <v>42823</v>
      </c>
      <c r="U17" s="140">
        <v>223542</v>
      </c>
      <c r="V17" s="140">
        <v>9722827</v>
      </c>
      <c r="W17" s="140">
        <v>8126150</v>
      </c>
      <c r="X17" s="140">
        <v>198208</v>
      </c>
      <c r="Y17" s="140">
        <v>0</v>
      </c>
      <c r="Z17" s="140">
        <v>674700</v>
      </c>
      <c r="AA17" s="140">
        <v>4409499</v>
      </c>
      <c r="AB17" s="140">
        <v>20831936</v>
      </c>
      <c r="AC17" s="140">
        <v>2843743</v>
      </c>
      <c r="AD17" s="140">
        <v>1596677</v>
      </c>
      <c r="AE17" s="140">
        <v>2389387</v>
      </c>
      <c r="AF17" s="140">
        <v>2314082</v>
      </c>
      <c r="AG17" s="140">
        <v>0</v>
      </c>
      <c r="AH17" s="140">
        <v>2166870</v>
      </c>
      <c r="AI17" s="140">
        <v>73465</v>
      </c>
      <c r="AJ17" s="140">
        <v>73747</v>
      </c>
      <c r="AK17" s="140">
        <v>75305</v>
      </c>
      <c r="AL17" s="141" t="s">
        <v>390</v>
      </c>
      <c r="AM17" s="140">
        <v>20749035</v>
      </c>
      <c r="AN17" s="140">
        <v>2136352</v>
      </c>
      <c r="AO17" s="140">
        <v>1892765</v>
      </c>
      <c r="AP17" s="140">
        <v>12331</v>
      </c>
      <c r="AQ17" s="140">
        <v>231256</v>
      </c>
      <c r="AR17" s="140">
        <v>0</v>
      </c>
      <c r="AS17" s="140">
        <v>6028195</v>
      </c>
      <c r="AT17" s="140">
        <v>37085</v>
      </c>
      <c r="AU17" s="140">
        <v>5949507</v>
      </c>
      <c r="AV17" s="140">
        <v>41603</v>
      </c>
      <c r="AW17" s="140">
        <v>0</v>
      </c>
      <c r="AX17" s="140">
        <v>12567020</v>
      </c>
      <c r="AY17" s="140">
        <v>1120355</v>
      </c>
      <c r="AZ17" s="140">
        <v>9277471</v>
      </c>
      <c r="BA17" s="140">
        <v>1726199</v>
      </c>
      <c r="BB17" s="140">
        <v>442995</v>
      </c>
      <c r="BC17" s="141" t="s">
        <v>390</v>
      </c>
      <c r="BD17" s="140">
        <v>17468</v>
      </c>
      <c r="BE17" s="140">
        <v>4325485</v>
      </c>
      <c r="BF17" s="140">
        <v>27463907</v>
      </c>
      <c r="BG17" s="140">
        <v>34423</v>
      </c>
      <c r="BH17" s="140">
        <v>16975</v>
      </c>
      <c r="BI17" s="140">
        <v>0</v>
      </c>
      <c r="BJ17" s="140">
        <v>16720</v>
      </c>
      <c r="BK17" s="140">
        <v>0</v>
      </c>
      <c r="BL17" s="140">
        <v>255</v>
      </c>
      <c r="BM17" s="140">
        <v>17448</v>
      </c>
      <c r="BN17" s="141" t="s">
        <v>390</v>
      </c>
      <c r="BO17" s="140">
        <v>2555705</v>
      </c>
      <c r="BP17" s="140">
        <v>706812</v>
      </c>
      <c r="BQ17" s="140">
        <v>431527</v>
      </c>
      <c r="BR17" s="140">
        <v>0</v>
      </c>
      <c r="BS17" s="140">
        <v>275285</v>
      </c>
      <c r="BT17" s="140">
        <v>0</v>
      </c>
      <c r="BU17" s="140">
        <v>682395</v>
      </c>
      <c r="BV17" s="140">
        <v>63213</v>
      </c>
      <c r="BW17" s="140">
        <v>619182</v>
      </c>
      <c r="BX17" s="140">
        <v>0</v>
      </c>
      <c r="BY17" s="140">
        <v>0</v>
      </c>
      <c r="BZ17" s="140">
        <v>1166498</v>
      </c>
      <c r="CA17" s="140">
        <v>63406</v>
      </c>
      <c r="CB17" s="140">
        <v>836662</v>
      </c>
      <c r="CC17" s="140">
        <v>171382</v>
      </c>
      <c r="CD17" s="140">
        <v>95048</v>
      </c>
      <c r="CE17" s="141" t="s">
        <v>390</v>
      </c>
      <c r="CF17" s="140">
        <v>0</v>
      </c>
      <c r="CG17" s="140">
        <v>500728</v>
      </c>
      <c r="CH17" s="140">
        <v>3090856</v>
      </c>
      <c r="CI17" s="140">
        <v>2423810</v>
      </c>
      <c r="CJ17" s="140">
        <v>2331057</v>
      </c>
      <c r="CK17" s="140">
        <v>0</v>
      </c>
      <c r="CL17" s="140">
        <v>2183590</v>
      </c>
      <c r="CM17" s="140">
        <v>73465</v>
      </c>
      <c r="CN17" s="140">
        <v>74002</v>
      </c>
      <c r="CO17" s="140">
        <v>92753</v>
      </c>
      <c r="CP17" s="141" t="s">
        <v>390</v>
      </c>
      <c r="CQ17" s="140">
        <v>23304740</v>
      </c>
      <c r="CR17" s="140">
        <v>2843164</v>
      </c>
      <c r="CS17" s="140">
        <v>2324292</v>
      </c>
      <c r="CT17" s="140">
        <v>12331</v>
      </c>
      <c r="CU17" s="140">
        <v>506541</v>
      </c>
      <c r="CV17" s="140">
        <v>0</v>
      </c>
      <c r="CW17" s="140">
        <v>6710590</v>
      </c>
      <c r="CX17" s="140">
        <v>100298</v>
      </c>
      <c r="CY17" s="140">
        <v>6568689</v>
      </c>
      <c r="CZ17" s="140">
        <v>41603</v>
      </c>
      <c r="DA17" s="140">
        <v>0</v>
      </c>
      <c r="DB17" s="140">
        <v>13733518</v>
      </c>
      <c r="DC17" s="140">
        <v>1183761</v>
      </c>
      <c r="DD17" s="140">
        <v>10114133</v>
      </c>
      <c r="DE17" s="140">
        <v>1897581</v>
      </c>
      <c r="DF17" s="140">
        <v>538043</v>
      </c>
      <c r="DG17" s="141" t="s">
        <v>390</v>
      </c>
      <c r="DH17" s="140">
        <v>17468</v>
      </c>
      <c r="DI17" s="140">
        <v>4826213</v>
      </c>
      <c r="DJ17" s="140">
        <v>30554763</v>
      </c>
    </row>
    <row r="18" spans="1:114" ht="13.5" customHeight="1" x14ac:dyDescent="0.15">
      <c r="A18" s="138" t="s">
        <v>14</v>
      </c>
      <c r="B18" s="139" t="s">
        <v>401</v>
      </c>
      <c r="C18" s="138" t="s">
        <v>1</v>
      </c>
      <c r="D18" s="140">
        <v>6416637</v>
      </c>
      <c r="E18" s="140">
        <v>5219205</v>
      </c>
      <c r="F18" s="140">
        <v>724179</v>
      </c>
      <c r="G18" s="140">
        <v>0</v>
      </c>
      <c r="H18" s="140">
        <v>1086300</v>
      </c>
      <c r="I18" s="140">
        <v>2928389</v>
      </c>
      <c r="J18" s="140">
        <v>11050330</v>
      </c>
      <c r="K18" s="140">
        <v>480337</v>
      </c>
      <c r="L18" s="140">
        <v>1197432</v>
      </c>
      <c r="M18" s="140">
        <v>1638654</v>
      </c>
      <c r="N18" s="140">
        <v>1489855</v>
      </c>
      <c r="O18" s="140">
        <v>42710</v>
      </c>
      <c r="P18" s="140">
        <v>0</v>
      </c>
      <c r="Q18" s="140">
        <v>140400</v>
      </c>
      <c r="R18" s="140">
        <v>1234399</v>
      </c>
      <c r="S18" s="140">
        <v>1950869</v>
      </c>
      <c r="T18" s="140">
        <v>72346</v>
      </c>
      <c r="U18" s="140">
        <v>148799</v>
      </c>
      <c r="V18" s="140">
        <v>8055291</v>
      </c>
      <c r="W18" s="140">
        <v>6709060</v>
      </c>
      <c r="X18" s="140">
        <v>766889</v>
      </c>
      <c r="Y18" s="140">
        <v>0</v>
      </c>
      <c r="Z18" s="140">
        <v>1226700</v>
      </c>
      <c r="AA18" s="140">
        <v>4162788</v>
      </c>
      <c r="AB18" s="140">
        <v>13001199</v>
      </c>
      <c r="AC18" s="140">
        <v>552683</v>
      </c>
      <c r="AD18" s="140">
        <v>1346231</v>
      </c>
      <c r="AE18" s="140">
        <v>3733850</v>
      </c>
      <c r="AF18" s="140">
        <v>2664112</v>
      </c>
      <c r="AG18" s="140">
        <v>177025</v>
      </c>
      <c r="AH18" s="140">
        <v>2266478</v>
      </c>
      <c r="AI18" s="140">
        <v>192219</v>
      </c>
      <c r="AJ18" s="140">
        <v>28390</v>
      </c>
      <c r="AK18" s="140">
        <v>1069738</v>
      </c>
      <c r="AL18" s="141" t="s">
        <v>390</v>
      </c>
      <c r="AM18" s="140">
        <v>12062201</v>
      </c>
      <c r="AN18" s="140">
        <v>1253988</v>
      </c>
      <c r="AO18" s="140">
        <v>985172</v>
      </c>
      <c r="AP18" s="140">
        <v>56813</v>
      </c>
      <c r="AQ18" s="140">
        <v>189107</v>
      </c>
      <c r="AR18" s="140">
        <v>22896</v>
      </c>
      <c r="AS18" s="140">
        <v>2587717</v>
      </c>
      <c r="AT18" s="140">
        <v>44737</v>
      </c>
      <c r="AU18" s="140">
        <v>2340579</v>
      </c>
      <c r="AV18" s="140">
        <v>202401</v>
      </c>
      <c r="AW18" s="140">
        <v>16569</v>
      </c>
      <c r="AX18" s="140">
        <v>8203927</v>
      </c>
      <c r="AY18" s="140">
        <v>2403760</v>
      </c>
      <c r="AZ18" s="140">
        <v>5156722</v>
      </c>
      <c r="BA18" s="140">
        <v>461283</v>
      </c>
      <c r="BB18" s="140">
        <v>182162</v>
      </c>
      <c r="BC18" s="141" t="s">
        <v>390</v>
      </c>
      <c r="BD18" s="140">
        <v>0</v>
      </c>
      <c r="BE18" s="140">
        <v>1670916</v>
      </c>
      <c r="BF18" s="140">
        <v>17466967</v>
      </c>
      <c r="BG18" s="140">
        <v>468425</v>
      </c>
      <c r="BH18" s="140">
        <v>465675</v>
      </c>
      <c r="BI18" s="140">
        <v>0</v>
      </c>
      <c r="BJ18" s="140">
        <v>255465</v>
      </c>
      <c r="BK18" s="140">
        <v>0</v>
      </c>
      <c r="BL18" s="140">
        <v>210210</v>
      </c>
      <c r="BM18" s="140">
        <v>2750</v>
      </c>
      <c r="BN18" s="141" t="s">
        <v>390</v>
      </c>
      <c r="BO18" s="140">
        <v>2694008</v>
      </c>
      <c r="BP18" s="140">
        <v>546182</v>
      </c>
      <c r="BQ18" s="140">
        <v>433424</v>
      </c>
      <c r="BR18" s="140">
        <v>64351</v>
      </c>
      <c r="BS18" s="140">
        <v>48407</v>
      </c>
      <c r="BT18" s="140">
        <v>0</v>
      </c>
      <c r="BU18" s="140">
        <v>1031521</v>
      </c>
      <c r="BV18" s="140">
        <v>30480</v>
      </c>
      <c r="BW18" s="140">
        <v>986855</v>
      </c>
      <c r="BX18" s="140">
        <v>14186</v>
      </c>
      <c r="BY18" s="140">
        <v>888</v>
      </c>
      <c r="BZ18" s="140">
        <v>1113323</v>
      </c>
      <c r="CA18" s="140">
        <v>220741</v>
      </c>
      <c r="CB18" s="140">
        <v>854575</v>
      </c>
      <c r="CC18" s="140">
        <v>20971</v>
      </c>
      <c r="CD18" s="140">
        <v>17036</v>
      </c>
      <c r="CE18" s="141" t="s">
        <v>390</v>
      </c>
      <c r="CF18" s="140">
        <v>2094</v>
      </c>
      <c r="CG18" s="140">
        <v>427090</v>
      </c>
      <c r="CH18" s="140">
        <v>3589523</v>
      </c>
      <c r="CI18" s="140">
        <v>4202275</v>
      </c>
      <c r="CJ18" s="140">
        <v>3129787</v>
      </c>
      <c r="CK18" s="140">
        <v>177025</v>
      </c>
      <c r="CL18" s="140">
        <v>2521943</v>
      </c>
      <c r="CM18" s="140">
        <v>192219</v>
      </c>
      <c r="CN18" s="140">
        <v>238600</v>
      </c>
      <c r="CO18" s="140">
        <v>1072488</v>
      </c>
      <c r="CP18" s="141" t="s">
        <v>390</v>
      </c>
      <c r="CQ18" s="140">
        <v>14756209</v>
      </c>
      <c r="CR18" s="140">
        <v>1800170</v>
      </c>
      <c r="CS18" s="140">
        <v>1418596</v>
      </c>
      <c r="CT18" s="140">
        <v>121164</v>
      </c>
      <c r="CU18" s="140">
        <v>237514</v>
      </c>
      <c r="CV18" s="140">
        <v>22896</v>
      </c>
      <c r="CW18" s="140">
        <v>3619238</v>
      </c>
      <c r="CX18" s="140">
        <v>75217</v>
      </c>
      <c r="CY18" s="140">
        <v>3327434</v>
      </c>
      <c r="CZ18" s="140">
        <v>216587</v>
      </c>
      <c r="DA18" s="140">
        <v>17457</v>
      </c>
      <c r="DB18" s="140">
        <v>9317250</v>
      </c>
      <c r="DC18" s="140">
        <v>2624501</v>
      </c>
      <c r="DD18" s="140">
        <v>6011297</v>
      </c>
      <c r="DE18" s="140">
        <v>482254</v>
      </c>
      <c r="DF18" s="140">
        <v>199198</v>
      </c>
      <c r="DG18" s="141" t="s">
        <v>390</v>
      </c>
      <c r="DH18" s="140">
        <v>2094</v>
      </c>
      <c r="DI18" s="140">
        <v>2098006</v>
      </c>
      <c r="DJ18" s="140">
        <v>21056490</v>
      </c>
    </row>
    <row r="19" spans="1:114" ht="13.5" customHeight="1" x14ac:dyDescent="0.15">
      <c r="A19" s="138" t="s">
        <v>15</v>
      </c>
      <c r="B19" s="139" t="s">
        <v>402</v>
      </c>
      <c r="C19" s="138" t="s">
        <v>1</v>
      </c>
      <c r="D19" s="140">
        <v>74939638</v>
      </c>
      <c r="E19" s="140">
        <v>62793197</v>
      </c>
      <c r="F19" s="140">
        <v>11352521</v>
      </c>
      <c r="G19" s="140">
        <v>93263</v>
      </c>
      <c r="H19" s="140">
        <v>20502200</v>
      </c>
      <c r="I19" s="140">
        <v>15917342</v>
      </c>
      <c r="J19" s="140">
        <v>61419101</v>
      </c>
      <c r="K19" s="140">
        <v>14927871</v>
      </c>
      <c r="L19" s="140">
        <v>12146441</v>
      </c>
      <c r="M19" s="140">
        <v>133907</v>
      </c>
      <c r="N19" s="140">
        <v>93327</v>
      </c>
      <c r="O19" s="140">
        <v>0</v>
      </c>
      <c r="P19" s="140">
        <v>0</v>
      </c>
      <c r="Q19" s="140">
        <v>0</v>
      </c>
      <c r="R19" s="140">
        <v>0</v>
      </c>
      <c r="S19" s="140">
        <v>420997</v>
      </c>
      <c r="T19" s="140">
        <v>93327</v>
      </c>
      <c r="U19" s="140">
        <v>40580</v>
      </c>
      <c r="V19" s="140">
        <v>75073545</v>
      </c>
      <c r="W19" s="140">
        <v>62886524</v>
      </c>
      <c r="X19" s="140">
        <v>11352521</v>
      </c>
      <c r="Y19" s="140">
        <v>93263</v>
      </c>
      <c r="Z19" s="140">
        <v>20502200</v>
      </c>
      <c r="AA19" s="140">
        <v>15917342</v>
      </c>
      <c r="AB19" s="140">
        <v>61840098</v>
      </c>
      <c r="AC19" s="140">
        <v>15021198</v>
      </c>
      <c r="AD19" s="140">
        <v>12187021</v>
      </c>
      <c r="AE19" s="140">
        <v>44037032</v>
      </c>
      <c r="AF19" s="140">
        <v>43797480</v>
      </c>
      <c r="AG19" s="140">
        <v>0</v>
      </c>
      <c r="AH19" s="140">
        <v>43797480</v>
      </c>
      <c r="AI19" s="140">
        <v>0</v>
      </c>
      <c r="AJ19" s="140">
        <v>0</v>
      </c>
      <c r="AK19" s="140">
        <v>239552</v>
      </c>
      <c r="AL19" s="141" t="s">
        <v>390</v>
      </c>
      <c r="AM19" s="140">
        <v>79031035</v>
      </c>
      <c r="AN19" s="140">
        <v>12776822</v>
      </c>
      <c r="AO19" s="140">
        <v>9737777</v>
      </c>
      <c r="AP19" s="140">
        <v>0</v>
      </c>
      <c r="AQ19" s="140">
        <v>3017766</v>
      </c>
      <c r="AR19" s="140">
        <v>21279</v>
      </c>
      <c r="AS19" s="140">
        <v>38061995</v>
      </c>
      <c r="AT19" s="140">
        <v>0</v>
      </c>
      <c r="AU19" s="140">
        <v>30280539</v>
      </c>
      <c r="AV19" s="140">
        <v>7781456</v>
      </c>
      <c r="AW19" s="140">
        <v>0</v>
      </c>
      <c r="AX19" s="140">
        <v>28160807</v>
      </c>
      <c r="AY19" s="140">
        <v>0</v>
      </c>
      <c r="AZ19" s="140">
        <v>24422583</v>
      </c>
      <c r="BA19" s="140">
        <v>1168257</v>
      </c>
      <c r="BB19" s="140">
        <v>2569967</v>
      </c>
      <c r="BC19" s="141" t="s">
        <v>390</v>
      </c>
      <c r="BD19" s="140">
        <v>31411</v>
      </c>
      <c r="BE19" s="140">
        <v>13290672</v>
      </c>
      <c r="BF19" s="140">
        <v>136358739</v>
      </c>
      <c r="BG19" s="140">
        <v>0</v>
      </c>
      <c r="BH19" s="140">
        <v>0</v>
      </c>
      <c r="BI19" s="140">
        <v>0</v>
      </c>
      <c r="BJ19" s="140">
        <v>0</v>
      </c>
      <c r="BK19" s="140">
        <v>0</v>
      </c>
      <c r="BL19" s="140">
        <v>0</v>
      </c>
      <c r="BM19" s="140">
        <v>0</v>
      </c>
      <c r="BN19" s="141" t="s">
        <v>390</v>
      </c>
      <c r="BO19" s="140">
        <v>487022</v>
      </c>
      <c r="BP19" s="140">
        <v>40780</v>
      </c>
      <c r="BQ19" s="140">
        <v>40780</v>
      </c>
      <c r="BR19" s="140">
        <v>0</v>
      </c>
      <c r="BS19" s="140">
        <v>0</v>
      </c>
      <c r="BT19" s="140">
        <v>0</v>
      </c>
      <c r="BU19" s="140">
        <v>87486</v>
      </c>
      <c r="BV19" s="140">
        <v>0</v>
      </c>
      <c r="BW19" s="140">
        <v>87486</v>
      </c>
      <c r="BX19" s="140">
        <v>0</v>
      </c>
      <c r="BY19" s="140">
        <v>0</v>
      </c>
      <c r="BZ19" s="140">
        <v>357565</v>
      </c>
      <c r="CA19" s="140">
        <v>0</v>
      </c>
      <c r="CB19" s="140">
        <v>353426</v>
      </c>
      <c r="CC19" s="140">
        <v>151</v>
      </c>
      <c r="CD19" s="140">
        <v>3988</v>
      </c>
      <c r="CE19" s="141" t="s">
        <v>390</v>
      </c>
      <c r="CF19" s="140">
        <v>1191</v>
      </c>
      <c r="CG19" s="140">
        <v>67882</v>
      </c>
      <c r="CH19" s="140">
        <v>554904</v>
      </c>
      <c r="CI19" s="140">
        <v>44037032</v>
      </c>
      <c r="CJ19" s="140">
        <v>43797480</v>
      </c>
      <c r="CK19" s="140">
        <v>0</v>
      </c>
      <c r="CL19" s="140">
        <v>43797480</v>
      </c>
      <c r="CM19" s="140">
        <v>0</v>
      </c>
      <c r="CN19" s="140">
        <v>0</v>
      </c>
      <c r="CO19" s="140">
        <v>239552</v>
      </c>
      <c r="CP19" s="141" t="s">
        <v>390</v>
      </c>
      <c r="CQ19" s="140">
        <v>79518057</v>
      </c>
      <c r="CR19" s="140">
        <v>12817602</v>
      </c>
      <c r="CS19" s="140">
        <v>9778557</v>
      </c>
      <c r="CT19" s="140">
        <v>0</v>
      </c>
      <c r="CU19" s="140">
        <v>3017766</v>
      </c>
      <c r="CV19" s="140">
        <v>21279</v>
      </c>
      <c r="CW19" s="140">
        <v>38149481</v>
      </c>
      <c r="CX19" s="140">
        <v>0</v>
      </c>
      <c r="CY19" s="140">
        <v>30368025</v>
      </c>
      <c r="CZ19" s="140">
        <v>7781456</v>
      </c>
      <c r="DA19" s="140">
        <v>0</v>
      </c>
      <c r="DB19" s="140">
        <v>28518372</v>
      </c>
      <c r="DC19" s="140">
        <v>0</v>
      </c>
      <c r="DD19" s="140">
        <v>24776009</v>
      </c>
      <c r="DE19" s="140">
        <v>1168408</v>
      </c>
      <c r="DF19" s="140">
        <v>2573955</v>
      </c>
      <c r="DG19" s="141" t="s">
        <v>390</v>
      </c>
      <c r="DH19" s="140">
        <v>32602</v>
      </c>
      <c r="DI19" s="140">
        <v>13358554</v>
      </c>
      <c r="DJ19" s="140">
        <v>136913643</v>
      </c>
    </row>
    <row r="20" spans="1:114" ht="13.5" customHeight="1" x14ac:dyDescent="0.15">
      <c r="A20" s="138" t="s">
        <v>16</v>
      </c>
      <c r="B20" s="139" t="s">
        <v>403</v>
      </c>
      <c r="C20" s="138" t="s">
        <v>1</v>
      </c>
      <c r="D20" s="140">
        <v>16053585</v>
      </c>
      <c r="E20" s="140">
        <v>15621012</v>
      </c>
      <c r="F20" s="140">
        <v>5307057</v>
      </c>
      <c r="G20" s="140">
        <v>344921</v>
      </c>
      <c r="H20" s="140">
        <v>8023600</v>
      </c>
      <c r="I20" s="140">
        <v>873899</v>
      </c>
      <c r="J20" s="140">
        <v>3659830</v>
      </c>
      <c r="K20" s="140">
        <v>1071535</v>
      </c>
      <c r="L20" s="140">
        <v>432573</v>
      </c>
      <c r="M20" s="140">
        <v>33336</v>
      </c>
      <c r="N20" s="140">
        <v>33336</v>
      </c>
      <c r="O20" s="140">
        <v>0</v>
      </c>
      <c r="P20" s="140">
        <v>4950</v>
      </c>
      <c r="Q20" s="140">
        <v>0</v>
      </c>
      <c r="R20" s="140">
        <v>0</v>
      </c>
      <c r="S20" s="140">
        <v>207250</v>
      </c>
      <c r="T20" s="140">
        <v>28386</v>
      </c>
      <c r="U20" s="140">
        <v>0</v>
      </c>
      <c r="V20" s="140">
        <v>16086921</v>
      </c>
      <c r="W20" s="140">
        <v>15654348</v>
      </c>
      <c r="X20" s="140">
        <v>5307057</v>
      </c>
      <c r="Y20" s="140">
        <v>349871</v>
      </c>
      <c r="Z20" s="140">
        <v>8023600</v>
      </c>
      <c r="AA20" s="140">
        <v>873899</v>
      </c>
      <c r="AB20" s="140">
        <v>3867080</v>
      </c>
      <c r="AC20" s="140">
        <v>1099921</v>
      </c>
      <c r="AD20" s="140">
        <v>432573</v>
      </c>
      <c r="AE20" s="140">
        <v>14013138</v>
      </c>
      <c r="AF20" s="140">
        <v>13994939</v>
      </c>
      <c r="AG20" s="140">
        <v>0</v>
      </c>
      <c r="AH20" s="140">
        <v>13985983</v>
      </c>
      <c r="AI20" s="140">
        <v>8956</v>
      </c>
      <c r="AJ20" s="140">
        <v>0</v>
      </c>
      <c r="AK20" s="140">
        <v>18199</v>
      </c>
      <c r="AL20" s="141" t="s">
        <v>390</v>
      </c>
      <c r="AM20" s="140">
        <v>4995280</v>
      </c>
      <c r="AN20" s="140">
        <v>516368</v>
      </c>
      <c r="AO20" s="140">
        <v>421773</v>
      </c>
      <c r="AP20" s="140">
        <v>0</v>
      </c>
      <c r="AQ20" s="140">
        <v>94595</v>
      </c>
      <c r="AR20" s="140">
        <v>0</v>
      </c>
      <c r="AS20" s="140">
        <v>1469613</v>
      </c>
      <c r="AT20" s="140">
        <v>0</v>
      </c>
      <c r="AU20" s="140">
        <v>1391738</v>
      </c>
      <c r="AV20" s="140">
        <v>77875</v>
      </c>
      <c r="AW20" s="140">
        <v>0</v>
      </c>
      <c r="AX20" s="140">
        <v>3009299</v>
      </c>
      <c r="AY20" s="140">
        <v>0</v>
      </c>
      <c r="AZ20" s="140">
        <v>2469728</v>
      </c>
      <c r="BA20" s="140">
        <v>539571</v>
      </c>
      <c r="BB20" s="140">
        <v>0</v>
      </c>
      <c r="BC20" s="141" t="s">
        <v>390</v>
      </c>
      <c r="BD20" s="140">
        <v>0</v>
      </c>
      <c r="BE20" s="140">
        <v>704997</v>
      </c>
      <c r="BF20" s="140">
        <v>19713415</v>
      </c>
      <c r="BG20" s="140">
        <v>0</v>
      </c>
      <c r="BH20" s="140">
        <v>0</v>
      </c>
      <c r="BI20" s="140">
        <v>0</v>
      </c>
      <c r="BJ20" s="140">
        <v>0</v>
      </c>
      <c r="BK20" s="140">
        <v>0</v>
      </c>
      <c r="BL20" s="140">
        <v>0</v>
      </c>
      <c r="BM20" s="140">
        <v>0</v>
      </c>
      <c r="BN20" s="141" t="s">
        <v>390</v>
      </c>
      <c r="BO20" s="140">
        <v>238196</v>
      </c>
      <c r="BP20" s="140">
        <v>177452</v>
      </c>
      <c r="BQ20" s="140">
        <v>71928</v>
      </c>
      <c r="BR20" s="140">
        <v>0</v>
      </c>
      <c r="BS20" s="140">
        <v>105524</v>
      </c>
      <c r="BT20" s="140">
        <v>0</v>
      </c>
      <c r="BU20" s="140">
        <v>34495</v>
      </c>
      <c r="BV20" s="140">
        <v>0</v>
      </c>
      <c r="BW20" s="140">
        <v>34495</v>
      </c>
      <c r="BX20" s="140">
        <v>0</v>
      </c>
      <c r="BY20" s="140">
        <v>0</v>
      </c>
      <c r="BZ20" s="140">
        <v>26249</v>
      </c>
      <c r="CA20" s="140">
        <v>0</v>
      </c>
      <c r="CB20" s="140">
        <v>24048</v>
      </c>
      <c r="CC20" s="140">
        <v>2201</v>
      </c>
      <c r="CD20" s="140">
        <v>0</v>
      </c>
      <c r="CE20" s="141" t="s">
        <v>390</v>
      </c>
      <c r="CF20" s="140">
        <v>0</v>
      </c>
      <c r="CG20" s="140">
        <v>2390</v>
      </c>
      <c r="CH20" s="140">
        <v>240586</v>
      </c>
      <c r="CI20" s="140">
        <v>14013138</v>
      </c>
      <c r="CJ20" s="140">
        <v>13994939</v>
      </c>
      <c r="CK20" s="140">
        <v>0</v>
      </c>
      <c r="CL20" s="140">
        <v>13985983</v>
      </c>
      <c r="CM20" s="140">
        <v>8956</v>
      </c>
      <c r="CN20" s="140">
        <v>0</v>
      </c>
      <c r="CO20" s="140">
        <v>18199</v>
      </c>
      <c r="CP20" s="141" t="s">
        <v>390</v>
      </c>
      <c r="CQ20" s="140">
        <v>5233476</v>
      </c>
      <c r="CR20" s="140">
        <v>693820</v>
      </c>
      <c r="CS20" s="140">
        <v>493701</v>
      </c>
      <c r="CT20" s="140">
        <v>0</v>
      </c>
      <c r="CU20" s="140">
        <v>200119</v>
      </c>
      <c r="CV20" s="140">
        <v>0</v>
      </c>
      <c r="CW20" s="140">
        <v>1504108</v>
      </c>
      <c r="CX20" s="140">
        <v>0</v>
      </c>
      <c r="CY20" s="140">
        <v>1426233</v>
      </c>
      <c r="CZ20" s="140">
        <v>77875</v>
      </c>
      <c r="DA20" s="140">
        <v>0</v>
      </c>
      <c r="DB20" s="140">
        <v>3035548</v>
      </c>
      <c r="DC20" s="140">
        <v>0</v>
      </c>
      <c r="DD20" s="140">
        <v>2493776</v>
      </c>
      <c r="DE20" s="140">
        <v>541772</v>
      </c>
      <c r="DF20" s="140">
        <v>0</v>
      </c>
      <c r="DG20" s="141" t="s">
        <v>390</v>
      </c>
      <c r="DH20" s="140">
        <v>0</v>
      </c>
      <c r="DI20" s="140">
        <v>707387</v>
      </c>
      <c r="DJ20" s="140">
        <v>19954001</v>
      </c>
    </row>
    <row r="21" spans="1:114" ht="13.5" customHeight="1" x14ac:dyDescent="0.15">
      <c r="A21" s="138" t="s">
        <v>17</v>
      </c>
      <c r="B21" s="139" t="s">
        <v>404</v>
      </c>
      <c r="C21" s="138" t="s">
        <v>1</v>
      </c>
      <c r="D21" s="140">
        <v>7600929</v>
      </c>
      <c r="E21" s="140">
        <v>7562987</v>
      </c>
      <c r="F21" s="140">
        <v>3449524</v>
      </c>
      <c r="G21" s="140">
        <v>0</v>
      </c>
      <c r="H21" s="140">
        <v>3208000</v>
      </c>
      <c r="I21" s="140">
        <v>560416</v>
      </c>
      <c r="J21" s="140">
        <v>8589618</v>
      </c>
      <c r="K21" s="140">
        <v>345047</v>
      </c>
      <c r="L21" s="140">
        <v>37942</v>
      </c>
      <c r="M21" s="140">
        <v>27555</v>
      </c>
      <c r="N21" s="140">
        <v>10521</v>
      </c>
      <c r="O21" s="140">
        <v>0</v>
      </c>
      <c r="P21" s="140">
        <v>0</v>
      </c>
      <c r="Q21" s="140">
        <v>0</v>
      </c>
      <c r="R21" s="140">
        <v>10521</v>
      </c>
      <c r="S21" s="140">
        <v>320917</v>
      </c>
      <c r="T21" s="140">
        <v>0</v>
      </c>
      <c r="U21" s="140">
        <v>17034</v>
      </c>
      <c r="V21" s="140">
        <v>7628484</v>
      </c>
      <c r="W21" s="140">
        <v>7573508</v>
      </c>
      <c r="X21" s="140">
        <v>3449524</v>
      </c>
      <c r="Y21" s="140">
        <v>0</v>
      </c>
      <c r="Z21" s="140">
        <v>3208000</v>
      </c>
      <c r="AA21" s="140">
        <v>570937</v>
      </c>
      <c r="AB21" s="140">
        <v>8910535</v>
      </c>
      <c r="AC21" s="140">
        <v>345047</v>
      </c>
      <c r="AD21" s="140">
        <v>54976</v>
      </c>
      <c r="AE21" s="140">
        <v>12490888</v>
      </c>
      <c r="AF21" s="140">
        <v>12490888</v>
      </c>
      <c r="AG21" s="140">
        <v>0</v>
      </c>
      <c r="AH21" s="140">
        <v>12300859</v>
      </c>
      <c r="AI21" s="140">
        <v>190029</v>
      </c>
      <c r="AJ21" s="140">
        <v>0</v>
      </c>
      <c r="AK21" s="140">
        <v>0</v>
      </c>
      <c r="AL21" s="141" t="s">
        <v>390</v>
      </c>
      <c r="AM21" s="140">
        <v>3678925</v>
      </c>
      <c r="AN21" s="140">
        <v>343964</v>
      </c>
      <c r="AO21" s="140">
        <v>304929</v>
      </c>
      <c r="AP21" s="140">
        <v>0</v>
      </c>
      <c r="AQ21" s="140">
        <v>24620</v>
      </c>
      <c r="AR21" s="140">
        <v>14415</v>
      </c>
      <c r="AS21" s="140">
        <v>1759330</v>
      </c>
      <c r="AT21" s="140">
        <v>0</v>
      </c>
      <c r="AU21" s="140">
        <v>1529613</v>
      </c>
      <c r="AV21" s="140">
        <v>229717</v>
      </c>
      <c r="AW21" s="140">
        <v>12647</v>
      </c>
      <c r="AX21" s="140">
        <v>1562984</v>
      </c>
      <c r="AY21" s="140">
        <v>36942</v>
      </c>
      <c r="AZ21" s="140">
        <v>1296723</v>
      </c>
      <c r="BA21" s="140">
        <v>154996</v>
      </c>
      <c r="BB21" s="140">
        <v>74323</v>
      </c>
      <c r="BC21" s="141" t="s">
        <v>390</v>
      </c>
      <c r="BD21" s="140">
        <v>0</v>
      </c>
      <c r="BE21" s="140">
        <v>20734</v>
      </c>
      <c r="BF21" s="140">
        <v>16190547</v>
      </c>
      <c r="BG21" s="140">
        <v>2134</v>
      </c>
      <c r="BH21" s="140">
        <v>2134</v>
      </c>
      <c r="BI21" s="140">
        <v>0</v>
      </c>
      <c r="BJ21" s="140">
        <v>2134</v>
      </c>
      <c r="BK21" s="140">
        <v>0</v>
      </c>
      <c r="BL21" s="140">
        <v>0</v>
      </c>
      <c r="BM21" s="140">
        <v>0</v>
      </c>
      <c r="BN21" s="141" t="s">
        <v>390</v>
      </c>
      <c r="BO21" s="140">
        <v>346338</v>
      </c>
      <c r="BP21" s="140">
        <v>29613</v>
      </c>
      <c r="BQ21" s="140">
        <v>29613</v>
      </c>
      <c r="BR21" s="140">
        <v>0</v>
      </c>
      <c r="BS21" s="140">
        <v>0</v>
      </c>
      <c r="BT21" s="140">
        <v>0</v>
      </c>
      <c r="BU21" s="140">
        <v>220488</v>
      </c>
      <c r="BV21" s="140">
        <v>0</v>
      </c>
      <c r="BW21" s="140">
        <v>220488</v>
      </c>
      <c r="BX21" s="140">
        <v>0</v>
      </c>
      <c r="BY21" s="140">
        <v>0</v>
      </c>
      <c r="BZ21" s="140">
        <v>96237</v>
      </c>
      <c r="CA21" s="140">
        <v>15288</v>
      </c>
      <c r="CB21" s="140">
        <v>70905</v>
      </c>
      <c r="CC21" s="140">
        <v>0</v>
      </c>
      <c r="CD21" s="140">
        <v>10044</v>
      </c>
      <c r="CE21" s="141" t="s">
        <v>390</v>
      </c>
      <c r="CF21" s="140">
        <v>0</v>
      </c>
      <c r="CG21" s="140">
        <v>0</v>
      </c>
      <c r="CH21" s="140">
        <v>348472</v>
      </c>
      <c r="CI21" s="140">
        <v>12493022</v>
      </c>
      <c r="CJ21" s="140">
        <v>12493022</v>
      </c>
      <c r="CK21" s="140">
        <v>0</v>
      </c>
      <c r="CL21" s="140">
        <v>12302993</v>
      </c>
      <c r="CM21" s="140">
        <v>190029</v>
      </c>
      <c r="CN21" s="140">
        <v>0</v>
      </c>
      <c r="CO21" s="140">
        <v>0</v>
      </c>
      <c r="CP21" s="141" t="s">
        <v>390</v>
      </c>
      <c r="CQ21" s="140">
        <v>4025263</v>
      </c>
      <c r="CR21" s="140">
        <v>373577</v>
      </c>
      <c r="CS21" s="140">
        <v>334542</v>
      </c>
      <c r="CT21" s="140">
        <v>0</v>
      </c>
      <c r="CU21" s="140">
        <v>24620</v>
      </c>
      <c r="CV21" s="140">
        <v>14415</v>
      </c>
      <c r="CW21" s="140">
        <v>1979818</v>
      </c>
      <c r="CX21" s="140">
        <v>0</v>
      </c>
      <c r="CY21" s="140">
        <v>1750101</v>
      </c>
      <c r="CZ21" s="140">
        <v>229717</v>
      </c>
      <c r="DA21" s="140">
        <v>12647</v>
      </c>
      <c r="DB21" s="140">
        <v>1659221</v>
      </c>
      <c r="DC21" s="140">
        <v>52230</v>
      </c>
      <c r="DD21" s="140">
        <v>1367628</v>
      </c>
      <c r="DE21" s="140">
        <v>154996</v>
      </c>
      <c r="DF21" s="140">
        <v>84367</v>
      </c>
      <c r="DG21" s="141" t="s">
        <v>390</v>
      </c>
      <c r="DH21" s="140">
        <v>0</v>
      </c>
      <c r="DI21" s="140">
        <v>20734</v>
      </c>
      <c r="DJ21" s="140">
        <v>16539019</v>
      </c>
    </row>
    <row r="22" spans="1:114" ht="13.5" customHeight="1" x14ac:dyDescent="0.15">
      <c r="A22" s="138" t="s">
        <v>18</v>
      </c>
      <c r="B22" s="139" t="s">
        <v>405</v>
      </c>
      <c r="C22" s="138" t="s">
        <v>1</v>
      </c>
      <c r="D22" s="140">
        <v>2924564</v>
      </c>
      <c r="E22" s="140">
        <v>2704768</v>
      </c>
      <c r="F22" s="140">
        <v>0</v>
      </c>
      <c r="G22" s="140">
        <v>0</v>
      </c>
      <c r="H22" s="140">
        <v>76800</v>
      </c>
      <c r="I22" s="140">
        <v>1289949</v>
      </c>
      <c r="J22" s="140">
        <v>3213861</v>
      </c>
      <c r="K22" s="140">
        <v>1338019</v>
      </c>
      <c r="L22" s="140">
        <v>219796</v>
      </c>
      <c r="M22" s="140">
        <v>41784</v>
      </c>
      <c r="N22" s="140">
        <v>52773</v>
      </c>
      <c r="O22" s="140">
        <v>0</v>
      </c>
      <c r="P22" s="140">
        <v>0</v>
      </c>
      <c r="Q22" s="140">
        <v>0</v>
      </c>
      <c r="R22" s="140">
        <v>2824</v>
      </c>
      <c r="S22" s="140">
        <v>491780</v>
      </c>
      <c r="T22" s="140">
        <v>49949</v>
      </c>
      <c r="U22" s="140">
        <v>-10989</v>
      </c>
      <c r="V22" s="140">
        <v>2966348</v>
      </c>
      <c r="W22" s="140">
        <v>2757541</v>
      </c>
      <c r="X22" s="140">
        <v>0</v>
      </c>
      <c r="Y22" s="140">
        <v>0</v>
      </c>
      <c r="Z22" s="140">
        <v>76800</v>
      </c>
      <c r="AA22" s="140">
        <v>1292773</v>
      </c>
      <c r="AB22" s="140">
        <v>3705641</v>
      </c>
      <c r="AC22" s="140">
        <v>1387968</v>
      </c>
      <c r="AD22" s="140">
        <v>208807</v>
      </c>
      <c r="AE22" s="140">
        <v>14670</v>
      </c>
      <c r="AF22" s="140">
        <v>14670</v>
      </c>
      <c r="AG22" s="140">
        <v>0</v>
      </c>
      <c r="AH22" s="140">
        <v>9712</v>
      </c>
      <c r="AI22" s="140">
        <v>0</v>
      </c>
      <c r="AJ22" s="140">
        <v>4958</v>
      </c>
      <c r="AK22" s="140">
        <v>0</v>
      </c>
      <c r="AL22" s="141" t="s">
        <v>390</v>
      </c>
      <c r="AM22" s="140">
        <v>5635701</v>
      </c>
      <c r="AN22" s="140">
        <v>557254</v>
      </c>
      <c r="AO22" s="140">
        <v>466242</v>
      </c>
      <c r="AP22" s="140">
        <v>0</v>
      </c>
      <c r="AQ22" s="140">
        <v>84976</v>
      </c>
      <c r="AR22" s="140">
        <v>6036</v>
      </c>
      <c r="AS22" s="140">
        <v>1412833</v>
      </c>
      <c r="AT22" s="140">
        <v>1382</v>
      </c>
      <c r="AU22" s="140">
        <v>1356237</v>
      </c>
      <c r="AV22" s="140">
        <v>55214</v>
      </c>
      <c r="AW22" s="140">
        <v>598</v>
      </c>
      <c r="AX22" s="140">
        <v>3650697</v>
      </c>
      <c r="AY22" s="140">
        <v>50209</v>
      </c>
      <c r="AZ22" s="140">
        <v>3128171</v>
      </c>
      <c r="BA22" s="140">
        <v>376392</v>
      </c>
      <c r="BB22" s="140">
        <v>95925</v>
      </c>
      <c r="BC22" s="141" t="s">
        <v>390</v>
      </c>
      <c r="BD22" s="140">
        <v>14319</v>
      </c>
      <c r="BE22" s="140">
        <v>488054</v>
      </c>
      <c r="BF22" s="140">
        <v>6138425</v>
      </c>
      <c r="BG22" s="140">
        <v>0</v>
      </c>
      <c r="BH22" s="140">
        <v>0</v>
      </c>
      <c r="BI22" s="140">
        <v>0</v>
      </c>
      <c r="BJ22" s="140">
        <v>0</v>
      </c>
      <c r="BK22" s="140">
        <v>0</v>
      </c>
      <c r="BL22" s="140">
        <v>0</v>
      </c>
      <c r="BM22" s="140">
        <v>0</v>
      </c>
      <c r="BN22" s="141" t="s">
        <v>390</v>
      </c>
      <c r="BO22" s="140">
        <v>530774</v>
      </c>
      <c r="BP22" s="140">
        <v>116924</v>
      </c>
      <c r="BQ22" s="140">
        <v>116924</v>
      </c>
      <c r="BR22" s="140">
        <v>0</v>
      </c>
      <c r="BS22" s="140">
        <v>0</v>
      </c>
      <c r="BT22" s="140">
        <v>0</v>
      </c>
      <c r="BU22" s="140">
        <v>218391</v>
      </c>
      <c r="BV22" s="140">
        <v>0</v>
      </c>
      <c r="BW22" s="140">
        <v>218391</v>
      </c>
      <c r="BX22" s="140">
        <v>0</v>
      </c>
      <c r="BY22" s="140">
        <v>0</v>
      </c>
      <c r="BZ22" s="140">
        <v>193750</v>
      </c>
      <c r="CA22" s="140">
        <v>24224</v>
      </c>
      <c r="CB22" s="140">
        <v>167594</v>
      </c>
      <c r="CC22" s="140">
        <v>1932</v>
      </c>
      <c r="CD22" s="140">
        <v>0</v>
      </c>
      <c r="CE22" s="141" t="s">
        <v>390</v>
      </c>
      <c r="CF22" s="140">
        <v>1709</v>
      </c>
      <c r="CG22" s="140">
        <v>2790</v>
      </c>
      <c r="CH22" s="140">
        <v>533564</v>
      </c>
      <c r="CI22" s="140">
        <v>14670</v>
      </c>
      <c r="CJ22" s="140">
        <v>14670</v>
      </c>
      <c r="CK22" s="140">
        <v>0</v>
      </c>
      <c r="CL22" s="140">
        <v>9712</v>
      </c>
      <c r="CM22" s="140">
        <v>0</v>
      </c>
      <c r="CN22" s="140">
        <v>4958</v>
      </c>
      <c r="CO22" s="140">
        <v>0</v>
      </c>
      <c r="CP22" s="141" t="s">
        <v>390</v>
      </c>
      <c r="CQ22" s="140">
        <v>6166475</v>
      </c>
      <c r="CR22" s="140">
        <v>674178</v>
      </c>
      <c r="CS22" s="140">
        <v>583166</v>
      </c>
      <c r="CT22" s="140">
        <v>0</v>
      </c>
      <c r="CU22" s="140">
        <v>84976</v>
      </c>
      <c r="CV22" s="140">
        <v>6036</v>
      </c>
      <c r="CW22" s="140">
        <v>1631224</v>
      </c>
      <c r="CX22" s="140">
        <v>1382</v>
      </c>
      <c r="CY22" s="140">
        <v>1574628</v>
      </c>
      <c r="CZ22" s="140">
        <v>55214</v>
      </c>
      <c r="DA22" s="140">
        <v>598</v>
      </c>
      <c r="DB22" s="140">
        <v>3844447</v>
      </c>
      <c r="DC22" s="140">
        <v>74433</v>
      </c>
      <c r="DD22" s="140">
        <v>3295765</v>
      </c>
      <c r="DE22" s="140">
        <v>378324</v>
      </c>
      <c r="DF22" s="140">
        <v>95925</v>
      </c>
      <c r="DG22" s="141" t="s">
        <v>390</v>
      </c>
      <c r="DH22" s="140">
        <v>16028</v>
      </c>
      <c r="DI22" s="140">
        <v>490844</v>
      </c>
      <c r="DJ22" s="140">
        <v>6671989</v>
      </c>
    </row>
    <row r="23" spans="1:114" ht="13.5" customHeight="1" x14ac:dyDescent="0.15">
      <c r="A23" s="138" t="s">
        <v>19</v>
      </c>
      <c r="B23" s="139" t="s">
        <v>406</v>
      </c>
      <c r="C23" s="138" t="s">
        <v>1</v>
      </c>
      <c r="D23" s="140">
        <v>2280024</v>
      </c>
      <c r="E23" s="140">
        <v>2044507</v>
      </c>
      <c r="F23" s="140">
        <v>663395</v>
      </c>
      <c r="G23" s="140">
        <v>0</v>
      </c>
      <c r="H23" s="140">
        <v>21400</v>
      </c>
      <c r="I23" s="140">
        <v>628975</v>
      </c>
      <c r="J23" s="140">
        <v>2585218</v>
      </c>
      <c r="K23" s="140">
        <v>730737</v>
      </c>
      <c r="L23" s="140">
        <v>235517</v>
      </c>
      <c r="M23" s="140">
        <v>71043</v>
      </c>
      <c r="N23" s="140">
        <v>50276</v>
      </c>
      <c r="O23" s="140">
        <v>0</v>
      </c>
      <c r="P23" s="140">
        <v>0</v>
      </c>
      <c r="Q23" s="140">
        <v>0</v>
      </c>
      <c r="R23" s="140">
        <v>19587</v>
      </c>
      <c r="S23" s="140">
        <v>262063</v>
      </c>
      <c r="T23" s="140">
        <v>30689</v>
      </c>
      <c r="U23" s="140">
        <v>20767</v>
      </c>
      <c r="V23" s="140">
        <v>2351067</v>
      </c>
      <c r="W23" s="140">
        <v>2094783</v>
      </c>
      <c r="X23" s="140">
        <v>663395</v>
      </c>
      <c r="Y23" s="140">
        <v>0</v>
      </c>
      <c r="Z23" s="140">
        <v>21400</v>
      </c>
      <c r="AA23" s="140">
        <v>648562</v>
      </c>
      <c r="AB23" s="140">
        <v>2847281</v>
      </c>
      <c r="AC23" s="140">
        <v>761426</v>
      </c>
      <c r="AD23" s="140">
        <v>256284</v>
      </c>
      <c r="AE23" s="140">
        <v>1061358</v>
      </c>
      <c r="AF23" s="140">
        <v>1049796</v>
      </c>
      <c r="AG23" s="140">
        <v>0</v>
      </c>
      <c r="AH23" s="140">
        <v>1049576</v>
      </c>
      <c r="AI23" s="140">
        <v>220</v>
      </c>
      <c r="AJ23" s="140">
        <v>0</v>
      </c>
      <c r="AK23" s="140">
        <v>11562</v>
      </c>
      <c r="AL23" s="141" t="s">
        <v>390</v>
      </c>
      <c r="AM23" s="140">
        <v>3789645</v>
      </c>
      <c r="AN23" s="140">
        <v>838677</v>
      </c>
      <c r="AO23" s="140">
        <v>500578</v>
      </c>
      <c r="AP23" s="140">
        <v>0</v>
      </c>
      <c r="AQ23" s="140">
        <v>315785</v>
      </c>
      <c r="AR23" s="140">
        <v>22314</v>
      </c>
      <c r="AS23" s="140">
        <v>1160592</v>
      </c>
      <c r="AT23" s="140">
        <v>0</v>
      </c>
      <c r="AU23" s="140">
        <v>1081603</v>
      </c>
      <c r="AV23" s="140">
        <v>78989</v>
      </c>
      <c r="AW23" s="140">
        <v>0</v>
      </c>
      <c r="AX23" s="140">
        <v>1790376</v>
      </c>
      <c r="AY23" s="140">
        <v>0</v>
      </c>
      <c r="AZ23" s="140">
        <v>1440845</v>
      </c>
      <c r="BA23" s="140">
        <v>252518</v>
      </c>
      <c r="BB23" s="140">
        <v>97013</v>
      </c>
      <c r="BC23" s="141" t="s">
        <v>390</v>
      </c>
      <c r="BD23" s="140">
        <v>0</v>
      </c>
      <c r="BE23" s="140">
        <v>14239</v>
      </c>
      <c r="BF23" s="140">
        <v>4865242</v>
      </c>
      <c r="BG23" s="140">
        <v>9295</v>
      </c>
      <c r="BH23" s="140">
        <v>9295</v>
      </c>
      <c r="BI23" s="140">
        <v>0</v>
      </c>
      <c r="BJ23" s="140">
        <v>9295</v>
      </c>
      <c r="BK23" s="140">
        <v>0</v>
      </c>
      <c r="BL23" s="140">
        <v>0</v>
      </c>
      <c r="BM23" s="140">
        <v>0</v>
      </c>
      <c r="BN23" s="141" t="s">
        <v>390</v>
      </c>
      <c r="BO23" s="140">
        <v>321343</v>
      </c>
      <c r="BP23" s="140">
        <v>76712</v>
      </c>
      <c r="BQ23" s="140">
        <v>42626</v>
      </c>
      <c r="BR23" s="140">
        <v>0</v>
      </c>
      <c r="BS23" s="140">
        <v>34086</v>
      </c>
      <c r="BT23" s="140">
        <v>0</v>
      </c>
      <c r="BU23" s="140">
        <v>152503</v>
      </c>
      <c r="BV23" s="140">
        <v>0</v>
      </c>
      <c r="BW23" s="140">
        <v>152503</v>
      </c>
      <c r="BX23" s="140">
        <v>0</v>
      </c>
      <c r="BY23" s="140">
        <v>7280</v>
      </c>
      <c r="BZ23" s="140">
        <v>84848</v>
      </c>
      <c r="CA23" s="140">
        <v>0</v>
      </c>
      <c r="CB23" s="140">
        <v>84848</v>
      </c>
      <c r="CC23" s="140">
        <v>0</v>
      </c>
      <c r="CD23" s="140">
        <v>0</v>
      </c>
      <c r="CE23" s="141" t="s">
        <v>390</v>
      </c>
      <c r="CF23" s="140">
        <v>0</v>
      </c>
      <c r="CG23" s="140">
        <v>2468</v>
      </c>
      <c r="CH23" s="140">
        <v>333106</v>
      </c>
      <c r="CI23" s="140">
        <v>1070653</v>
      </c>
      <c r="CJ23" s="140">
        <v>1059091</v>
      </c>
      <c r="CK23" s="140">
        <v>0</v>
      </c>
      <c r="CL23" s="140">
        <v>1058871</v>
      </c>
      <c r="CM23" s="140">
        <v>220</v>
      </c>
      <c r="CN23" s="140">
        <v>0</v>
      </c>
      <c r="CO23" s="140">
        <v>11562</v>
      </c>
      <c r="CP23" s="141" t="s">
        <v>390</v>
      </c>
      <c r="CQ23" s="140">
        <v>4110988</v>
      </c>
      <c r="CR23" s="140">
        <v>915389</v>
      </c>
      <c r="CS23" s="140">
        <v>543204</v>
      </c>
      <c r="CT23" s="140">
        <v>0</v>
      </c>
      <c r="CU23" s="140">
        <v>349871</v>
      </c>
      <c r="CV23" s="140">
        <v>22314</v>
      </c>
      <c r="CW23" s="140">
        <v>1313095</v>
      </c>
      <c r="CX23" s="140">
        <v>0</v>
      </c>
      <c r="CY23" s="140">
        <v>1234106</v>
      </c>
      <c r="CZ23" s="140">
        <v>78989</v>
      </c>
      <c r="DA23" s="140">
        <v>7280</v>
      </c>
      <c r="DB23" s="140">
        <v>1875224</v>
      </c>
      <c r="DC23" s="140">
        <v>0</v>
      </c>
      <c r="DD23" s="140">
        <v>1525693</v>
      </c>
      <c r="DE23" s="140">
        <v>252518</v>
      </c>
      <c r="DF23" s="140">
        <v>97013</v>
      </c>
      <c r="DG23" s="141" t="s">
        <v>390</v>
      </c>
      <c r="DH23" s="140">
        <v>0</v>
      </c>
      <c r="DI23" s="140">
        <v>16707</v>
      </c>
      <c r="DJ23" s="140">
        <v>5198348</v>
      </c>
    </row>
    <row r="24" spans="1:114" ht="13.5" customHeight="1" x14ac:dyDescent="0.15">
      <c r="A24" s="138" t="s">
        <v>20</v>
      </c>
      <c r="B24" s="139" t="s">
        <v>407</v>
      </c>
      <c r="C24" s="138" t="s">
        <v>1</v>
      </c>
      <c r="D24" s="140">
        <v>1718351</v>
      </c>
      <c r="E24" s="140">
        <v>1304070</v>
      </c>
      <c r="F24" s="140">
        <v>757861</v>
      </c>
      <c r="G24" s="140">
        <v>0</v>
      </c>
      <c r="H24" s="140">
        <v>0</v>
      </c>
      <c r="I24" s="140">
        <v>396437</v>
      </c>
      <c r="J24" s="140">
        <v>6509245</v>
      </c>
      <c r="K24" s="140">
        <v>149772</v>
      </c>
      <c r="L24" s="140">
        <v>414281</v>
      </c>
      <c r="M24" s="140">
        <v>46912</v>
      </c>
      <c r="N24" s="140">
        <v>50736</v>
      </c>
      <c r="O24" s="140">
        <v>0</v>
      </c>
      <c r="P24" s="140">
        <v>0</v>
      </c>
      <c r="Q24" s="140">
        <v>18800</v>
      </c>
      <c r="R24" s="140">
        <v>11077</v>
      </c>
      <c r="S24" s="140">
        <v>447286</v>
      </c>
      <c r="T24" s="140">
        <v>20859</v>
      </c>
      <c r="U24" s="140">
        <v>-3824</v>
      </c>
      <c r="V24" s="140">
        <v>1765263</v>
      </c>
      <c r="W24" s="140">
        <v>1354806</v>
      </c>
      <c r="X24" s="140">
        <v>757861</v>
      </c>
      <c r="Y24" s="140">
        <v>0</v>
      </c>
      <c r="Z24" s="140">
        <v>18800</v>
      </c>
      <c r="AA24" s="140">
        <v>407514</v>
      </c>
      <c r="AB24" s="140">
        <v>6956531</v>
      </c>
      <c r="AC24" s="140">
        <v>170631</v>
      </c>
      <c r="AD24" s="140">
        <v>410457</v>
      </c>
      <c r="AE24" s="140">
        <v>2709424</v>
      </c>
      <c r="AF24" s="140">
        <v>2709424</v>
      </c>
      <c r="AG24" s="140">
        <v>1177</v>
      </c>
      <c r="AH24" s="140">
        <v>2707752</v>
      </c>
      <c r="AI24" s="140">
        <v>495</v>
      </c>
      <c r="AJ24" s="140">
        <v>0</v>
      </c>
      <c r="AK24" s="140">
        <v>0</v>
      </c>
      <c r="AL24" s="141" t="s">
        <v>390</v>
      </c>
      <c r="AM24" s="140">
        <v>4991987</v>
      </c>
      <c r="AN24" s="140">
        <v>190434</v>
      </c>
      <c r="AO24" s="140">
        <v>163152</v>
      </c>
      <c r="AP24" s="140">
        <v>27282</v>
      </c>
      <c r="AQ24" s="140">
        <v>0</v>
      </c>
      <c r="AR24" s="140">
        <v>0</v>
      </c>
      <c r="AS24" s="140">
        <v>1052912</v>
      </c>
      <c r="AT24" s="140">
        <v>2243</v>
      </c>
      <c r="AU24" s="140">
        <v>978367</v>
      </c>
      <c r="AV24" s="140">
        <v>72302</v>
      </c>
      <c r="AW24" s="140">
        <v>0</v>
      </c>
      <c r="AX24" s="140">
        <v>3742879</v>
      </c>
      <c r="AY24" s="140">
        <v>599209</v>
      </c>
      <c r="AZ24" s="140">
        <v>2810501</v>
      </c>
      <c r="BA24" s="140">
        <v>332817</v>
      </c>
      <c r="BB24" s="140">
        <v>352</v>
      </c>
      <c r="BC24" s="141" t="s">
        <v>390</v>
      </c>
      <c r="BD24" s="140">
        <v>5762</v>
      </c>
      <c r="BE24" s="140">
        <v>526185</v>
      </c>
      <c r="BF24" s="140">
        <v>8227596</v>
      </c>
      <c r="BG24" s="140">
        <v>0</v>
      </c>
      <c r="BH24" s="140">
        <v>0</v>
      </c>
      <c r="BI24" s="140">
        <v>0</v>
      </c>
      <c r="BJ24" s="140">
        <v>0</v>
      </c>
      <c r="BK24" s="140">
        <v>0</v>
      </c>
      <c r="BL24" s="140">
        <v>0</v>
      </c>
      <c r="BM24" s="140">
        <v>0</v>
      </c>
      <c r="BN24" s="141" t="s">
        <v>390</v>
      </c>
      <c r="BO24" s="140">
        <v>356465</v>
      </c>
      <c r="BP24" s="140">
        <v>26471</v>
      </c>
      <c r="BQ24" s="140">
        <v>26471</v>
      </c>
      <c r="BR24" s="140">
        <v>0</v>
      </c>
      <c r="BS24" s="140">
        <v>0</v>
      </c>
      <c r="BT24" s="140">
        <v>0</v>
      </c>
      <c r="BU24" s="140">
        <v>138798</v>
      </c>
      <c r="BV24" s="140">
        <v>0</v>
      </c>
      <c r="BW24" s="140">
        <v>138779</v>
      </c>
      <c r="BX24" s="140">
        <v>19</v>
      </c>
      <c r="BY24" s="140">
        <v>0</v>
      </c>
      <c r="BZ24" s="140">
        <v>191126</v>
      </c>
      <c r="CA24" s="140">
        <v>0</v>
      </c>
      <c r="CB24" s="140">
        <v>177237</v>
      </c>
      <c r="CC24" s="140">
        <v>1724</v>
      </c>
      <c r="CD24" s="140">
        <v>12165</v>
      </c>
      <c r="CE24" s="141" t="s">
        <v>390</v>
      </c>
      <c r="CF24" s="140">
        <v>70</v>
      </c>
      <c r="CG24" s="140">
        <v>137733</v>
      </c>
      <c r="CH24" s="140">
        <v>494198</v>
      </c>
      <c r="CI24" s="140">
        <v>2709424</v>
      </c>
      <c r="CJ24" s="140">
        <v>2709424</v>
      </c>
      <c r="CK24" s="140">
        <v>1177</v>
      </c>
      <c r="CL24" s="140">
        <v>2707752</v>
      </c>
      <c r="CM24" s="140">
        <v>495</v>
      </c>
      <c r="CN24" s="140">
        <v>0</v>
      </c>
      <c r="CO24" s="140">
        <v>0</v>
      </c>
      <c r="CP24" s="141" t="s">
        <v>390</v>
      </c>
      <c r="CQ24" s="140">
        <v>5348452</v>
      </c>
      <c r="CR24" s="140">
        <v>216905</v>
      </c>
      <c r="CS24" s="140">
        <v>189623</v>
      </c>
      <c r="CT24" s="140">
        <v>27282</v>
      </c>
      <c r="CU24" s="140">
        <v>0</v>
      </c>
      <c r="CV24" s="140">
        <v>0</v>
      </c>
      <c r="CW24" s="140">
        <v>1191710</v>
      </c>
      <c r="CX24" s="140">
        <v>2243</v>
      </c>
      <c r="CY24" s="140">
        <v>1117146</v>
      </c>
      <c r="CZ24" s="140">
        <v>72321</v>
      </c>
      <c r="DA24" s="140">
        <v>0</v>
      </c>
      <c r="DB24" s="140">
        <v>3934005</v>
      </c>
      <c r="DC24" s="140">
        <v>599209</v>
      </c>
      <c r="DD24" s="140">
        <v>2987738</v>
      </c>
      <c r="DE24" s="140">
        <v>334541</v>
      </c>
      <c r="DF24" s="140">
        <v>12517</v>
      </c>
      <c r="DG24" s="141" t="s">
        <v>390</v>
      </c>
      <c r="DH24" s="140">
        <v>5832</v>
      </c>
      <c r="DI24" s="140">
        <v>663918</v>
      </c>
      <c r="DJ24" s="140">
        <v>8721794</v>
      </c>
    </row>
    <row r="25" spans="1:114" ht="13.5" customHeight="1" x14ac:dyDescent="0.15">
      <c r="A25" s="138" t="s">
        <v>21</v>
      </c>
      <c r="B25" s="139" t="s">
        <v>408</v>
      </c>
      <c r="C25" s="138" t="s">
        <v>1</v>
      </c>
      <c r="D25" s="140">
        <v>1769541</v>
      </c>
      <c r="E25" s="140">
        <v>1649530</v>
      </c>
      <c r="F25" s="140">
        <v>16700</v>
      </c>
      <c r="G25" s="140">
        <v>0</v>
      </c>
      <c r="H25" s="140">
        <v>544700</v>
      </c>
      <c r="I25" s="140">
        <v>1002427</v>
      </c>
      <c r="J25" s="140">
        <v>4417364</v>
      </c>
      <c r="K25" s="140">
        <v>85703</v>
      </c>
      <c r="L25" s="140">
        <v>120011</v>
      </c>
      <c r="M25" s="140">
        <v>258937</v>
      </c>
      <c r="N25" s="140">
        <v>199952</v>
      </c>
      <c r="O25" s="140">
        <v>0</v>
      </c>
      <c r="P25" s="140">
        <v>0</v>
      </c>
      <c r="Q25" s="140">
        <v>0</v>
      </c>
      <c r="R25" s="140">
        <v>94305</v>
      </c>
      <c r="S25" s="140">
        <v>880830</v>
      </c>
      <c r="T25" s="140">
        <v>105647</v>
      </c>
      <c r="U25" s="140">
        <v>58985</v>
      </c>
      <c r="V25" s="140">
        <v>2028478</v>
      </c>
      <c r="W25" s="140">
        <v>1849482</v>
      </c>
      <c r="X25" s="140">
        <v>16700</v>
      </c>
      <c r="Y25" s="140">
        <v>0</v>
      </c>
      <c r="Z25" s="140">
        <v>544700</v>
      </c>
      <c r="AA25" s="140">
        <v>1096732</v>
      </c>
      <c r="AB25" s="140">
        <v>5298194</v>
      </c>
      <c r="AC25" s="140">
        <v>191350</v>
      </c>
      <c r="AD25" s="140">
        <v>178996</v>
      </c>
      <c r="AE25" s="140">
        <v>674619</v>
      </c>
      <c r="AF25" s="140">
        <v>614073</v>
      </c>
      <c r="AG25" s="140">
        <v>0</v>
      </c>
      <c r="AH25" s="140">
        <v>505617</v>
      </c>
      <c r="AI25" s="140">
        <v>0</v>
      </c>
      <c r="AJ25" s="140">
        <v>108456</v>
      </c>
      <c r="AK25" s="140">
        <v>60546</v>
      </c>
      <c r="AL25" s="141" t="s">
        <v>390</v>
      </c>
      <c r="AM25" s="140">
        <v>4532290</v>
      </c>
      <c r="AN25" s="140">
        <v>458919</v>
      </c>
      <c r="AO25" s="140">
        <v>376584</v>
      </c>
      <c r="AP25" s="140">
        <v>0</v>
      </c>
      <c r="AQ25" s="140">
        <v>82335</v>
      </c>
      <c r="AR25" s="140">
        <v>0</v>
      </c>
      <c r="AS25" s="140">
        <v>1823724</v>
      </c>
      <c r="AT25" s="140">
        <v>0</v>
      </c>
      <c r="AU25" s="140">
        <v>1823411</v>
      </c>
      <c r="AV25" s="140">
        <v>313</v>
      </c>
      <c r="AW25" s="140">
        <v>0</v>
      </c>
      <c r="AX25" s="140">
        <v>2249647</v>
      </c>
      <c r="AY25" s="140">
        <v>0</v>
      </c>
      <c r="AZ25" s="140">
        <v>1512029</v>
      </c>
      <c r="BA25" s="140">
        <v>328302</v>
      </c>
      <c r="BB25" s="140">
        <v>409316</v>
      </c>
      <c r="BC25" s="141" t="s">
        <v>390</v>
      </c>
      <c r="BD25" s="140">
        <v>0</v>
      </c>
      <c r="BE25" s="140">
        <v>979996</v>
      </c>
      <c r="BF25" s="140">
        <v>6186905</v>
      </c>
      <c r="BG25" s="140">
        <v>0</v>
      </c>
      <c r="BH25" s="140">
        <v>0</v>
      </c>
      <c r="BI25" s="140">
        <v>0</v>
      </c>
      <c r="BJ25" s="140">
        <v>0</v>
      </c>
      <c r="BK25" s="140">
        <v>0</v>
      </c>
      <c r="BL25" s="140">
        <v>0</v>
      </c>
      <c r="BM25" s="140">
        <v>0</v>
      </c>
      <c r="BN25" s="141" t="s">
        <v>390</v>
      </c>
      <c r="BO25" s="140">
        <v>849490</v>
      </c>
      <c r="BP25" s="140">
        <v>203472</v>
      </c>
      <c r="BQ25" s="140">
        <v>89611</v>
      </c>
      <c r="BR25" s="140">
        <v>0</v>
      </c>
      <c r="BS25" s="140">
        <v>113861</v>
      </c>
      <c r="BT25" s="140">
        <v>0</v>
      </c>
      <c r="BU25" s="140">
        <v>242815</v>
      </c>
      <c r="BV25" s="140">
        <v>0</v>
      </c>
      <c r="BW25" s="140">
        <v>242815</v>
      </c>
      <c r="BX25" s="140">
        <v>0</v>
      </c>
      <c r="BY25" s="140">
        <v>0</v>
      </c>
      <c r="BZ25" s="140">
        <v>403203</v>
      </c>
      <c r="CA25" s="140">
        <v>0</v>
      </c>
      <c r="CB25" s="140">
        <v>111801</v>
      </c>
      <c r="CC25" s="140">
        <v>42137</v>
      </c>
      <c r="CD25" s="140">
        <v>249265</v>
      </c>
      <c r="CE25" s="141" t="s">
        <v>390</v>
      </c>
      <c r="CF25" s="140">
        <v>0</v>
      </c>
      <c r="CG25" s="140">
        <v>290277</v>
      </c>
      <c r="CH25" s="140">
        <v>1139767</v>
      </c>
      <c r="CI25" s="140">
        <v>674619</v>
      </c>
      <c r="CJ25" s="140">
        <v>614073</v>
      </c>
      <c r="CK25" s="140">
        <v>0</v>
      </c>
      <c r="CL25" s="140">
        <v>505617</v>
      </c>
      <c r="CM25" s="140">
        <v>0</v>
      </c>
      <c r="CN25" s="140">
        <v>108456</v>
      </c>
      <c r="CO25" s="140">
        <v>60546</v>
      </c>
      <c r="CP25" s="141" t="s">
        <v>390</v>
      </c>
      <c r="CQ25" s="140">
        <v>5381780</v>
      </c>
      <c r="CR25" s="140">
        <v>662391</v>
      </c>
      <c r="CS25" s="140">
        <v>466195</v>
      </c>
      <c r="CT25" s="140">
        <v>0</v>
      </c>
      <c r="CU25" s="140">
        <v>196196</v>
      </c>
      <c r="CV25" s="140">
        <v>0</v>
      </c>
      <c r="CW25" s="140">
        <v>2066539</v>
      </c>
      <c r="CX25" s="140">
        <v>0</v>
      </c>
      <c r="CY25" s="140">
        <v>2066226</v>
      </c>
      <c r="CZ25" s="140">
        <v>313</v>
      </c>
      <c r="DA25" s="140">
        <v>0</v>
      </c>
      <c r="DB25" s="140">
        <v>2652850</v>
      </c>
      <c r="DC25" s="140">
        <v>0</v>
      </c>
      <c r="DD25" s="140">
        <v>1623830</v>
      </c>
      <c r="DE25" s="140">
        <v>370439</v>
      </c>
      <c r="DF25" s="140">
        <v>658581</v>
      </c>
      <c r="DG25" s="141" t="s">
        <v>390</v>
      </c>
      <c r="DH25" s="140">
        <v>0</v>
      </c>
      <c r="DI25" s="140">
        <v>1270273</v>
      </c>
      <c r="DJ25" s="140">
        <v>7326672</v>
      </c>
    </row>
    <row r="26" spans="1:114" ht="13.5" customHeight="1" x14ac:dyDescent="0.15">
      <c r="A26" s="138" t="s">
        <v>22</v>
      </c>
      <c r="B26" s="139" t="s">
        <v>409</v>
      </c>
      <c r="C26" s="138" t="s">
        <v>1</v>
      </c>
      <c r="D26" s="140">
        <v>6567218</v>
      </c>
      <c r="E26" s="140">
        <v>5863937</v>
      </c>
      <c r="F26" s="140">
        <v>477881</v>
      </c>
      <c r="G26" s="140">
        <v>0</v>
      </c>
      <c r="H26" s="140">
        <v>210377</v>
      </c>
      <c r="I26" s="140">
        <v>3244157</v>
      </c>
      <c r="J26" s="140">
        <v>8088484</v>
      </c>
      <c r="K26" s="140">
        <v>1931522</v>
      </c>
      <c r="L26" s="140">
        <v>703281</v>
      </c>
      <c r="M26" s="140">
        <v>677556</v>
      </c>
      <c r="N26" s="140">
        <v>583478</v>
      </c>
      <c r="O26" s="140">
        <v>49563</v>
      </c>
      <c r="P26" s="140">
        <v>0</v>
      </c>
      <c r="Q26" s="140">
        <v>119500</v>
      </c>
      <c r="R26" s="140">
        <v>388734</v>
      </c>
      <c r="S26" s="140">
        <v>3099132</v>
      </c>
      <c r="T26" s="140">
        <v>25681</v>
      </c>
      <c r="U26" s="140">
        <v>94078</v>
      </c>
      <c r="V26" s="140">
        <v>7244774</v>
      </c>
      <c r="W26" s="140">
        <v>6447415</v>
      </c>
      <c r="X26" s="140">
        <v>527444</v>
      </c>
      <c r="Y26" s="140">
        <v>0</v>
      </c>
      <c r="Z26" s="140">
        <v>329877</v>
      </c>
      <c r="AA26" s="140">
        <v>3632891</v>
      </c>
      <c r="AB26" s="140">
        <v>11187616</v>
      </c>
      <c r="AC26" s="140">
        <v>1957203</v>
      </c>
      <c r="AD26" s="140">
        <v>797359</v>
      </c>
      <c r="AE26" s="140">
        <v>1594943</v>
      </c>
      <c r="AF26" s="140">
        <v>1567657</v>
      </c>
      <c r="AG26" s="140">
        <v>0</v>
      </c>
      <c r="AH26" s="140">
        <v>1549804</v>
      </c>
      <c r="AI26" s="140">
        <v>7854</v>
      </c>
      <c r="AJ26" s="140">
        <v>9999</v>
      </c>
      <c r="AK26" s="140">
        <v>27286</v>
      </c>
      <c r="AL26" s="141" t="s">
        <v>390</v>
      </c>
      <c r="AM26" s="140">
        <v>10828711</v>
      </c>
      <c r="AN26" s="140">
        <v>928226</v>
      </c>
      <c r="AO26" s="140">
        <v>734766</v>
      </c>
      <c r="AP26" s="140">
        <v>0</v>
      </c>
      <c r="AQ26" s="140">
        <v>189274</v>
      </c>
      <c r="AR26" s="140">
        <v>4186</v>
      </c>
      <c r="AS26" s="140">
        <v>3523968</v>
      </c>
      <c r="AT26" s="140">
        <v>261158</v>
      </c>
      <c r="AU26" s="140">
        <v>3113044</v>
      </c>
      <c r="AV26" s="140">
        <v>149766</v>
      </c>
      <c r="AW26" s="140">
        <v>0</v>
      </c>
      <c r="AX26" s="140">
        <v>6371758</v>
      </c>
      <c r="AY26" s="140">
        <v>279098</v>
      </c>
      <c r="AZ26" s="140">
        <v>5513575</v>
      </c>
      <c r="BA26" s="140">
        <v>397253</v>
      </c>
      <c r="BB26" s="140">
        <v>181832</v>
      </c>
      <c r="BC26" s="141" t="s">
        <v>390</v>
      </c>
      <c r="BD26" s="140">
        <v>4759</v>
      </c>
      <c r="BE26" s="140">
        <v>2232048</v>
      </c>
      <c r="BF26" s="140">
        <v>14655702</v>
      </c>
      <c r="BG26" s="140">
        <v>222440</v>
      </c>
      <c r="BH26" s="140">
        <v>222440</v>
      </c>
      <c r="BI26" s="140">
        <v>0</v>
      </c>
      <c r="BJ26" s="140">
        <v>217479</v>
      </c>
      <c r="BK26" s="140">
        <v>0</v>
      </c>
      <c r="BL26" s="140">
        <v>4961</v>
      </c>
      <c r="BM26" s="140">
        <v>0</v>
      </c>
      <c r="BN26" s="141" t="s">
        <v>390</v>
      </c>
      <c r="BO26" s="140">
        <v>3299062</v>
      </c>
      <c r="BP26" s="140">
        <v>533784</v>
      </c>
      <c r="BQ26" s="140">
        <v>371995</v>
      </c>
      <c r="BR26" s="140">
        <v>0</v>
      </c>
      <c r="BS26" s="140">
        <v>161789</v>
      </c>
      <c r="BT26" s="140">
        <v>0</v>
      </c>
      <c r="BU26" s="140">
        <v>1929789</v>
      </c>
      <c r="BV26" s="140">
        <v>13400</v>
      </c>
      <c r="BW26" s="140">
        <v>1898980</v>
      </c>
      <c r="BX26" s="140">
        <v>17409</v>
      </c>
      <c r="BY26" s="140">
        <v>134</v>
      </c>
      <c r="BZ26" s="140">
        <v>834519</v>
      </c>
      <c r="CA26" s="140">
        <v>192079</v>
      </c>
      <c r="CB26" s="140">
        <v>571320</v>
      </c>
      <c r="CC26" s="140">
        <v>66898</v>
      </c>
      <c r="CD26" s="140">
        <v>4222</v>
      </c>
      <c r="CE26" s="141" t="s">
        <v>390</v>
      </c>
      <c r="CF26" s="140">
        <v>836</v>
      </c>
      <c r="CG26" s="140">
        <v>255186</v>
      </c>
      <c r="CH26" s="140">
        <v>3776688</v>
      </c>
      <c r="CI26" s="140">
        <v>1817383</v>
      </c>
      <c r="CJ26" s="140">
        <v>1790097</v>
      </c>
      <c r="CK26" s="140">
        <v>0</v>
      </c>
      <c r="CL26" s="140">
        <v>1767283</v>
      </c>
      <c r="CM26" s="140">
        <v>7854</v>
      </c>
      <c r="CN26" s="140">
        <v>14960</v>
      </c>
      <c r="CO26" s="140">
        <v>27286</v>
      </c>
      <c r="CP26" s="141" t="s">
        <v>390</v>
      </c>
      <c r="CQ26" s="140">
        <v>14127773</v>
      </c>
      <c r="CR26" s="140">
        <v>1462010</v>
      </c>
      <c r="CS26" s="140">
        <v>1106761</v>
      </c>
      <c r="CT26" s="140">
        <v>0</v>
      </c>
      <c r="CU26" s="140">
        <v>351063</v>
      </c>
      <c r="CV26" s="140">
        <v>4186</v>
      </c>
      <c r="CW26" s="140">
        <v>5453757</v>
      </c>
      <c r="CX26" s="140">
        <v>274558</v>
      </c>
      <c r="CY26" s="140">
        <v>5012024</v>
      </c>
      <c r="CZ26" s="140">
        <v>167175</v>
      </c>
      <c r="DA26" s="140">
        <v>134</v>
      </c>
      <c r="DB26" s="140">
        <v>7206277</v>
      </c>
      <c r="DC26" s="140">
        <v>471177</v>
      </c>
      <c r="DD26" s="140">
        <v>6084895</v>
      </c>
      <c r="DE26" s="140">
        <v>464151</v>
      </c>
      <c r="DF26" s="140">
        <v>186054</v>
      </c>
      <c r="DG26" s="141" t="s">
        <v>390</v>
      </c>
      <c r="DH26" s="140">
        <v>5595</v>
      </c>
      <c r="DI26" s="140">
        <v>2487234</v>
      </c>
      <c r="DJ26" s="140">
        <v>18432390</v>
      </c>
    </row>
    <row r="27" spans="1:114" ht="13.5" customHeight="1" x14ac:dyDescent="0.15">
      <c r="A27" s="138" t="s">
        <v>23</v>
      </c>
      <c r="B27" s="139" t="s">
        <v>410</v>
      </c>
      <c r="C27" s="138" t="s">
        <v>1</v>
      </c>
      <c r="D27" s="140">
        <v>3828139</v>
      </c>
      <c r="E27" s="140">
        <v>3380287</v>
      </c>
      <c r="F27" s="140">
        <v>349455</v>
      </c>
      <c r="G27" s="140">
        <v>0</v>
      </c>
      <c r="H27" s="140">
        <v>1742700</v>
      </c>
      <c r="I27" s="140">
        <v>1055931</v>
      </c>
      <c r="J27" s="140">
        <v>4490570</v>
      </c>
      <c r="K27" s="140">
        <v>232201</v>
      </c>
      <c r="L27" s="140">
        <v>447852</v>
      </c>
      <c r="M27" s="140">
        <v>399406</v>
      </c>
      <c r="N27" s="140">
        <v>124118</v>
      </c>
      <c r="O27" s="140">
        <v>0</v>
      </c>
      <c r="P27" s="140">
        <v>0</v>
      </c>
      <c r="Q27" s="140">
        <v>19800</v>
      </c>
      <c r="R27" s="140">
        <v>104208</v>
      </c>
      <c r="S27" s="140">
        <v>1401595</v>
      </c>
      <c r="T27" s="140">
        <v>110</v>
      </c>
      <c r="U27" s="140">
        <v>275288</v>
      </c>
      <c r="V27" s="140">
        <v>4227545</v>
      </c>
      <c r="W27" s="140">
        <v>3504405</v>
      </c>
      <c r="X27" s="140">
        <v>349455</v>
      </c>
      <c r="Y27" s="140">
        <v>0</v>
      </c>
      <c r="Z27" s="140">
        <v>1762500</v>
      </c>
      <c r="AA27" s="140">
        <v>1160139</v>
      </c>
      <c r="AB27" s="140">
        <v>5892165</v>
      </c>
      <c r="AC27" s="140">
        <v>232311</v>
      </c>
      <c r="AD27" s="140">
        <v>723140</v>
      </c>
      <c r="AE27" s="140">
        <v>2549250</v>
      </c>
      <c r="AF27" s="140">
        <v>2520933</v>
      </c>
      <c r="AG27" s="140">
        <v>0</v>
      </c>
      <c r="AH27" s="140">
        <v>2341378</v>
      </c>
      <c r="AI27" s="140">
        <v>160921</v>
      </c>
      <c r="AJ27" s="140">
        <v>18634</v>
      </c>
      <c r="AK27" s="140">
        <v>28317</v>
      </c>
      <c r="AL27" s="141" t="s">
        <v>390</v>
      </c>
      <c r="AM27" s="140">
        <v>5239224</v>
      </c>
      <c r="AN27" s="140">
        <v>641616</v>
      </c>
      <c r="AO27" s="140">
        <v>495768</v>
      </c>
      <c r="AP27" s="140">
        <v>0</v>
      </c>
      <c r="AQ27" s="140">
        <v>145848</v>
      </c>
      <c r="AR27" s="140">
        <v>0</v>
      </c>
      <c r="AS27" s="140">
        <v>2510449</v>
      </c>
      <c r="AT27" s="140">
        <v>0</v>
      </c>
      <c r="AU27" s="140">
        <v>2461471</v>
      </c>
      <c r="AV27" s="140">
        <v>48978</v>
      </c>
      <c r="AW27" s="140">
        <v>771</v>
      </c>
      <c r="AX27" s="140">
        <v>2083796</v>
      </c>
      <c r="AY27" s="140">
        <v>19111</v>
      </c>
      <c r="AZ27" s="140">
        <v>1936310</v>
      </c>
      <c r="BA27" s="140">
        <v>116951</v>
      </c>
      <c r="BB27" s="140">
        <v>11424</v>
      </c>
      <c r="BC27" s="141" t="s">
        <v>390</v>
      </c>
      <c r="BD27" s="140">
        <v>2592</v>
      </c>
      <c r="BE27" s="140">
        <v>530235</v>
      </c>
      <c r="BF27" s="140">
        <v>8318709</v>
      </c>
      <c r="BG27" s="140">
        <v>26759</v>
      </c>
      <c r="BH27" s="140">
        <v>26759</v>
      </c>
      <c r="BI27" s="140">
        <v>0</v>
      </c>
      <c r="BJ27" s="140">
        <v>25406</v>
      </c>
      <c r="BK27" s="140">
        <v>1353</v>
      </c>
      <c r="BL27" s="140">
        <v>0</v>
      </c>
      <c r="BM27" s="140">
        <v>0</v>
      </c>
      <c r="BN27" s="141" t="s">
        <v>390</v>
      </c>
      <c r="BO27" s="140">
        <v>1374791</v>
      </c>
      <c r="BP27" s="140">
        <v>340931</v>
      </c>
      <c r="BQ27" s="140">
        <v>204426</v>
      </c>
      <c r="BR27" s="140">
        <v>0</v>
      </c>
      <c r="BS27" s="140">
        <v>136505</v>
      </c>
      <c r="BT27" s="140">
        <v>0</v>
      </c>
      <c r="BU27" s="140">
        <v>616854</v>
      </c>
      <c r="BV27" s="140">
        <v>0</v>
      </c>
      <c r="BW27" s="140">
        <v>597200</v>
      </c>
      <c r="BX27" s="140">
        <v>19654</v>
      </c>
      <c r="BY27" s="140">
        <v>0</v>
      </c>
      <c r="BZ27" s="140">
        <v>410727</v>
      </c>
      <c r="CA27" s="140">
        <v>1478</v>
      </c>
      <c r="CB27" s="140">
        <v>359995</v>
      </c>
      <c r="CC27" s="140">
        <v>49105</v>
      </c>
      <c r="CD27" s="140">
        <v>149</v>
      </c>
      <c r="CE27" s="141" t="s">
        <v>390</v>
      </c>
      <c r="CF27" s="140">
        <v>6279</v>
      </c>
      <c r="CG27" s="140">
        <v>399451</v>
      </c>
      <c r="CH27" s="140">
        <v>1801001</v>
      </c>
      <c r="CI27" s="140">
        <v>2576009</v>
      </c>
      <c r="CJ27" s="140">
        <v>2547692</v>
      </c>
      <c r="CK27" s="140">
        <v>0</v>
      </c>
      <c r="CL27" s="140">
        <v>2366784</v>
      </c>
      <c r="CM27" s="140">
        <v>162274</v>
      </c>
      <c r="CN27" s="140">
        <v>18634</v>
      </c>
      <c r="CO27" s="140">
        <v>28317</v>
      </c>
      <c r="CP27" s="141" t="s">
        <v>390</v>
      </c>
      <c r="CQ27" s="140">
        <v>6614015</v>
      </c>
      <c r="CR27" s="140">
        <v>982547</v>
      </c>
      <c r="CS27" s="140">
        <v>700194</v>
      </c>
      <c r="CT27" s="140">
        <v>0</v>
      </c>
      <c r="CU27" s="140">
        <v>282353</v>
      </c>
      <c r="CV27" s="140">
        <v>0</v>
      </c>
      <c r="CW27" s="140">
        <v>3127303</v>
      </c>
      <c r="CX27" s="140">
        <v>0</v>
      </c>
      <c r="CY27" s="140">
        <v>3058671</v>
      </c>
      <c r="CZ27" s="140">
        <v>68632</v>
      </c>
      <c r="DA27" s="140">
        <v>771</v>
      </c>
      <c r="DB27" s="140">
        <v>2494523</v>
      </c>
      <c r="DC27" s="140">
        <v>20589</v>
      </c>
      <c r="DD27" s="140">
        <v>2296305</v>
      </c>
      <c r="DE27" s="140">
        <v>166056</v>
      </c>
      <c r="DF27" s="140">
        <v>11573</v>
      </c>
      <c r="DG27" s="141" t="s">
        <v>390</v>
      </c>
      <c r="DH27" s="140">
        <v>8871</v>
      </c>
      <c r="DI27" s="140">
        <v>929686</v>
      </c>
      <c r="DJ27" s="140">
        <v>10119710</v>
      </c>
    </row>
    <row r="28" spans="1:114" ht="13.5" customHeight="1" x14ac:dyDescent="0.15">
      <c r="A28" s="138" t="s">
        <v>24</v>
      </c>
      <c r="B28" s="139" t="s">
        <v>411</v>
      </c>
      <c r="C28" s="138" t="s">
        <v>1</v>
      </c>
      <c r="D28" s="140">
        <v>3183432</v>
      </c>
      <c r="E28" s="140">
        <v>2659206</v>
      </c>
      <c r="F28" s="140">
        <v>391233</v>
      </c>
      <c r="G28" s="140">
        <v>0</v>
      </c>
      <c r="H28" s="140">
        <v>948700</v>
      </c>
      <c r="I28" s="140">
        <v>1044014</v>
      </c>
      <c r="J28" s="140">
        <v>9450112</v>
      </c>
      <c r="K28" s="140">
        <v>275259</v>
      </c>
      <c r="L28" s="140">
        <v>524226</v>
      </c>
      <c r="M28" s="140">
        <v>212536</v>
      </c>
      <c r="N28" s="140">
        <v>19568</v>
      </c>
      <c r="O28" s="140">
        <v>0</v>
      </c>
      <c r="P28" s="140">
        <v>0</v>
      </c>
      <c r="Q28" s="140">
        <v>0</v>
      </c>
      <c r="R28" s="140">
        <v>863</v>
      </c>
      <c r="S28" s="140">
        <v>2630724</v>
      </c>
      <c r="T28" s="140">
        <v>18705</v>
      </c>
      <c r="U28" s="140">
        <v>192968</v>
      </c>
      <c r="V28" s="140">
        <v>3395968</v>
      </c>
      <c r="W28" s="140">
        <v>2678774</v>
      </c>
      <c r="X28" s="140">
        <v>391233</v>
      </c>
      <c r="Y28" s="140">
        <v>0</v>
      </c>
      <c r="Z28" s="140">
        <v>948700</v>
      </c>
      <c r="AA28" s="140">
        <v>1044877</v>
      </c>
      <c r="AB28" s="140">
        <v>12080836</v>
      </c>
      <c r="AC28" s="140">
        <v>293964</v>
      </c>
      <c r="AD28" s="140">
        <v>717194</v>
      </c>
      <c r="AE28" s="140">
        <v>2590342</v>
      </c>
      <c r="AF28" s="140">
        <v>2570729</v>
      </c>
      <c r="AG28" s="140">
        <v>0</v>
      </c>
      <c r="AH28" s="140">
        <v>2563209</v>
      </c>
      <c r="AI28" s="140">
        <v>7520</v>
      </c>
      <c r="AJ28" s="140">
        <v>0</v>
      </c>
      <c r="AK28" s="140">
        <v>19613</v>
      </c>
      <c r="AL28" s="141" t="s">
        <v>390</v>
      </c>
      <c r="AM28" s="140">
        <v>9020652</v>
      </c>
      <c r="AN28" s="140">
        <v>691169</v>
      </c>
      <c r="AO28" s="140">
        <v>446615</v>
      </c>
      <c r="AP28" s="140">
        <v>0</v>
      </c>
      <c r="AQ28" s="140">
        <v>244554</v>
      </c>
      <c r="AR28" s="140">
        <v>0</v>
      </c>
      <c r="AS28" s="140">
        <v>1779872</v>
      </c>
      <c r="AT28" s="140">
        <v>54072</v>
      </c>
      <c r="AU28" s="140">
        <v>1549459</v>
      </c>
      <c r="AV28" s="140">
        <v>176341</v>
      </c>
      <c r="AW28" s="140">
        <v>25746</v>
      </c>
      <c r="AX28" s="140">
        <v>6521145</v>
      </c>
      <c r="AY28" s="140">
        <v>139057</v>
      </c>
      <c r="AZ28" s="140">
        <v>6003822</v>
      </c>
      <c r="BA28" s="140">
        <v>279619</v>
      </c>
      <c r="BB28" s="140">
        <v>98647</v>
      </c>
      <c r="BC28" s="141" t="s">
        <v>390</v>
      </c>
      <c r="BD28" s="140">
        <v>2720</v>
      </c>
      <c r="BE28" s="140">
        <v>1022550</v>
      </c>
      <c r="BF28" s="140">
        <v>12633544</v>
      </c>
      <c r="BG28" s="140">
        <v>15283</v>
      </c>
      <c r="BH28" s="140">
        <v>15283</v>
      </c>
      <c r="BI28" s="140">
        <v>0</v>
      </c>
      <c r="BJ28" s="140">
        <v>15283</v>
      </c>
      <c r="BK28" s="140">
        <v>0</v>
      </c>
      <c r="BL28" s="140">
        <v>0</v>
      </c>
      <c r="BM28" s="140">
        <v>0</v>
      </c>
      <c r="BN28" s="141" t="s">
        <v>390</v>
      </c>
      <c r="BO28" s="140">
        <v>2484789</v>
      </c>
      <c r="BP28" s="140">
        <v>166457</v>
      </c>
      <c r="BQ28" s="140">
        <v>85461</v>
      </c>
      <c r="BR28" s="140">
        <v>0</v>
      </c>
      <c r="BS28" s="140">
        <v>80996</v>
      </c>
      <c r="BT28" s="140">
        <v>0</v>
      </c>
      <c r="BU28" s="140">
        <v>638017</v>
      </c>
      <c r="BV28" s="140">
        <v>0</v>
      </c>
      <c r="BW28" s="140">
        <v>633089</v>
      </c>
      <c r="BX28" s="140">
        <v>4928</v>
      </c>
      <c r="BY28" s="140">
        <v>0</v>
      </c>
      <c r="BZ28" s="140">
        <v>1680315</v>
      </c>
      <c r="CA28" s="140">
        <v>0</v>
      </c>
      <c r="CB28" s="140">
        <v>1663222</v>
      </c>
      <c r="CC28" s="140">
        <v>0</v>
      </c>
      <c r="CD28" s="140">
        <v>17093</v>
      </c>
      <c r="CE28" s="141" t="s">
        <v>390</v>
      </c>
      <c r="CF28" s="140">
        <v>0</v>
      </c>
      <c r="CG28" s="140">
        <v>343188</v>
      </c>
      <c r="CH28" s="140">
        <v>2843260</v>
      </c>
      <c r="CI28" s="140">
        <v>2605625</v>
      </c>
      <c r="CJ28" s="140">
        <v>2586012</v>
      </c>
      <c r="CK28" s="140">
        <v>0</v>
      </c>
      <c r="CL28" s="140">
        <v>2578492</v>
      </c>
      <c r="CM28" s="140">
        <v>7520</v>
      </c>
      <c r="CN28" s="140">
        <v>0</v>
      </c>
      <c r="CO28" s="140">
        <v>19613</v>
      </c>
      <c r="CP28" s="141" t="s">
        <v>390</v>
      </c>
      <c r="CQ28" s="140">
        <v>11505441</v>
      </c>
      <c r="CR28" s="140">
        <v>857626</v>
      </c>
      <c r="CS28" s="140">
        <v>532076</v>
      </c>
      <c r="CT28" s="140">
        <v>0</v>
      </c>
      <c r="CU28" s="140">
        <v>325550</v>
      </c>
      <c r="CV28" s="140">
        <v>0</v>
      </c>
      <c r="CW28" s="140">
        <v>2417889</v>
      </c>
      <c r="CX28" s="140">
        <v>54072</v>
      </c>
      <c r="CY28" s="140">
        <v>2182548</v>
      </c>
      <c r="CZ28" s="140">
        <v>181269</v>
      </c>
      <c r="DA28" s="140">
        <v>25746</v>
      </c>
      <c r="DB28" s="140">
        <v>8201460</v>
      </c>
      <c r="DC28" s="140">
        <v>139057</v>
      </c>
      <c r="DD28" s="140">
        <v>7667044</v>
      </c>
      <c r="DE28" s="140">
        <v>279619</v>
      </c>
      <c r="DF28" s="140">
        <v>115740</v>
      </c>
      <c r="DG28" s="141" t="s">
        <v>390</v>
      </c>
      <c r="DH28" s="140">
        <v>2720</v>
      </c>
      <c r="DI28" s="140">
        <v>1365738</v>
      </c>
      <c r="DJ28" s="140">
        <v>15476804</v>
      </c>
    </row>
    <row r="29" spans="1:114" ht="13.5" customHeight="1" x14ac:dyDescent="0.15">
      <c r="A29" s="138" t="s">
        <v>25</v>
      </c>
      <c r="B29" s="139" t="s">
        <v>412</v>
      </c>
      <c r="C29" s="138" t="s">
        <v>1</v>
      </c>
      <c r="D29" s="140">
        <v>8204107</v>
      </c>
      <c r="E29" s="140">
        <v>7214660</v>
      </c>
      <c r="F29" s="140">
        <v>800690</v>
      </c>
      <c r="G29" s="140">
        <v>0</v>
      </c>
      <c r="H29" s="140">
        <v>2822300</v>
      </c>
      <c r="I29" s="140">
        <v>2606220</v>
      </c>
      <c r="J29" s="140">
        <v>13242886</v>
      </c>
      <c r="K29" s="140">
        <v>985450</v>
      </c>
      <c r="L29" s="140">
        <v>989447</v>
      </c>
      <c r="M29" s="140">
        <v>266583</v>
      </c>
      <c r="N29" s="140">
        <v>226011</v>
      </c>
      <c r="O29" s="140">
        <v>0</v>
      </c>
      <c r="P29" s="140">
        <v>0</v>
      </c>
      <c r="Q29" s="140">
        <v>103100</v>
      </c>
      <c r="R29" s="140">
        <v>98187</v>
      </c>
      <c r="S29" s="140">
        <v>2552754</v>
      </c>
      <c r="T29" s="140">
        <v>24724</v>
      </c>
      <c r="U29" s="140">
        <v>40572</v>
      </c>
      <c r="V29" s="140">
        <v>8470690</v>
      </c>
      <c r="W29" s="140">
        <v>7440671</v>
      </c>
      <c r="X29" s="140">
        <v>800690</v>
      </c>
      <c r="Y29" s="140">
        <v>0</v>
      </c>
      <c r="Z29" s="140">
        <v>2925400</v>
      </c>
      <c r="AA29" s="140">
        <v>2704407</v>
      </c>
      <c r="AB29" s="140">
        <v>15795640</v>
      </c>
      <c r="AC29" s="140">
        <v>1010174</v>
      </c>
      <c r="AD29" s="140">
        <v>1030019</v>
      </c>
      <c r="AE29" s="140">
        <v>5681456</v>
      </c>
      <c r="AF29" s="140">
        <v>5642197</v>
      </c>
      <c r="AG29" s="140">
        <v>0</v>
      </c>
      <c r="AH29" s="140">
        <v>5242197</v>
      </c>
      <c r="AI29" s="140">
        <v>0</v>
      </c>
      <c r="AJ29" s="140">
        <v>400000</v>
      </c>
      <c r="AK29" s="140">
        <v>39259</v>
      </c>
      <c r="AL29" s="141" t="s">
        <v>390</v>
      </c>
      <c r="AM29" s="140">
        <v>13782680</v>
      </c>
      <c r="AN29" s="140">
        <v>1670013</v>
      </c>
      <c r="AO29" s="140">
        <v>1261605</v>
      </c>
      <c r="AP29" s="140">
        <v>0</v>
      </c>
      <c r="AQ29" s="140">
        <v>287455</v>
      </c>
      <c r="AR29" s="140">
        <v>120953</v>
      </c>
      <c r="AS29" s="140">
        <v>3574753</v>
      </c>
      <c r="AT29" s="140">
        <v>1690</v>
      </c>
      <c r="AU29" s="140">
        <v>3402659</v>
      </c>
      <c r="AV29" s="140">
        <v>170404</v>
      </c>
      <c r="AW29" s="140">
        <v>6310</v>
      </c>
      <c r="AX29" s="140">
        <v>8531604</v>
      </c>
      <c r="AY29" s="140">
        <v>432894</v>
      </c>
      <c r="AZ29" s="140">
        <v>6494272</v>
      </c>
      <c r="BA29" s="140">
        <v>1458524</v>
      </c>
      <c r="BB29" s="140">
        <v>145914</v>
      </c>
      <c r="BC29" s="141" t="s">
        <v>390</v>
      </c>
      <c r="BD29" s="140">
        <v>0</v>
      </c>
      <c r="BE29" s="140">
        <v>1982857</v>
      </c>
      <c r="BF29" s="140">
        <v>21446993</v>
      </c>
      <c r="BG29" s="140">
        <v>216151</v>
      </c>
      <c r="BH29" s="140">
        <v>216151</v>
      </c>
      <c r="BI29" s="140">
        <v>0</v>
      </c>
      <c r="BJ29" s="140">
        <v>216151</v>
      </c>
      <c r="BK29" s="140">
        <v>0</v>
      </c>
      <c r="BL29" s="140">
        <v>0</v>
      </c>
      <c r="BM29" s="140">
        <v>0</v>
      </c>
      <c r="BN29" s="141" t="s">
        <v>390</v>
      </c>
      <c r="BO29" s="140">
        <v>2347235</v>
      </c>
      <c r="BP29" s="140">
        <v>262346</v>
      </c>
      <c r="BQ29" s="140">
        <v>165676</v>
      </c>
      <c r="BR29" s="140">
        <v>0</v>
      </c>
      <c r="BS29" s="140">
        <v>96670</v>
      </c>
      <c r="BT29" s="140">
        <v>0</v>
      </c>
      <c r="BU29" s="140">
        <v>1280852</v>
      </c>
      <c r="BV29" s="140">
        <v>0</v>
      </c>
      <c r="BW29" s="140">
        <v>1255127</v>
      </c>
      <c r="BX29" s="140">
        <v>25725</v>
      </c>
      <c r="BY29" s="140">
        <v>0</v>
      </c>
      <c r="BZ29" s="140">
        <v>804037</v>
      </c>
      <c r="CA29" s="140">
        <v>3409</v>
      </c>
      <c r="CB29" s="140">
        <v>510481</v>
      </c>
      <c r="CC29" s="140">
        <v>80408</v>
      </c>
      <c r="CD29" s="140">
        <v>209739</v>
      </c>
      <c r="CE29" s="141" t="s">
        <v>390</v>
      </c>
      <c r="CF29" s="140">
        <v>0</v>
      </c>
      <c r="CG29" s="140">
        <v>255951</v>
      </c>
      <c r="CH29" s="140">
        <v>2819337</v>
      </c>
      <c r="CI29" s="140">
        <v>5897607</v>
      </c>
      <c r="CJ29" s="140">
        <v>5858348</v>
      </c>
      <c r="CK29" s="140">
        <v>0</v>
      </c>
      <c r="CL29" s="140">
        <v>5458348</v>
      </c>
      <c r="CM29" s="140">
        <v>0</v>
      </c>
      <c r="CN29" s="140">
        <v>400000</v>
      </c>
      <c r="CO29" s="140">
        <v>39259</v>
      </c>
      <c r="CP29" s="141" t="s">
        <v>390</v>
      </c>
      <c r="CQ29" s="140">
        <v>16129915</v>
      </c>
      <c r="CR29" s="140">
        <v>1932359</v>
      </c>
      <c r="CS29" s="140">
        <v>1427281</v>
      </c>
      <c r="CT29" s="140">
        <v>0</v>
      </c>
      <c r="CU29" s="140">
        <v>384125</v>
      </c>
      <c r="CV29" s="140">
        <v>120953</v>
      </c>
      <c r="CW29" s="140">
        <v>4855605</v>
      </c>
      <c r="CX29" s="140">
        <v>1690</v>
      </c>
      <c r="CY29" s="140">
        <v>4657786</v>
      </c>
      <c r="CZ29" s="140">
        <v>196129</v>
      </c>
      <c r="DA29" s="140">
        <v>6310</v>
      </c>
      <c r="DB29" s="140">
        <v>9335641</v>
      </c>
      <c r="DC29" s="140">
        <v>436303</v>
      </c>
      <c r="DD29" s="140">
        <v>7004753</v>
      </c>
      <c r="DE29" s="140">
        <v>1538932</v>
      </c>
      <c r="DF29" s="140">
        <v>355653</v>
      </c>
      <c r="DG29" s="141" t="s">
        <v>390</v>
      </c>
      <c r="DH29" s="140">
        <v>0</v>
      </c>
      <c r="DI29" s="140">
        <v>2238808</v>
      </c>
      <c r="DJ29" s="140">
        <v>24266330</v>
      </c>
    </row>
    <row r="30" spans="1:114" ht="13.5" customHeight="1" x14ac:dyDescent="0.15">
      <c r="A30" s="138" t="s">
        <v>26</v>
      </c>
      <c r="B30" s="139" t="s">
        <v>413</v>
      </c>
      <c r="C30" s="138" t="s">
        <v>1</v>
      </c>
      <c r="D30" s="140">
        <v>2616292</v>
      </c>
      <c r="E30" s="140">
        <v>1686450</v>
      </c>
      <c r="F30" s="140">
        <v>101076</v>
      </c>
      <c r="G30" s="140">
        <v>0</v>
      </c>
      <c r="H30" s="140">
        <v>307800</v>
      </c>
      <c r="I30" s="140">
        <v>998407</v>
      </c>
      <c r="J30" s="140">
        <v>4880319</v>
      </c>
      <c r="K30" s="140">
        <v>279167</v>
      </c>
      <c r="L30" s="140">
        <v>929842</v>
      </c>
      <c r="M30" s="140">
        <v>362437</v>
      </c>
      <c r="N30" s="140">
        <v>65796</v>
      </c>
      <c r="O30" s="140">
        <v>0</v>
      </c>
      <c r="P30" s="140">
        <v>0</v>
      </c>
      <c r="Q30" s="140">
        <v>55200</v>
      </c>
      <c r="R30" s="140">
        <v>10260</v>
      </c>
      <c r="S30" s="140">
        <v>2240238</v>
      </c>
      <c r="T30" s="140">
        <v>336</v>
      </c>
      <c r="U30" s="140">
        <v>296641</v>
      </c>
      <c r="V30" s="140">
        <v>2978729</v>
      </c>
      <c r="W30" s="140">
        <v>1752246</v>
      </c>
      <c r="X30" s="140">
        <v>101076</v>
      </c>
      <c r="Y30" s="140">
        <v>0</v>
      </c>
      <c r="Z30" s="140">
        <v>363000</v>
      </c>
      <c r="AA30" s="140">
        <v>1008667</v>
      </c>
      <c r="AB30" s="140">
        <v>7120557</v>
      </c>
      <c r="AC30" s="140">
        <v>279503</v>
      </c>
      <c r="AD30" s="140">
        <v>1226483</v>
      </c>
      <c r="AE30" s="140">
        <v>1416648</v>
      </c>
      <c r="AF30" s="140">
        <v>1403216</v>
      </c>
      <c r="AG30" s="140">
        <v>115694</v>
      </c>
      <c r="AH30" s="140">
        <v>1241872</v>
      </c>
      <c r="AI30" s="140">
        <v>45650</v>
      </c>
      <c r="AJ30" s="140">
        <v>0</v>
      </c>
      <c r="AK30" s="140">
        <v>13432</v>
      </c>
      <c r="AL30" s="141" t="s">
        <v>390</v>
      </c>
      <c r="AM30" s="140">
        <v>5575764</v>
      </c>
      <c r="AN30" s="140">
        <v>555124</v>
      </c>
      <c r="AO30" s="140">
        <v>299741</v>
      </c>
      <c r="AP30" s="140">
        <v>83112</v>
      </c>
      <c r="AQ30" s="140">
        <v>141929</v>
      </c>
      <c r="AR30" s="140">
        <v>30342</v>
      </c>
      <c r="AS30" s="140">
        <v>1084419</v>
      </c>
      <c r="AT30" s="140">
        <v>114895</v>
      </c>
      <c r="AU30" s="140">
        <v>936252</v>
      </c>
      <c r="AV30" s="140">
        <v>33272</v>
      </c>
      <c r="AW30" s="140">
        <v>36410</v>
      </c>
      <c r="AX30" s="140">
        <v>3898792</v>
      </c>
      <c r="AY30" s="140">
        <v>608034</v>
      </c>
      <c r="AZ30" s="140">
        <v>3263055</v>
      </c>
      <c r="BA30" s="140">
        <v>7719</v>
      </c>
      <c r="BB30" s="140">
        <v>19984</v>
      </c>
      <c r="BC30" s="141" t="s">
        <v>390</v>
      </c>
      <c r="BD30" s="140">
        <v>1019</v>
      </c>
      <c r="BE30" s="140">
        <v>504199</v>
      </c>
      <c r="BF30" s="140">
        <v>7496611</v>
      </c>
      <c r="BG30" s="140">
        <v>0</v>
      </c>
      <c r="BH30" s="140">
        <v>0</v>
      </c>
      <c r="BI30" s="140">
        <v>0</v>
      </c>
      <c r="BJ30" s="140">
        <v>0</v>
      </c>
      <c r="BK30" s="140">
        <v>0</v>
      </c>
      <c r="BL30" s="140">
        <v>0</v>
      </c>
      <c r="BM30" s="140">
        <v>0</v>
      </c>
      <c r="BN30" s="141" t="s">
        <v>390</v>
      </c>
      <c r="BO30" s="140">
        <v>2344553</v>
      </c>
      <c r="BP30" s="140">
        <v>231111</v>
      </c>
      <c r="BQ30" s="140">
        <v>138910</v>
      </c>
      <c r="BR30" s="140">
        <v>43134</v>
      </c>
      <c r="BS30" s="140">
        <v>49067</v>
      </c>
      <c r="BT30" s="140">
        <v>0</v>
      </c>
      <c r="BU30" s="140">
        <v>875513</v>
      </c>
      <c r="BV30" s="140">
        <v>11162</v>
      </c>
      <c r="BW30" s="140">
        <v>820650</v>
      </c>
      <c r="BX30" s="140">
        <v>43701</v>
      </c>
      <c r="BY30" s="140">
        <v>0</v>
      </c>
      <c r="BZ30" s="140">
        <v>1233527</v>
      </c>
      <c r="CA30" s="140">
        <v>320</v>
      </c>
      <c r="CB30" s="140">
        <v>1144674</v>
      </c>
      <c r="CC30" s="140">
        <v>5001</v>
      </c>
      <c r="CD30" s="140">
        <v>83532</v>
      </c>
      <c r="CE30" s="141" t="s">
        <v>390</v>
      </c>
      <c r="CF30" s="140">
        <v>4402</v>
      </c>
      <c r="CG30" s="140">
        <v>258122</v>
      </c>
      <c r="CH30" s="140">
        <v>2602675</v>
      </c>
      <c r="CI30" s="140">
        <v>1416648</v>
      </c>
      <c r="CJ30" s="140">
        <v>1403216</v>
      </c>
      <c r="CK30" s="140">
        <v>115694</v>
      </c>
      <c r="CL30" s="140">
        <v>1241872</v>
      </c>
      <c r="CM30" s="140">
        <v>45650</v>
      </c>
      <c r="CN30" s="140">
        <v>0</v>
      </c>
      <c r="CO30" s="140">
        <v>13432</v>
      </c>
      <c r="CP30" s="141" t="s">
        <v>390</v>
      </c>
      <c r="CQ30" s="140">
        <v>7920317</v>
      </c>
      <c r="CR30" s="140">
        <v>786235</v>
      </c>
      <c r="CS30" s="140">
        <v>438651</v>
      </c>
      <c r="CT30" s="140">
        <v>126246</v>
      </c>
      <c r="CU30" s="140">
        <v>190996</v>
      </c>
      <c r="CV30" s="140">
        <v>30342</v>
      </c>
      <c r="CW30" s="140">
        <v>1959932</v>
      </c>
      <c r="CX30" s="140">
        <v>126057</v>
      </c>
      <c r="CY30" s="140">
        <v>1756902</v>
      </c>
      <c r="CZ30" s="140">
        <v>76973</v>
      </c>
      <c r="DA30" s="140">
        <v>36410</v>
      </c>
      <c r="DB30" s="140">
        <v>5132319</v>
      </c>
      <c r="DC30" s="140">
        <v>608354</v>
      </c>
      <c r="DD30" s="140">
        <v>4407729</v>
      </c>
      <c r="DE30" s="140">
        <v>12720</v>
      </c>
      <c r="DF30" s="140">
        <v>103516</v>
      </c>
      <c r="DG30" s="141" t="s">
        <v>390</v>
      </c>
      <c r="DH30" s="140">
        <v>5421</v>
      </c>
      <c r="DI30" s="140">
        <v>762321</v>
      </c>
      <c r="DJ30" s="140">
        <v>10099286</v>
      </c>
    </row>
    <row r="31" spans="1:114" ht="13.5" customHeight="1" x14ac:dyDescent="0.15">
      <c r="A31" s="138" t="s">
        <v>27</v>
      </c>
      <c r="B31" s="139" t="s">
        <v>414</v>
      </c>
      <c r="C31" s="138" t="s">
        <v>1</v>
      </c>
      <c r="D31" s="140">
        <v>3095780</v>
      </c>
      <c r="E31" s="140">
        <v>2861896</v>
      </c>
      <c r="F31" s="140">
        <v>194648</v>
      </c>
      <c r="G31" s="140">
        <v>0</v>
      </c>
      <c r="H31" s="140">
        <v>112300</v>
      </c>
      <c r="I31" s="140">
        <v>984216</v>
      </c>
      <c r="J31" s="140">
        <v>4230270</v>
      </c>
      <c r="K31" s="140">
        <v>1570732</v>
      </c>
      <c r="L31" s="140">
        <v>233884</v>
      </c>
      <c r="M31" s="140">
        <v>625011</v>
      </c>
      <c r="N31" s="140">
        <v>601640</v>
      </c>
      <c r="O31" s="140">
        <v>55810</v>
      </c>
      <c r="P31" s="140">
        <v>0</v>
      </c>
      <c r="Q31" s="140">
        <v>0</v>
      </c>
      <c r="R31" s="140">
        <v>215190</v>
      </c>
      <c r="S31" s="140">
        <v>1231229</v>
      </c>
      <c r="T31" s="140">
        <v>330640</v>
      </c>
      <c r="U31" s="140">
        <v>23371</v>
      </c>
      <c r="V31" s="140">
        <v>3720791</v>
      </c>
      <c r="W31" s="140">
        <v>3463536</v>
      </c>
      <c r="X31" s="140">
        <v>250458</v>
      </c>
      <c r="Y31" s="140">
        <v>0</v>
      </c>
      <c r="Z31" s="140">
        <v>112300</v>
      </c>
      <c r="AA31" s="140">
        <v>1199406</v>
      </c>
      <c r="AB31" s="140">
        <v>5461499</v>
      </c>
      <c r="AC31" s="140">
        <v>1901372</v>
      </c>
      <c r="AD31" s="140">
        <v>257255</v>
      </c>
      <c r="AE31" s="140">
        <v>1764734</v>
      </c>
      <c r="AF31" s="140">
        <v>1750521</v>
      </c>
      <c r="AG31" s="140">
        <v>0</v>
      </c>
      <c r="AH31" s="140">
        <v>1741363</v>
      </c>
      <c r="AI31" s="140">
        <v>9158</v>
      </c>
      <c r="AJ31" s="140">
        <v>0</v>
      </c>
      <c r="AK31" s="140">
        <v>14213</v>
      </c>
      <c r="AL31" s="141" t="s">
        <v>390</v>
      </c>
      <c r="AM31" s="140">
        <v>4535731</v>
      </c>
      <c r="AN31" s="140">
        <v>570149</v>
      </c>
      <c r="AO31" s="140">
        <v>519574</v>
      </c>
      <c r="AP31" s="140">
        <v>0</v>
      </c>
      <c r="AQ31" s="140">
        <v>45361</v>
      </c>
      <c r="AR31" s="140">
        <v>5214</v>
      </c>
      <c r="AS31" s="140">
        <v>1887257</v>
      </c>
      <c r="AT31" s="140">
        <v>78108</v>
      </c>
      <c r="AU31" s="140">
        <v>1700771</v>
      </c>
      <c r="AV31" s="140">
        <v>108378</v>
      </c>
      <c r="AW31" s="140">
        <v>121</v>
      </c>
      <c r="AX31" s="140">
        <v>2048816</v>
      </c>
      <c r="AY31" s="140">
        <v>617343</v>
      </c>
      <c r="AZ31" s="140">
        <v>1175148</v>
      </c>
      <c r="BA31" s="140">
        <v>203581</v>
      </c>
      <c r="BB31" s="140">
        <v>52744</v>
      </c>
      <c r="BC31" s="141" t="s">
        <v>390</v>
      </c>
      <c r="BD31" s="140">
        <v>29388</v>
      </c>
      <c r="BE31" s="140">
        <v>1025585</v>
      </c>
      <c r="BF31" s="140">
        <v>7326050</v>
      </c>
      <c r="BG31" s="140">
        <v>452784</v>
      </c>
      <c r="BH31" s="140">
        <v>452784</v>
      </c>
      <c r="BI31" s="140">
        <v>0</v>
      </c>
      <c r="BJ31" s="140">
        <v>452784</v>
      </c>
      <c r="BK31" s="140">
        <v>0</v>
      </c>
      <c r="BL31" s="140">
        <v>0</v>
      </c>
      <c r="BM31" s="140">
        <v>0</v>
      </c>
      <c r="BN31" s="141" t="s">
        <v>390</v>
      </c>
      <c r="BO31" s="140">
        <v>1344258</v>
      </c>
      <c r="BP31" s="140">
        <v>229828</v>
      </c>
      <c r="BQ31" s="140">
        <v>214186</v>
      </c>
      <c r="BR31" s="140">
        <v>0</v>
      </c>
      <c r="BS31" s="140">
        <v>15642</v>
      </c>
      <c r="BT31" s="140">
        <v>0</v>
      </c>
      <c r="BU31" s="140">
        <v>275542</v>
      </c>
      <c r="BV31" s="140">
        <v>0</v>
      </c>
      <c r="BW31" s="140">
        <v>275542</v>
      </c>
      <c r="BX31" s="140">
        <v>0</v>
      </c>
      <c r="BY31" s="140">
        <v>0</v>
      </c>
      <c r="BZ31" s="140">
        <v>833654</v>
      </c>
      <c r="CA31" s="140">
        <v>367345</v>
      </c>
      <c r="CB31" s="140">
        <v>402996</v>
      </c>
      <c r="CC31" s="140">
        <v>3261</v>
      </c>
      <c r="CD31" s="140">
        <v>60052</v>
      </c>
      <c r="CE31" s="141" t="s">
        <v>390</v>
      </c>
      <c r="CF31" s="140">
        <v>5234</v>
      </c>
      <c r="CG31" s="140">
        <v>59198</v>
      </c>
      <c r="CH31" s="140">
        <v>1856240</v>
      </c>
      <c r="CI31" s="140">
        <v>2217518</v>
      </c>
      <c r="CJ31" s="140">
        <v>2203305</v>
      </c>
      <c r="CK31" s="140">
        <v>0</v>
      </c>
      <c r="CL31" s="140">
        <v>2194147</v>
      </c>
      <c r="CM31" s="140">
        <v>9158</v>
      </c>
      <c r="CN31" s="140">
        <v>0</v>
      </c>
      <c r="CO31" s="140">
        <v>14213</v>
      </c>
      <c r="CP31" s="141" t="s">
        <v>390</v>
      </c>
      <c r="CQ31" s="140">
        <v>5879989</v>
      </c>
      <c r="CR31" s="140">
        <v>799977</v>
      </c>
      <c r="CS31" s="140">
        <v>733760</v>
      </c>
      <c r="CT31" s="140">
        <v>0</v>
      </c>
      <c r="CU31" s="140">
        <v>61003</v>
      </c>
      <c r="CV31" s="140">
        <v>5214</v>
      </c>
      <c r="CW31" s="140">
        <v>2162799</v>
      </c>
      <c r="CX31" s="140">
        <v>78108</v>
      </c>
      <c r="CY31" s="140">
        <v>1976313</v>
      </c>
      <c r="CZ31" s="140">
        <v>108378</v>
      </c>
      <c r="DA31" s="140">
        <v>121</v>
      </c>
      <c r="DB31" s="140">
        <v>2882470</v>
      </c>
      <c r="DC31" s="140">
        <v>984688</v>
      </c>
      <c r="DD31" s="140">
        <v>1578144</v>
      </c>
      <c r="DE31" s="140">
        <v>206842</v>
      </c>
      <c r="DF31" s="140">
        <v>112796</v>
      </c>
      <c r="DG31" s="141" t="s">
        <v>390</v>
      </c>
      <c r="DH31" s="140">
        <v>34622</v>
      </c>
      <c r="DI31" s="140">
        <v>1084783</v>
      </c>
      <c r="DJ31" s="140">
        <v>9182290</v>
      </c>
    </row>
    <row r="32" spans="1:114" ht="13.5" customHeight="1" x14ac:dyDescent="0.15">
      <c r="A32" s="138" t="s">
        <v>28</v>
      </c>
      <c r="B32" s="139" t="s">
        <v>415</v>
      </c>
      <c r="C32" s="138" t="s">
        <v>1</v>
      </c>
      <c r="D32" s="140">
        <v>2344599</v>
      </c>
      <c r="E32" s="140">
        <v>1762531</v>
      </c>
      <c r="F32" s="140">
        <v>403459</v>
      </c>
      <c r="G32" s="140">
        <v>2270</v>
      </c>
      <c r="H32" s="140">
        <v>373200</v>
      </c>
      <c r="I32" s="140">
        <v>968636</v>
      </c>
      <c r="J32" s="140">
        <v>5546637</v>
      </c>
      <c r="K32" s="140">
        <v>14966</v>
      </c>
      <c r="L32" s="140">
        <v>582068</v>
      </c>
      <c r="M32" s="140">
        <v>443486</v>
      </c>
      <c r="N32" s="140">
        <v>310765</v>
      </c>
      <c r="O32" s="140">
        <v>1724</v>
      </c>
      <c r="P32" s="140">
        <v>0</v>
      </c>
      <c r="Q32" s="140">
        <v>0</v>
      </c>
      <c r="R32" s="140">
        <v>309008</v>
      </c>
      <c r="S32" s="140">
        <v>1234485</v>
      </c>
      <c r="T32" s="140">
        <v>33</v>
      </c>
      <c r="U32" s="140">
        <v>132721</v>
      </c>
      <c r="V32" s="140">
        <v>2788085</v>
      </c>
      <c r="W32" s="140">
        <v>2073296</v>
      </c>
      <c r="X32" s="140">
        <v>405183</v>
      </c>
      <c r="Y32" s="140">
        <v>2270</v>
      </c>
      <c r="Z32" s="140">
        <v>373200</v>
      </c>
      <c r="AA32" s="140">
        <v>1277644</v>
      </c>
      <c r="AB32" s="140">
        <v>6781122</v>
      </c>
      <c r="AC32" s="140">
        <v>14999</v>
      </c>
      <c r="AD32" s="140">
        <v>714789</v>
      </c>
      <c r="AE32" s="140">
        <v>2134807</v>
      </c>
      <c r="AF32" s="140">
        <v>2129428</v>
      </c>
      <c r="AG32" s="140">
        <v>0</v>
      </c>
      <c r="AH32" s="140">
        <v>1989958</v>
      </c>
      <c r="AI32" s="140">
        <v>102061</v>
      </c>
      <c r="AJ32" s="140">
        <v>37409</v>
      </c>
      <c r="AK32" s="140">
        <v>5379</v>
      </c>
      <c r="AL32" s="141" t="s">
        <v>390</v>
      </c>
      <c r="AM32" s="140">
        <v>5450579</v>
      </c>
      <c r="AN32" s="140">
        <v>1113202</v>
      </c>
      <c r="AO32" s="140">
        <v>476700</v>
      </c>
      <c r="AP32" s="140">
        <v>36440</v>
      </c>
      <c r="AQ32" s="140">
        <v>523977</v>
      </c>
      <c r="AR32" s="140">
        <v>76085</v>
      </c>
      <c r="AS32" s="140">
        <v>1056412</v>
      </c>
      <c r="AT32" s="140">
        <v>47183</v>
      </c>
      <c r="AU32" s="140">
        <v>899434</v>
      </c>
      <c r="AV32" s="140">
        <v>109795</v>
      </c>
      <c r="AW32" s="140">
        <v>25984</v>
      </c>
      <c r="AX32" s="140">
        <v>3245023</v>
      </c>
      <c r="AY32" s="140">
        <v>337080</v>
      </c>
      <c r="AZ32" s="140">
        <v>2616733</v>
      </c>
      <c r="BA32" s="140">
        <v>236302</v>
      </c>
      <c r="BB32" s="140">
        <v>54908</v>
      </c>
      <c r="BC32" s="141" t="s">
        <v>390</v>
      </c>
      <c r="BD32" s="140">
        <v>9958</v>
      </c>
      <c r="BE32" s="140">
        <v>305850</v>
      </c>
      <c r="BF32" s="140">
        <v>7891236</v>
      </c>
      <c r="BG32" s="140">
        <v>81713</v>
      </c>
      <c r="BH32" s="140">
        <v>81713</v>
      </c>
      <c r="BI32" s="140">
        <v>0</v>
      </c>
      <c r="BJ32" s="140">
        <v>44330</v>
      </c>
      <c r="BK32" s="140">
        <v>0</v>
      </c>
      <c r="BL32" s="140">
        <v>37383</v>
      </c>
      <c r="BM32" s="140">
        <v>0</v>
      </c>
      <c r="BN32" s="141" t="s">
        <v>390</v>
      </c>
      <c r="BO32" s="140">
        <v>1514520</v>
      </c>
      <c r="BP32" s="140">
        <v>315371</v>
      </c>
      <c r="BQ32" s="140">
        <v>251567</v>
      </c>
      <c r="BR32" s="140">
        <v>32421</v>
      </c>
      <c r="BS32" s="140">
        <v>31323</v>
      </c>
      <c r="BT32" s="140">
        <v>60</v>
      </c>
      <c r="BU32" s="140">
        <v>185036</v>
      </c>
      <c r="BV32" s="140">
        <v>2642</v>
      </c>
      <c r="BW32" s="140">
        <v>182394</v>
      </c>
      <c r="BX32" s="140">
        <v>0</v>
      </c>
      <c r="BY32" s="140">
        <v>246</v>
      </c>
      <c r="BZ32" s="140">
        <v>1013867</v>
      </c>
      <c r="CA32" s="140">
        <v>376946</v>
      </c>
      <c r="CB32" s="140">
        <v>270667</v>
      </c>
      <c r="CC32" s="140">
        <v>1245</v>
      </c>
      <c r="CD32" s="140">
        <v>365009</v>
      </c>
      <c r="CE32" s="141" t="s">
        <v>390</v>
      </c>
      <c r="CF32" s="140">
        <v>0</v>
      </c>
      <c r="CG32" s="140">
        <v>81738</v>
      </c>
      <c r="CH32" s="140">
        <v>1677971</v>
      </c>
      <c r="CI32" s="140">
        <v>2216520</v>
      </c>
      <c r="CJ32" s="140">
        <v>2211141</v>
      </c>
      <c r="CK32" s="140">
        <v>0</v>
      </c>
      <c r="CL32" s="140">
        <v>2034288</v>
      </c>
      <c r="CM32" s="140">
        <v>102061</v>
      </c>
      <c r="CN32" s="140">
        <v>74792</v>
      </c>
      <c r="CO32" s="140">
        <v>5379</v>
      </c>
      <c r="CP32" s="141" t="s">
        <v>390</v>
      </c>
      <c r="CQ32" s="140">
        <v>6965099</v>
      </c>
      <c r="CR32" s="140">
        <v>1428573</v>
      </c>
      <c r="CS32" s="140">
        <v>728267</v>
      </c>
      <c r="CT32" s="140">
        <v>68861</v>
      </c>
      <c r="CU32" s="140">
        <v>555300</v>
      </c>
      <c r="CV32" s="140">
        <v>76145</v>
      </c>
      <c r="CW32" s="140">
        <v>1241448</v>
      </c>
      <c r="CX32" s="140">
        <v>49825</v>
      </c>
      <c r="CY32" s="140">
        <v>1081828</v>
      </c>
      <c r="CZ32" s="140">
        <v>109795</v>
      </c>
      <c r="DA32" s="140">
        <v>26230</v>
      </c>
      <c r="DB32" s="140">
        <v>4258890</v>
      </c>
      <c r="DC32" s="140">
        <v>714026</v>
      </c>
      <c r="DD32" s="140">
        <v>2887400</v>
      </c>
      <c r="DE32" s="140">
        <v>237547</v>
      </c>
      <c r="DF32" s="140">
        <v>419917</v>
      </c>
      <c r="DG32" s="141" t="s">
        <v>390</v>
      </c>
      <c r="DH32" s="140">
        <v>9958</v>
      </c>
      <c r="DI32" s="140">
        <v>387588</v>
      </c>
      <c r="DJ32" s="140">
        <v>9569207</v>
      </c>
    </row>
    <row r="33" spans="1:114" ht="13.5" customHeight="1" x14ac:dyDescent="0.15">
      <c r="A33" s="138" t="s">
        <v>29</v>
      </c>
      <c r="B33" s="139" t="s">
        <v>416</v>
      </c>
      <c r="C33" s="138" t="s">
        <v>1</v>
      </c>
      <c r="D33" s="140">
        <v>26918242</v>
      </c>
      <c r="E33" s="140">
        <v>24189284</v>
      </c>
      <c r="F33" s="140">
        <v>5360647</v>
      </c>
      <c r="G33" s="140">
        <v>0</v>
      </c>
      <c r="H33" s="140">
        <v>10561700</v>
      </c>
      <c r="I33" s="140">
        <v>2672398</v>
      </c>
      <c r="J33" s="140">
        <v>24667588</v>
      </c>
      <c r="K33" s="140">
        <v>5594539</v>
      </c>
      <c r="L33" s="140">
        <v>2728958</v>
      </c>
      <c r="M33" s="140">
        <v>208868</v>
      </c>
      <c r="N33" s="140">
        <v>161326</v>
      </c>
      <c r="O33" s="140">
        <v>1589</v>
      </c>
      <c r="P33" s="140">
        <v>0</v>
      </c>
      <c r="Q33" s="140">
        <v>51400</v>
      </c>
      <c r="R33" s="140">
        <v>201</v>
      </c>
      <c r="S33" s="140">
        <v>951143</v>
      </c>
      <c r="T33" s="140">
        <v>108136</v>
      </c>
      <c r="U33" s="140">
        <v>47542</v>
      </c>
      <c r="V33" s="140">
        <v>27127110</v>
      </c>
      <c r="W33" s="140">
        <v>24350610</v>
      </c>
      <c r="X33" s="140">
        <v>5362236</v>
      </c>
      <c r="Y33" s="140">
        <v>0</v>
      </c>
      <c r="Z33" s="140">
        <v>10613100</v>
      </c>
      <c r="AA33" s="140">
        <v>2672599</v>
      </c>
      <c r="AB33" s="140">
        <v>25618731</v>
      </c>
      <c r="AC33" s="140">
        <v>5702675</v>
      </c>
      <c r="AD33" s="140">
        <v>2776500</v>
      </c>
      <c r="AE33" s="140">
        <v>18559015</v>
      </c>
      <c r="AF33" s="140">
        <v>18312062</v>
      </c>
      <c r="AG33" s="140">
        <v>0</v>
      </c>
      <c r="AH33" s="140">
        <v>17889380</v>
      </c>
      <c r="AI33" s="140">
        <v>358359</v>
      </c>
      <c r="AJ33" s="140">
        <v>64323</v>
      </c>
      <c r="AK33" s="140">
        <v>246953</v>
      </c>
      <c r="AL33" s="141" t="s">
        <v>390</v>
      </c>
      <c r="AM33" s="140">
        <v>31222202</v>
      </c>
      <c r="AN33" s="140">
        <v>7251022</v>
      </c>
      <c r="AO33" s="140">
        <v>4487699</v>
      </c>
      <c r="AP33" s="140">
        <v>0</v>
      </c>
      <c r="AQ33" s="140">
        <v>2744012</v>
      </c>
      <c r="AR33" s="140">
        <v>19311</v>
      </c>
      <c r="AS33" s="140">
        <v>16540984</v>
      </c>
      <c r="AT33" s="140">
        <v>26407</v>
      </c>
      <c r="AU33" s="140">
        <v>16388782</v>
      </c>
      <c r="AV33" s="140">
        <v>125795</v>
      </c>
      <c r="AW33" s="140">
        <v>2192</v>
      </c>
      <c r="AX33" s="140">
        <v>7386603</v>
      </c>
      <c r="AY33" s="140">
        <v>253993</v>
      </c>
      <c r="AZ33" s="140">
        <v>4652625</v>
      </c>
      <c r="BA33" s="140">
        <v>2287105</v>
      </c>
      <c r="BB33" s="140">
        <v>192880</v>
      </c>
      <c r="BC33" s="141" t="s">
        <v>390</v>
      </c>
      <c r="BD33" s="140">
        <v>41401</v>
      </c>
      <c r="BE33" s="140">
        <v>1804613</v>
      </c>
      <c r="BF33" s="140">
        <v>51585830</v>
      </c>
      <c r="BG33" s="140">
        <v>122914</v>
      </c>
      <c r="BH33" s="140">
        <v>122914</v>
      </c>
      <c r="BI33" s="140">
        <v>0</v>
      </c>
      <c r="BJ33" s="140">
        <v>114213</v>
      </c>
      <c r="BK33" s="140">
        <v>0</v>
      </c>
      <c r="BL33" s="140">
        <v>8701</v>
      </c>
      <c r="BM33" s="140">
        <v>0</v>
      </c>
      <c r="BN33" s="141" t="s">
        <v>390</v>
      </c>
      <c r="BO33" s="140">
        <v>1029172</v>
      </c>
      <c r="BP33" s="140">
        <v>210947</v>
      </c>
      <c r="BQ33" s="140">
        <v>202596</v>
      </c>
      <c r="BR33" s="140">
        <v>0</v>
      </c>
      <c r="BS33" s="140">
        <v>8351</v>
      </c>
      <c r="BT33" s="140">
        <v>0</v>
      </c>
      <c r="BU33" s="140">
        <v>538073</v>
      </c>
      <c r="BV33" s="140">
        <v>0</v>
      </c>
      <c r="BW33" s="140">
        <v>538073</v>
      </c>
      <c r="BX33" s="140">
        <v>0</v>
      </c>
      <c r="BY33" s="140">
        <v>0</v>
      </c>
      <c r="BZ33" s="140">
        <v>278873</v>
      </c>
      <c r="CA33" s="140">
        <v>0</v>
      </c>
      <c r="CB33" s="140">
        <v>253609</v>
      </c>
      <c r="CC33" s="140">
        <v>25264</v>
      </c>
      <c r="CD33" s="140">
        <v>0</v>
      </c>
      <c r="CE33" s="141" t="s">
        <v>390</v>
      </c>
      <c r="CF33" s="140">
        <v>1279</v>
      </c>
      <c r="CG33" s="140">
        <v>7925</v>
      </c>
      <c r="CH33" s="140">
        <v>1160011</v>
      </c>
      <c r="CI33" s="140">
        <v>18681929</v>
      </c>
      <c r="CJ33" s="140">
        <v>18434976</v>
      </c>
      <c r="CK33" s="140">
        <v>0</v>
      </c>
      <c r="CL33" s="140">
        <v>18003593</v>
      </c>
      <c r="CM33" s="140">
        <v>358359</v>
      </c>
      <c r="CN33" s="140">
        <v>73024</v>
      </c>
      <c r="CO33" s="140">
        <v>246953</v>
      </c>
      <c r="CP33" s="141" t="s">
        <v>390</v>
      </c>
      <c r="CQ33" s="140">
        <v>32251374</v>
      </c>
      <c r="CR33" s="140">
        <v>7461969</v>
      </c>
      <c r="CS33" s="140">
        <v>4690295</v>
      </c>
      <c r="CT33" s="140">
        <v>0</v>
      </c>
      <c r="CU33" s="140">
        <v>2752363</v>
      </c>
      <c r="CV33" s="140">
        <v>19311</v>
      </c>
      <c r="CW33" s="140">
        <v>17079057</v>
      </c>
      <c r="CX33" s="140">
        <v>26407</v>
      </c>
      <c r="CY33" s="140">
        <v>16926855</v>
      </c>
      <c r="CZ33" s="140">
        <v>125795</v>
      </c>
      <c r="DA33" s="140">
        <v>2192</v>
      </c>
      <c r="DB33" s="140">
        <v>7665476</v>
      </c>
      <c r="DC33" s="140">
        <v>253993</v>
      </c>
      <c r="DD33" s="140">
        <v>4906234</v>
      </c>
      <c r="DE33" s="140">
        <v>2312369</v>
      </c>
      <c r="DF33" s="140">
        <v>192880</v>
      </c>
      <c r="DG33" s="141" t="s">
        <v>390</v>
      </c>
      <c r="DH33" s="140">
        <v>42680</v>
      </c>
      <c r="DI33" s="140">
        <v>1812538</v>
      </c>
      <c r="DJ33" s="140">
        <v>52745841</v>
      </c>
    </row>
    <row r="34" spans="1:114" ht="13.5" customHeight="1" x14ac:dyDescent="0.15">
      <c r="A34" s="138" t="s">
        <v>30</v>
      </c>
      <c r="B34" s="139" t="s">
        <v>417</v>
      </c>
      <c r="C34" s="138" t="s">
        <v>1</v>
      </c>
      <c r="D34" s="140">
        <v>3074546</v>
      </c>
      <c r="E34" s="140">
        <v>2274230</v>
      </c>
      <c r="F34" s="140">
        <v>165793</v>
      </c>
      <c r="G34" s="140">
        <v>0</v>
      </c>
      <c r="H34" s="140">
        <v>28100</v>
      </c>
      <c r="I34" s="140">
        <v>1233357</v>
      </c>
      <c r="J34" s="140">
        <v>8608275</v>
      </c>
      <c r="K34" s="140">
        <v>846980</v>
      </c>
      <c r="L34" s="140">
        <v>800316</v>
      </c>
      <c r="M34" s="140">
        <v>143487</v>
      </c>
      <c r="N34" s="140">
        <v>101188</v>
      </c>
      <c r="O34" s="140">
        <v>0</v>
      </c>
      <c r="P34" s="140">
        <v>0</v>
      </c>
      <c r="Q34" s="140">
        <v>0</v>
      </c>
      <c r="R34" s="140">
        <v>79245</v>
      </c>
      <c r="S34" s="140">
        <v>721698</v>
      </c>
      <c r="T34" s="140">
        <v>21943</v>
      </c>
      <c r="U34" s="140">
        <v>42299</v>
      </c>
      <c r="V34" s="140">
        <v>3218033</v>
      </c>
      <c r="W34" s="140">
        <v>2375418</v>
      </c>
      <c r="X34" s="140">
        <v>165793</v>
      </c>
      <c r="Y34" s="140">
        <v>0</v>
      </c>
      <c r="Z34" s="140">
        <v>28100</v>
      </c>
      <c r="AA34" s="140">
        <v>1312602</v>
      </c>
      <c r="AB34" s="140">
        <v>9329973</v>
      </c>
      <c r="AC34" s="140">
        <v>868923</v>
      </c>
      <c r="AD34" s="140">
        <v>842615</v>
      </c>
      <c r="AE34" s="140">
        <v>1222627</v>
      </c>
      <c r="AF34" s="140">
        <v>1179640</v>
      </c>
      <c r="AG34" s="140">
        <v>8250</v>
      </c>
      <c r="AH34" s="140">
        <v>842075</v>
      </c>
      <c r="AI34" s="140">
        <v>48042</v>
      </c>
      <c r="AJ34" s="140">
        <v>281273</v>
      </c>
      <c r="AK34" s="140">
        <v>42987</v>
      </c>
      <c r="AL34" s="141" t="s">
        <v>390</v>
      </c>
      <c r="AM34" s="140">
        <v>10174369</v>
      </c>
      <c r="AN34" s="140">
        <v>1063666</v>
      </c>
      <c r="AO34" s="140">
        <v>598152</v>
      </c>
      <c r="AP34" s="140">
        <v>218383</v>
      </c>
      <c r="AQ34" s="140">
        <v>231941</v>
      </c>
      <c r="AR34" s="140">
        <v>15190</v>
      </c>
      <c r="AS34" s="140">
        <v>2494954</v>
      </c>
      <c r="AT34" s="140">
        <v>140940</v>
      </c>
      <c r="AU34" s="140">
        <v>2331697</v>
      </c>
      <c r="AV34" s="140">
        <v>22317</v>
      </c>
      <c r="AW34" s="140">
        <v>23486</v>
      </c>
      <c r="AX34" s="140">
        <v>6585164</v>
      </c>
      <c r="AY34" s="140">
        <v>723726</v>
      </c>
      <c r="AZ34" s="140">
        <v>3332548</v>
      </c>
      <c r="BA34" s="140">
        <v>270509</v>
      </c>
      <c r="BB34" s="140">
        <v>2258381</v>
      </c>
      <c r="BC34" s="141" t="s">
        <v>390</v>
      </c>
      <c r="BD34" s="140">
        <v>7099</v>
      </c>
      <c r="BE34" s="140">
        <v>285825</v>
      </c>
      <c r="BF34" s="140">
        <v>11682821</v>
      </c>
      <c r="BG34" s="140">
        <v>0</v>
      </c>
      <c r="BH34" s="140">
        <v>0</v>
      </c>
      <c r="BI34" s="140">
        <v>0</v>
      </c>
      <c r="BJ34" s="140">
        <v>0</v>
      </c>
      <c r="BK34" s="140">
        <v>0</v>
      </c>
      <c r="BL34" s="140">
        <v>0</v>
      </c>
      <c r="BM34" s="140">
        <v>0</v>
      </c>
      <c r="BN34" s="141" t="s">
        <v>390</v>
      </c>
      <c r="BO34" s="140">
        <v>772887</v>
      </c>
      <c r="BP34" s="140">
        <v>126172</v>
      </c>
      <c r="BQ34" s="140">
        <v>68977</v>
      </c>
      <c r="BR34" s="140">
        <v>0</v>
      </c>
      <c r="BS34" s="140">
        <v>57195</v>
      </c>
      <c r="BT34" s="140">
        <v>0</v>
      </c>
      <c r="BU34" s="140">
        <v>399779</v>
      </c>
      <c r="BV34" s="140">
        <v>0</v>
      </c>
      <c r="BW34" s="140">
        <v>399779</v>
      </c>
      <c r="BX34" s="140">
        <v>0</v>
      </c>
      <c r="BY34" s="140">
        <v>0</v>
      </c>
      <c r="BZ34" s="140">
        <v>246936</v>
      </c>
      <c r="CA34" s="140">
        <v>16267</v>
      </c>
      <c r="CB34" s="140">
        <v>228108</v>
      </c>
      <c r="CC34" s="140">
        <v>1430</v>
      </c>
      <c r="CD34" s="140">
        <v>1131</v>
      </c>
      <c r="CE34" s="141" t="s">
        <v>390</v>
      </c>
      <c r="CF34" s="140">
        <v>0</v>
      </c>
      <c r="CG34" s="140">
        <v>92298</v>
      </c>
      <c r="CH34" s="140">
        <v>865185</v>
      </c>
      <c r="CI34" s="140">
        <v>1222627</v>
      </c>
      <c r="CJ34" s="140">
        <v>1179640</v>
      </c>
      <c r="CK34" s="140">
        <v>8250</v>
      </c>
      <c r="CL34" s="140">
        <v>842075</v>
      </c>
      <c r="CM34" s="140">
        <v>48042</v>
      </c>
      <c r="CN34" s="140">
        <v>281273</v>
      </c>
      <c r="CO34" s="140">
        <v>42987</v>
      </c>
      <c r="CP34" s="141" t="s">
        <v>390</v>
      </c>
      <c r="CQ34" s="140">
        <v>10947256</v>
      </c>
      <c r="CR34" s="140">
        <v>1189838</v>
      </c>
      <c r="CS34" s="140">
        <v>667129</v>
      </c>
      <c r="CT34" s="140">
        <v>218383</v>
      </c>
      <c r="CU34" s="140">
        <v>289136</v>
      </c>
      <c r="CV34" s="140">
        <v>15190</v>
      </c>
      <c r="CW34" s="140">
        <v>2894733</v>
      </c>
      <c r="CX34" s="140">
        <v>140940</v>
      </c>
      <c r="CY34" s="140">
        <v>2731476</v>
      </c>
      <c r="CZ34" s="140">
        <v>22317</v>
      </c>
      <c r="DA34" s="140">
        <v>23486</v>
      </c>
      <c r="DB34" s="140">
        <v>6832100</v>
      </c>
      <c r="DC34" s="140">
        <v>739993</v>
      </c>
      <c r="DD34" s="140">
        <v>3560656</v>
      </c>
      <c r="DE34" s="140">
        <v>271939</v>
      </c>
      <c r="DF34" s="140">
        <v>2259512</v>
      </c>
      <c r="DG34" s="141" t="s">
        <v>390</v>
      </c>
      <c r="DH34" s="140">
        <v>7099</v>
      </c>
      <c r="DI34" s="140">
        <v>378123</v>
      </c>
      <c r="DJ34" s="140">
        <v>12548006</v>
      </c>
    </row>
    <row r="35" spans="1:114" ht="13.5" customHeight="1" x14ac:dyDescent="0.15">
      <c r="A35" s="138" t="s">
        <v>31</v>
      </c>
      <c r="B35" s="139" t="s">
        <v>418</v>
      </c>
      <c r="C35" s="138" t="s">
        <v>1</v>
      </c>
      <c r="D35" s="140">
        <v>10667150</v>
      </c>
      <c r="E35" s="140">
        <v>10154323</v>
      </c>
      <c r="F35" s="140">
        <v>8862663</v>
      </c>
      <c r="G35" s="140">
        <v>0</v>
      </c>
      <c r="H35" s="140">
        <v>1073700</v>
      </c>
      <c r="I35" s="140">
        <v>159491</v>
      </c>
      <c r="J35" s="140">
        <v>21328491</v>
      </c>
      <c r="K35" s="140">
        <v>58469</v>
      </c>
      <c r="L35" s="140">
        <v>512827</v>
      </c>
      <c r="M35" s="140">
        <v>76874</v>
      </c>
      <c r="N35" s="140">
        <v>71657</v>
      </c>
      <c r="O35" s="140">
        <v>0</v>
      </c>
      <c r="P35" s="140">
        <v>0</v>
      </c>
      <c r="Q35" s="140">
        <v>0</v>
      </c>
      <c r="R35" s="140">
        <v>67767</v>
      </c>
      <c r="S35" s="140">
        <v>1321515</v>
      </c>
      <c r="T35" s="140">
        <v>3890</v>
      </c>
      <c r="U35" s="140">
        <v>5217</v>
      </c>
      <c r="V35" s="140">
        <v>10744024</v>
      </c>
      <c r="W35" s="140">
        <v>10225980</v>
      </c>
      <c r="X35" s="140">
        <v>8862663</v>
      </c>
      <c r="Y35" s="140">
        <v>0</v>
      </c>
      <c r="Z35" s="140">
        <v>1073700</v>
      </c>
      <c r="AA35" s="140">
        <v>227258</v>
      </c>
      <c r="AB35" s="140">
        <v>22650006</v>
      </c>
      <c r="AC35" s="140">
        <v>62359</v>
      </c>
      <c r="AD35" s="140">
        <v>518044</v>
      </c>
      <c r="AE35" s="140">
        <v>28011819</v>
      </c>
      <c r="AF35" s="140">
        <v>27953211</v>
      </c>
      <c r="AG35" s="140">
        <v>0</v>
      </c>
      <c r="AH35" s="140">
        <v>27953211</v>
      </c>
      <c r="AI35" s="140">
        <v>0</v>
      </c>
      <c r="AJ35" s="140">
        <v>0</v>
      </c>
      <c r="AK35" s="140">
        <v>58608</v>
      </c>
      <c r="AL35" s="141" t="s">
        <v>390</v>
      </c>
      <c r="AM35" s="140">
        <v>3141071</v>
      </c>
      <c r="AN35" s="140">
        <v>420462</v>
      </c>
      <c r="AO35" s="140">
        <v>231273</v>
      </c>
      <c r="AP35" s="140">
        <v>53025</v>
      </c>
      <c r="AQ35" s="140">
        <v>136164</v>
      </c>
      <c r="AR35" s="140">
        <v>0</v>
      </c>
      <c r="AS35" s="140">
        <v>183340</v>
      </c>
      <c r="AT35" s="140">
        <v>13663</v>
      </c>
      <c r="AU35" s="140">
        <v>167027</v>
      </c>
      <c r="AV35" s="140">
        <v>2650</v>
      </c>
      <c r="AW35" s="140">
        <v>0</v>
      </c>
      <c r="AX35" s="140">
        <v>2537269</v>
      </c>
      <c r="AY35" s="140">
        <v>6227</v>
      </c>
      <c r="AZ35" s="140">
        <v>1445430</v>
      </c>
      <c r="BA35" s="140">
        <v>65767</v>
      </c>
      <c r="BB35" s="140">
        <v>1019845</v>
      </c>
      <c r="BC35" s="141" t="s">
        <v>390</v>
      </c>
      <c r="BD35" s="140">
        <v>0</v>
      </c>
      <c r="BE35" s="140">
        <v>842751</v>
      </c>
      <c r="BF35" s="140">
        <v>31995641</v>
      </c>
      <c r="BG35" s="140">
        <v>4392</v>
      </c>
      <c r="BH35" s="140">
        <v>4392</v>
      </c>
      <c r="BI35" s="140">
        <v>0</v>
      </c>
      <c r="BJ35" s="140">
        <v>0</v>
      </c>
      <c r="BK35" s="140">
        <v>0</v>
      </c>
      <c r="BL35" s="140">
        <v>4392</v>
      </c>
      <c r="BM35" s="140">
        <v>0</v>
      </c>
      <c r="BN35" s="141" t="s">
        <v>390</v>
      </c>
      <c r="BO35" s="140">
        <v>1359790</v>
      </c>
      <c r="BP35" s="140">
        <v>99230</v>
      </c>
      <c r="BQ35" s="140">
        <v>53935</v>
      </c>
      <c r="BR35" s="140">
        <v>0</v>
      </c>
      <c r="BS35" s="140">
        <v>45295</v>
      </c>
      <c r="BT35" s="140">
        <v>0</v>
      </c>
      <c r="BU35" s="140">
        <v>93349</v>
      </c>
      <c r="BV35" s="140">
        <v>0</v>
      </c>
      <c r="BW35" s="140">
        <v>93349</v>
      </c>
      <c r="BX35" s="140">
        <v>0</v>
      </c>
      <c r="BY35" s="140">
        <v>0</v>
      </c>
      <c r="BZ35" s="140">
        <v>1164233</v>
      </c>
      <c r="CA35" s="140">
        <v>144934</v>
      </c>
      <c r="CB35" s="140">
        <v>970475</v>
      </c>
      <c r="CC35" s="140">
        <v>2947</v>
      </c>
      <c r="CD35" s="140">
        <v>45877</v>
      </c>
      <c r="CE35" s="141" t="s">
        <v>390</v>
      </c>
      <c r="CF35" s="140">
        <v>2978</v>
      </c>
      <c r="CG35" s="140">
        <v>34207</v>
      </c>
      <c r="CH35" s="140">
        <v>1398389</v>
      </c>
      <c r="CI35" s="140">
        <v>28016211</v>
      </c>
      <c r="CJ35" s="140">
        <v>27957603</v>
      </c>
      <c r="CK35" s="140">
        <v>0</v>
      </c>
      <c r="CL35" s="140">
        <v>27953211</v>
      </c>
      <c r="CM35" s="140">
        <v>0</v>
      </c>
      <c r="CN35" s="140">
        <v>4392</v>
      </c>
      <c r="CO35" s="140">
        <v>58608</v>
      </c>
      <c r="CP35" s="141" t="s">
        <v>390</v>
      </c>
      <c r="CQ35" s="140">
        <v>4500861</v>
      </c>
      <c r="CR35" s="140">
        <v>519692</v>
      </c>
      <c r="CS35" s="140">
        <v>285208</v>
      </c>
      <c r="CT35" s="140">
        <v>53025</v>
      </c>
      <c r="CU35" s="140">
        <v>181459</v>
      </c>
      <c r="CV35" s="140">
        <v>0</v>
      </c>
      <c r="CW35" s="140">
        <v>276689</v>
      </c>
      <c r="CX35" s="140">
        <v>13663</v>
      </c>
      <c r="CY35" s="140">
        <v>260376</v>
      </c>
      <c r="CZ35" s="140">
        <v>2650</v>
      </c>
      <c r="DA35" s="140">
        <v>0</v>
      </c>
      <c r="DB35" s="140">
        <v>3701502</v>
      </c>
      <c r="DC35" s="140">
        <v>151161</v>
      </c>
      <c r="DD35" s="140">
        <v>2415905</v>
      </c>
      <c r="DE35" s="140">
        <v>68714</v>
      </c>
      <c r="DF35" s="140">
        <v>1065722</v>
      </c>
      <c r="DG35" s="141" t="s">
        <v>390</v>
      </c>
      <c r="DH35" s="140">
        <v>2978</v>
      </c>
      <c r="DI35" s="140">
        <v>876958</v>
      </c>
      <c r="DJ35" s="140">
        <v>33394030</v>
      </c>
    </row>
    <row r="36" spans="1:114" ht="13.5" customHeight="1" x14ac:dyDescent="0.15">
      <c r="A36" s="138" t="s">
        <v>33</v>
      </c>
      <c r="B36" s="139" t="s">
        <v>419</v>
      </c>
      <c r="C36" s="138" t="s">
        <v>1</v>
      </c>
      <c r="D36" s="140">
        <v>365808</v>
      </c>
      <c r="E36" s="140">
        <v>344222</v>
      </c>
      <c r="F36" s="140">
        <v>0</v>
      </c>
      <c r="G36" s="140">
        <v>2032</v>
      </c>
      <c r="H36" s="140">
        <v>0</v>
      </c>
      <c r="I36" s="140">
        <v>175283</v>
      </c>
      <c r="J36" s="140">
        <v>3289809</v>
      </c>
      <c r="K36" s="140">
        <v>166907</v>
      </c>
      <c r="L36" s="140">
        <v>21586</v>
      </c>
      <c r="M36" s="140">
        <v>1649791</v>
      </c>
      <c r="N36" s="140">
        <v>1548803</v>
      </c>
      <c r="O36" s="140">
        <v>321465</v>
      </c>
      <c r="P36" s="140">
        <v>0</v>
      </c>
      <c r="Q36" s="140">
        <v>1040000</v>
      </c>
      <c r="R36" s="140">
        <v>11616</v>
      </c>
      <c r="S36" s="140">
        <v>3010014</v>
      </c>
      <c r="T36" s="140">
        <v>175722</v>
      </c>
      <c r="U36" s="140">
        <v>100988</v>
      </c>
      <c r="V36" s="140">
        <v>2015599</v>
      </c>
      <c r="W36" s="140">
        <v>1893025</v>
      </c>
      <c r="X36" s="140">
        <v>321465</v>
      </c>
      <c r="Y36" s="140">
        <v>2032</v>
      </c>
      <c r="Z36" s="140">
        <v>1040000</v>
      </c>
      <c r="AA36" s="140">
        <v>186899</v>
      </c>
      <c r="AB36" s="140">
        <v>6299823</v>
      </c>
      <c r="AC36" s="140">
        <v>342629</v>
      </c>
      <c r="AD36" s="140">
        <v>122574</v>
      </c>
      <c r="AE36" s="140">
        <v>15952</v>
      </c>
      <c r="AF36" s="140">
        <v>15952</v>
      </c>
      <c r="AG36" s="140">
        <v>0</v>
      </c>
      <c r="AH36" s="140">
        <v>14984</v>
      </c>
      <c r="AI36" s="140">
        <v>0</v>
      </c>
      <c r="AJ36" s="140">
        <v>968</v>
      </c>
      <c r="AK36" s="140">
        <v>0</v>
      </c>
      <c r="AL36" s="141" t="s">
        <v>390</v>
      </c>
      <c r="AM36" s="140">
        <v>3257867</v>
      </c>
      <c r="AN36" s="140">
        <v>328832</v>
      </c>
      <c r="AO36" s="140">
        <v>285812</v>
      </c>
      <c r="AP36" s="140">
        <v>22417</v>
      </c>
      <c r="AQ36" s="140">
        <v>11692</v>
      </c>
      <c r="AR36" s="140">
        <v>8911</v>
      </c>
      <c r="AS36" s="140">
        <v>456218</v>
      </c>
      <c r="AT36" s="140">
        <v>2541</v>
      </c>
      <c r="AU36" s="140">
        <v>400362</v>
      </c>
      <c r="AV36" s="140">
        <v>53315</v>
      </c>
      <c r="AW36" s="140">
        <v>0</v>
      </c>
      <c r="AX36" s="140">
        <v>2471906</v>
      </c>
      <c r="AY36" s="140">
        <v>18208</v>
      </c>
      <c r="AZ36" s="140">
        <v>2301862</v>
      </c>
      <c r="BA36" s="140">
        <v>143326</v>
      </c>
      <c r="BB36" s="140">
        <v>8510</v>
      </c>
      <c r="BC36" s="141" t="s">
        <v>390</v>
      </c>
      <c r="BD36" s="140">
        <v>911</v>
      </c>
      <c r="BE36" s="140">
        <v>381798</v>
      </c>
      <c r="BF36" s="140">
        <v>3655617</v>
      </c>
      <c r="BG36" s="140">
        <v>1789776</v>
      </c>
      <c r="BH36" s="140">
        <v>1789776</v>
      </c>
      <c r="BI36" s="140">
        <v>0</v>
      </c>
      <c r="BJ36" s="140">
        <v>1789776</v>
      </c>
      <c r="BK36" s="140">
        <v>0</v>
      </c>
      <c r="BL36" s="140">
        <v>0</v>
      </c>
      <c r="BM36" s="140">
        <v>0</v>
      </c>
      <c r="BN36" s="141" t="s">
        <v>390</v>
      </c>
      <c r="BO36" s="140">
        <v>2459988</v>
      </c>
      <c r="BP36" s="140">
        <v>573914</v>
      </c>
      <c r="BQ36" s="140">
        <v>494656</v>
      </c>
      <c r="BR36" s="140">
        <v>0</v>
      </c>
      <c r="BS36" s="140">
        <v>79258</v>
      </c>
      <c r="BT36" s="140">
        <v>0</v>
      </c>
      <c r="BU36" s="140">
        <v>914379</v>
      </c>
      <c r="BV36" s="140">
        <v>0</v>
      </c>
      <c r="BW36" s="140">
        <v>907375</v>
      </c>
      <c r="BX36" s="140">
        <v>7004</v>
      </c>
      <c r="BY36" s="140">
        <v>0</v>
      </c>
      <c r="BZ36" s="140">
        <v>820170</v>
      </c>
      <c r="CA36" s="140">
        <v>7432</v>
      </c>
      <c r="CB36" s="140">
        <v>470660</v>
      </c>
      <c r="CC36" s="140">
        <v>5486</v>
      </c>
      <c r="CD36" s="140">
        <v>336592</v>
      </c>
      <c r="CE36" s="141" t="s">
        <v>390</v>
      </c>
      <c r="CF36" s="140">
        <v>151525</v>
      </c>
      <c r="CG36" s="140">
        <v>410041</v>
      </c>
      <c r="CH36" s="140">
        <v>4659805</v>
      </c>
      <c r="CI36" s="140">
        <v>1805728</v>
      </c>
      <c r="CJ36" s="140">
        <v>1805728</v>
      </c>
      <c r="CK36" s="140">
        <v>0</v>
      </c>
      <c r="CL36" s="140">
        <v>1804760</v>
      </c>
      <c r="CM36" s="140">
        <v>0</v>
      </c>
      <c r="CN36" s="140">
        <v>968</v>
      </c>
      <c r="CO36" s="140">
        <v>0</v>
      </c>
      <c r="CP36" s="141" t="s">
        <v>390</v>
      </c>
      <c r="CQ36" s="140">
        <v>5717855</v>
      </c>
      <c r="CR36" s="140">
        <v>902746</v>
      </c>
      <c r="CS36" s="140">
        <v>780468</v>
      </c>
      <c r="CT36" s="140">
        <v>22417</v>
      </c>
      <c r="CU36" s="140">
        <v>90950</v>
      </c>
      <c r="CV36" s="140">
        <v>8911</v>
      </c>
      <c r="CW36" s="140">
        <v>1370597</v>
      </c>
      <c r="CX36" s="140">
        <v>2541</v>
      </c>
      <c r="CY36" s="140">
        <v>1307737</v>
      </c>
      <c r="CZ36" s="140">
        <v>60319</v>
      </c>
      <c r="DA36" s="140">
        <v>0</v>
      </c>
      <c r="DB36" s="140">
        <v>3292076</v>
      </c>
      <c r="DC36" s="140">
        <v>25640</v>
      </c>
      <c r="DD36" s="140">
        <v>2772522</v>
      </c>
      <c r="DE36" s="140">
        <v>148812</v>
      </c>
      <c r="DF36" s="140">
        <v>345102</v>
      </c>
      <c r="DG36" s="141" t="s">
        <v>390</v>
      </c>
      <c r="DH36" s="140">
        <v>152436</v>
      </c>
      <c r="DI36" s="140">
        <v>791839</v>
      </c>
      <c r="DJ36" s="140">
        <v>8315422</v>
      </c>
    </row>
    <row r="37" spans="1:114" ht="13.5" customHeight="1" x14ac:dyDescent="0.15">
      <c r="A37" s="138" t="s">
        <v>34</v>
      </c>
      <c r="B37" s="139" t="s">
        <v>420</v>
      </c>
      <c r="C37" s="138" t="s">
        <v>1</v>
      </c>
      <c r="D37" s="140">
        <v>1047088</v>
      </c>
      <c r="E37" s="140">
        <v>961840</v>
      </c>
      <c r="F37" s="140">
        <v>0</v>
      </c>
      <c r="G37" s="140">
        <v>0</v>
      </c>
      <c r="H37" s="140">
        <v>43500</v>
      </c>
      <c r="I37" s="140">
        <v>459854</v>
      </c>
      <c r="J37" s="140">
        <v>2570732</v>
      </c>
      <c r="K37" s="140">
        <v>458486</v>
      </c>
      <c r="L37" s="140">
        <v>85248</v>
      </c>
      <c r="M37" s="140">
        <v>24885</v>
      </c>
      <c r="N37" s="140">
        <v>3425</v>
      </c>
      <c r="O37" s="140">
        <v>0</v>
      </c>
      <c r="P37" s="140">
        <v>0</v>
      </c>
      <c r="Q37" s="140">
        <v>0</v>
      </c>
      <c r="R37" s="140">
        <v>124</v>
      </c>
      <c r="S37" s="140">
        <v>713469</v>
      </c>
      <c r="T37" s="140">
        <v>3301</v>
      </c>
      <c r="U37" s="140">
        <v>21460</v>
      </c>
      <c r="V37" s="140">
        <v>1071973</v>
      </c>
      <c r="W37" s="140">
        <v>965265</v>
      </c>
      <c r="X37" s="140">
        <v>0</v>
      </c>
      <c r="Y37" s="140">
        <v>0</v>
      </c>
      <c r="Z37" s="140">
        <v>43500</v>
      </c>
      <c r="AA37" s="140">
        <v>459978</v>
      </c>
      <c r="AB37" s="140">
        <v>3284201</v>
      </c>
      <c r="AC37" s="140">
        <v>461787</v>
      </c>
      <c r="AD37" s="140">
        <v>106708</v>
      </c>
      <c r="AE37" s="140">
        <v>19058</v>
      </c>
      <c r="AF37" s="140">
        <v>19058</v>
      </c>
      <c r="AG37" s="140">
        <v>0</v>
      </c>
      <c r="AH37" s="140">
        <v>0</v>
      </c>
      <c r="AI37" s="140">
        <v>0</v>
      </c>
      <c r="AJ37" s="140">
        <v>19058</v>
      </c>
      <c r="AK37" s="140">
        <v>0</v>
      </c>
      <c r="AL37" s="141" t="s">
        <v>390</v>
      </c>
      <c r="AM37" s="140">
        <v>3340106</v>
      </c>
      <c r="AN37" s="140">
        <v>255867</v>
      </c>
      <c r="AO37" s="140">
        <v>195636</v>
      </c>
      <c r="AP37" s="140">
        <v>0</v>
      </c>
      <c r="AQ37" s="140">
        <v>60231</v>
      </c>
      <c r="AR37" s="140">
        <v>0</v>
      </c>
      <c r="AS37" s="140">
        <v>543184</v>
      </c>
      <c r="AT37" s="140">
        <v>0</v>
      </c>
      <c r="AU37" s="140">
        <v>515794</v>
      </c>
      <c r="AV37" s="140">
        <v>27390</v>
      </c>
      <c r="AW37" s="140">
        <v>0</v>
      </c>
      <c r="AX37" s="140">
        <v>2541055</v>
      </c>
      <c r="AY37" s="140">
        <v>40079</v>
      </c>
      <c r="AZ37" s="140">
        <v>1911754</v>
      </c>
      <c r="BA37" s="140">
        <v>522372</v>
      </c>
      <c r="BB37" s="140">
        <v>66850</v>
      </c>
      <c r="BC37" s="141" t="s">
        <v>390</v>
      </c>
      <c r="BD37" s="140">
        <v>0</v>
      </c>
      <c r="BE37" s="140">
        <v>258656</v>
      </c>
      <c r="BF37" s="140">
        <v>3617820</v>
      </c>
      <c r="BG37" s="140">
        <v>0</v>
      </c>
      <c r="BH37" s="140">
        <v>0</v>
      </c>
      <c r="BI37" s="140">
        <v>0</v>
      </c>
      <c r="BJ37" s="140">
        <v>0</v>
      </c>
      <c r="BK37" s="140">
        <v>0</v>
      </c>
      <c r="BL37" s="140">
        <v>0</v>
      </c>
      <c r="BM37" s="140">
        <v>0</v>
      </c>
      <c r="BN37" s="141" t="s">
        <v>390</v>
      </c>
      <c r="BO37" s="140">
        <v>692136</v>
      </c>
      <c r="BP37" s="140">
        <v>70353</v>
      </c>
      <c r="BQ37" s="140">
        <v>34397</v>
      </c>
      <c r="BR37" s="140">
        <v>0</v>
      </c>
      <c r="BS37" s="140">
        <v>35956</v>
      </c>
      <c r="BT37" s="140">
        <v>0</v>
      </c>
      <c r="BU37" s="140">
        <v>135843</v>
      </c>
      <c r="BV37" s="140">
        <v>0</v>
      </c>
      <c r="BW37" s="140">
        <v>135843</v>
      </c>
      <c r="BX37" s="140">
        <v>0</v>
      </c>
      <c r="BY37" s="140">
        <v>0</v>
      </c>
      <c r="BZ37" s="140">
        <v>485940</v>
      </c>
      <c r="CA37" s="140">
        <v>49284</v>
      </c>
      <c r="CB37" s="140">
        <v>435396</v>
      </c>
      <c r="CC37" s="140">
        <v>0</v>
      </c>
      <c r="CD37" s="140">
        <v>1260</v>
      </c>
      <c r="CE37" s="141" t="s">
        <v>390</v>
      </c>
      <c r="CF37" s="140">
        <v>0</v>
      </c>
      <c r="CG37" s="140">
        <v>46218</v>
      </c>
      <c r="CH37" s="140">
        <v>738354</v>
      </c>
      <c r="CI37" s="140">
        <v>19058</v>
      </c>
      <c r="CJ37" s="140">
        <v>19058</v>
      </c>
      <c r="CK37" s="140">
        <v>0</v>
      </c>
      <c r="CL37" s="140">
        <v>0</v>
      </c>
      <c r="CM37" s="140">
        <v>0</v>
      </c>
      <c r="CN37" s="140">
        <v>19058</v>
      </c>
      <c r="CO37" s="140">
        <v>0</v>
      </c>
      <c r="CP37" s="141" t="s">
        <v>390</v>
      </c>
      <c r="CQ37" s="140">
        <v>4032242</v>
      </c>
      <c r="CR37" s="140">
        <v>326220</v>
      </c>
      <c r="CS37" s="140">
        <v>230033</v>
      </c>
      <c r="CT37" s="140">
        <v>0</v>
      </c>
      <c r="CU37" s="140">
        <v>96187</v>
      </c>
      <c r="CV37" s="140">
        <v>0</v>
      </c>
      <c r="CW37" s="140">
        <v>679027</v>
      </c>
      <c r="CX37" s="140">
        <v>0</v>
      </c>
      <c r="CY37" s="140">
        <v>651637</v>
      </c>
      <c r="CZ37" s="140">
        <v>27390</v>
      </c>
      <c r="DA37" s="140">
        <v>0</v>
      </c>
      <c r="DB37" s="140">
        <v>3026995</v>
      </c>
      <c r="DC37" s="140">
        <v>89363</v>
      </c>
      <c r="DD37" s="140">
        <v>2347150</v>
      </c>
      <c r="DE37" s="140">
        <v>522372</v>
      </c>
      <c r="DF37" s="140">
        <v>68110</v>
      </c>
      <c r="DG37" s="141" t="s">
        <v>390</v>
      </c>
      <c r="DH37" s="140">
        <v>0</v>
      </c>
      <c r="DI37" s="140">
        <v>304874</v>
      </c>
      <c r="DJ37" s="140">
        <v>4356174</v>
      </c>
    </row>
    <row r="38" spans="1:114" ht="13.5" customHeight="1" x14ac:dyDescent="0.15">
      <c r="A38" s="138" t="s">
        <v>35</v>
      </c>
      <c r="B38" s="139" t="s">
        <v>421</v>
      </c>
      <c r="C38" s="138" t="s">
        <v>1</v>
      </c>
      <c r="D38" s="140">
        <v>1895609</v>
      </c>
      <c r="E38" s="140">
        <v>1656945</v>
      </c>
      <c r="F38" s="140">
        <v>1349013</v>
      </c>
      <c r="G38" s="140">
        <v>0</v>
      </c>
      <c r="H38" s="140">
        <v>0</v>
      </c>
      <c r="I38" s="140">
        <v>236813</v>
      </c>
      <c r="J38" s="140">
        <v>4774963</v>
      </c>
      <c r="K38" s="140">
        <v>71119</v>
      </c>
      <c r="L38" s="140">
        <v>238664</v>
      </c>
      <c r="M38" s="140">
        <v>57206</v>
      </c>
      <c r="N38" s="140">
        <v>50768</v>
      </c>
      <c r="O38" s="140">
        <v>32201</v>
      </c>
      <c r="P38" s="140">
        <v>0</v>
      </c>
      <c r="Q38" s="140">
        <v>0</v>
      </c>
      <c r="R38" s="140">
        <v>18563</v>
      </c>
      <c r="S38" s="140">
        <v>510114</v>
      </c>
      <c r="T38" s="140">
        <v>4</v>
      </c>
      <c r="U38" s="140">
        <v>6438</v>
      </c>
      <c r="V38" s="140">
        <v>1952815</v>
      </c>
      <c r="W38" s="140">
        <v>1707713</v>
      </c>
      <c r="X38" s="140">
        <v>1381214</v>
      </c>
      <c r="Y38" s="140">
        <v>0</v>
      </c>
      <c r="Z38" s="140">
        <v>0</v>
      </c>
      <c r="AA38" s="140">
        <v>255376</v>
      </c>
      <c r="AB38" s="140">
        <v>5285077</v>
      </c>
      <c r="AC38" s="140">
        <v>71123</v>
      </c>
      <c r="AD38" s="140">
        <v>245102</v>
      </c>
      <c r="AE38" s="140">
        <v>3627657</v>
      </c>
      <c r="AF38" s="140">
        <v>3610984</v>
      </c>
      <c r="AG38" s="140">
        <v>0</v>
      </c>
      <c r="AH38" s="140">
        <v>3610798</v>
      </c>
      <c r="AI38" s="140">
        <v>0</v>
      </c>
      <c r="AJ38" s="140">
        <v>186</v>
      </c>
      <c r="AK38" s="140">
        <v>16673</v>
      </c>
      <c r="AL38" s="141" t="s">
        <v>390</v>
      </c>
      <c r="AM38" s="140">
        <v>2932825</v>
      </c>
      <c r="AN38" s="140">
        <v>196446</v>
      </c>
      <c r="AO38" s="140">
        <v>144012</v>
      </c>
      <c r="AP38" s="140">
        <v>0</v>
      </c>
      <c r="AQ38" s="140">
        <v>52434</v>
      </c>
      <c r="AR38" s="140">
        <v>0</v>
      </c>
      <c r="AS38" s="140">
        <v>473604</v>
      </c>
      <c r="AT38" s="140">
        <v>55</v>
      </c>
      <c r="AU38" s="140">
        <v>459950</v>
      </c>
      <c r="AV38" s="140">
        <v>13599</v>
      </c>
      <c r="AW38" s="140">
        <v>0</v>
      </c>
      <c r="AX38" s="140">
        <v>2242893</v>
      </c>
      <c r="AY38" s="140">
        <v>226813</v>
      </c>
      <c r="AZ38" s="140">
        <v>1907632</v>
      </c>
      <c r="BA38" s="140">
        <v>38206</v>
      </c>
      <c r="BB38" s="140">
        <v>70242</v>
      </c>
      <c r="BC38" s="141" t="s">
        <v>390</v>
      </c>
      <c r="BD38" s="140">
        <v>19882</v>
      </c>
      <c r="BE38" s="140">
        <v>110090</v>
      </c>
      <c r="BF38" s="140">
        <v>6670572</v>
      </c>
      <c r="BG38" s="140">
        <v>165598</v>
      </c>
      <c r="BH38" s="140">
        <v>165598</v>
      </c>
      <c r="BI38" s="140">
        <v>0</v>
      </c>
      <c r="BJ38" s="140">
        <v>165598</v>
      </c>
      <c r="BK38" s="140">
        <v>0</v>
      </c>
      <c r="BL38" s="140">
        <v>0</v>
      </c>
      <c r="BM38" s="140">
        <v>0</v>
      </c>
      <c r="BN38" s="141" t="s">
        <v>390</v>
      </c>
      <c r="BO38" s="140">
        <v>384965</v>
      </c>
      <c r="BP38" s="140">
        <v>38578</v>
      </c>
      <c r="BQ38" s="140">
        <v>38578</v>
      </c>
      <c r="BR38" s="140">
        <v>0</v>
      </c>
      <c r="BS38" s="140">
        <v>0</v>
      </c>
      <c r="BT38" s="140">
        <v>0</v>
      </c>
      <c r="BU38" s="140">
        <v>57297</v>
      </c>
      <c r="BV38" s="140">
        <v>0</v>
      </c>
      <c r="BW38" s="140">
        <v>57297</v>
      </c>
      <c r="BX38" s="140">
        <v>0</v>
      </c>
      <c r="BY38" s="140">
        <v>0</v>
      </c>
      <c r="BZ38" s="140">
        <v>278677</v>
      </c>
      <c r="CA38" s="140">
        <v>11660</v>
      </c>
      <c r="CB38" s="140">
        <v>261570</v>
      </c>
      <c r="CC38" s="140">
        <v>5447</v>
      </c>
      <c r="CD38" s="140">
        <v>0</v>
      </c>
      <c r="CE38" s="141" t="s">
        <v>390</v>
      </c>
      <c r="CF38" s="140">
        <v>10413</v>
      </c>
      <c r="CG38" s="140">
        <v>16757</v>
      </c>
      <c r="CH38" s="140">
        <v>567320</v>
      </c>
      <c r="CI38" s="140">
        <v>3793255</v>
      </c>
      <c r="CJ38" s="140">
        <v>3776582</v>
      </c>
      <c r="CK38" s="140">
        <v>0</v>
      </c>
      <c r="CL38" s="140">
        <v>3776396</v>
      </c>
      <c r="CM38" s="140">
        <v>0</v>
      </c>
      <c r="CN38" s="140">
        <v>186</v>
      </c>
      <c r="CO38" s="140">
        <v>16673</v>
      </c>
      <c r="CP38" s="141" t="s">
        <v>390</v>
      </c>
      <c r="CQ38" s="140">
        <v>3317790</v>
      </c>
      <c r="CR38" s="140">
        <v>235024</v>
      </c>
      <c r="CS38" s="140">
        <v>182590</v>
      </c>
      <c r="CT38" s="140">
        <v>0</v>
      </c>
      <c r="CU38" s="140">
        <v>52434</v>
      </c>
      <c r="CV38" s="140">
        <v>0</v>
      </c>
      <c r="CW38" s="140">
        <v>530901</v>
      </c>
      <c r="CX38" s="140">
        <v>55</v>
      </c>
      <c r="CY38" s="140">
        <v>517247</v>
      </c>
      <c r="CZ38" s="140">
        <v>13599</v>
      </c>
      <c r="DA38" s="140">
        <v>0</v>
      </c>
      <c r="DB38" s="140">
        <v>2521570</v>
      </c>
      <c r="DC38" s="140">
        <v>238473</v>
      </c>
      <c r="DD38" s="140">
        <v>2169202</v>
      </c>
      <c r="DE38" s="140">
        <v>43653</v>
      </c>
      <c r="DF38" s="140">
        <v>70242</v>
      </c>
      <c r="DG38" s="141" t="s">
        <v>390</v>
      </c>
      <c r="DH38" s="140">
        <v>30295</v>
      </c>
      <c r="DI38" s="140">
        <v>126847</v>
      </c>
      <c r="DJ38" s="140">
        <v>7237892</v>
      </c>
    </row>
    <row r="39" spans="1:114" ht="13.5" customHeight="1" x14ac:dyDescent="0.15">
      <c r="A39" s="138" t="s">
        <v>36</v>
      </c>
      <c r="B39" s="139" t="s">
        <v>422</v>
      </c>
      <c r="C39" s="138" t="s">
        <v>1</v>
      </c>
      <c r="D39" s="140">
        <v>2422332</v>
      </c>
      <c r="E39" s="140">
        <v>2132650</v>
      </c>
      <c r="F39" s="140">
        <v>1437350</v>
      </c>
      <c r="G39" s="140">
        <v>0</v>
      </c>
      <c r="H39" s="140">
        <v>0</v>
      </c>
      <c r="I39" s="140">
        <v>487112</v>
      </c>
      <c r="J39" s="140">
        <v>6462191</v>
      </c>
      <c r="K39" s="140">
        <v>208188</v>
      </c>
      <c r="L39" s="140">
        <v>289682</v>
      </c>
      <c r="M39" s="140">
        <v>269581</v>
      </c>
      <c r="N39" s="140">
        <v>95165</v>
      </c>
      <c r="O39" s="140">
        <v>0</v>
      </c>
      <c r="P39" s="140">
        <v>0</v>
      </c>
      <c r="Q39" s="140">
        <v>7500</v>
      </c>
      <c r="R39" s="140">
        <v>60447</v>
      </c>
      <c r="S39" s="140">
        <v>1643742</v>
      </c>
      <c r="T39" s="140">
        <v>27218</v>
      </c>
      <c r="U39" s="140">
        <v>174416</v>
      </c>
      <c r="V39" s="140">
        <v>2691913</v>
      </c>
      <c r="W39" s="140">
        <v>2227815</v>
      </c>
      <c r="X39" s="140">
        <v>1437350</v>
      </c>
      <c r="Y39" s="140">
        <v>0</v>
      </c>
      <c r="Z39" s="140">
        <v>7500</v>
      </c>
      <c r="AA39" s="140">
        <v>547559</v>
      </c>
      <c r="AB39" s="140">
        <v>8105933</v>
      </c>
      <c r="AC39" s="140">
        <v>235406</v>
      </c>
      <c r="AD39" s="140">
        <v>464098</v>
      </c>
      <c r="AE39" s="140">
        <v>4677519</v>
      </c>
      <c r="AF39" s="140">
        <v>4677519</v>
      </c>
      <c r="AG39" s="140">
        <v>0</v>
      </c>
      <c r="AH39" s="140">
        <v>4674564</v>
      </c>
      <c r="AI39" s="140">
        <v>2955</v>
      </c>
      <c r="AJ39" s="140">
        <v>0</v>
      </c>
      <c r="AK39" s="140">
        <v>0</v>
      </c>
      <c r="AL39" s="141" t="s">
        <v>390</v>
      </c>
      <c r="AM39" s="140">
        <v>3518945</v>
      </c>
      <c r="AN39" s="140">
        <v>493554</v>
      </c>
      <c r="AO39" s="140">
        <v>249443</v>
      </c>
      <c r="AP39" s="140">
        <v>48355</v>
      </c>
      <c r="AQ39" s="140">
        <v>155107</v>
      </c>
      <c r="AR39" s="140">
        <v>40649</v>
      </c>
      <c r="AS39" s="140">
        <v>1477109</v>
      </c>
      <c r="AT39" s="140">
        <v>16661</v>
      </c>
      <c r="AU39" s="140">
        <v>1382695</v>
      </c>
      <c r="AV39" s="140">
        <v>77753</v>
      </c>
      <c r="AW39" s="140">
        <v>0</v>
      </c>
      <c r="AX39" s="140">
        <v>1523736</v>
      </c>
      <c r="AY39" s="140">
        <v>18322</v>
      </c>
      <c r="AZ39" s="140">
        <v>1356444</v>
      </c>
      <c r="BA39" s="140">
        <v>92122</v>
      </c>
      <c r="BB39" s="140">
        <v>56848</v>
      </c>
      <c r="BC39" s="141" t="s">
        <v>390</v>
      </c>
      <c r="BD39" s="140">
        <v>24546</v>
      </c>
      <c r="BE39" s="140">
        <v>688059</v>
      </c>
      <c r="BF39" s="140">
        <v>8884523</v>
      </c>
      <c r="BG39" s="140">
        <v>33265</v>
      </c>
      <c r="BH39" s="140">
        <v>33265</v>
      </c>
      <c r="BI39" s="140">
        <v>0</v>
      </c>
      <c r="BJ39" s="140">
        <v>23265</v>
      </c>
      <c r="BK39" s="140">
        <v>0</v>
      </c>
      <c r="BL39" s="140">
        <v>10000</v>
      </c>
      <c r="BM39" s="140">
        <v>0</v>
      </c>
      <c r="BN39" s="141" t="s">
        <v>390</v>
      </c>
      <c r="BO39" s="140">
        <v>1613691</v>
      </c>
      <c r="BP39" s="140">
        <v>238509</v>
      </c>
      <c r="BQ39" s="140">
        <v>213531</v>
      </c>
      <c r="BR39" s="140">
        <v>0</v>
      </c>
      <c r="BS39" s="140">
        <v>24978</v>
      </c>
      <c r="BT39" s="140">
        <v>0</v>
      </c>
      <c r="BU39" s="140">
        <v>646516</v>
      </c>
      <c r="BV39" s="140">
        <v>0</v>
      </c>
      <c r="BW39" s="140">
        <v>605329</v>
      </c>
      <c r="BX39" s="140">
        <v>41187</v>
      </c>
      <c r="BY39" s="140">
        <v>0</v>
      </c>
      <c r="BZ39" s="140">
        <v>728666</v>
      </c>
      <c r="CA39" s="140">
        <v>94638</v>
      </c>
      <c r="CB39" s="140">
        <v>540416</v>
      </c>
      <c r="CC39" s="140">
        <v>43524</v>
      </c>
      <c r="CD39" s="140">
        <v>50088</v>
      </c>
      <c r="CE39" s="141" t="s">
        <v>390</v>
      </c>
      <c r="CF39" s="140">
        <v>0</v>
      </c>
      <c r="CG39" s="140">
        <v>266367</v>
      </c>
      <c r="CH39" s="140">
        <v>1913323</v>
      </c>
      <c r="CI39" s="140">
        <v>4710784</v>
      </c>
      <c r="CJ39" s="140">
        <v>4710784</v>
      </c>
      <c r="CK39" s="140">
        <v>0</v>
      </c>
      <c r="CL39" s="140">
        <v>4697829</v>
      </c>
      <c r="CM39" s="140">
        <v>2955</v>
      </c>
      <c r="CN39" s="140">
        <v>10000</v>
      </c>
      <c r="CO39" s="140">
        <v>0</v>
      </c>
      <c r="CP39" s="141" t="s">
        <v>390</v>
      </c>
      <c r="CQ39" s="140">
        <v>5132636</v>
      </c>
      <c r="CR39" s="140">
        <v>732063</v>
      </c>
      <c r="CS39" s="140">
        <v>462974</v>
      </c>
      <c r="CT39" s="140">
        <v>48355</v>
      </c>
      <c r="CU39" s="140">
        <v>180085</v>
      </c>
      <c r="CV39" s="140">
        <v>40649</v>
      </c>
      <c r="CW39" s="140">
        <v>2123625</v>
      </c>
      <c r="CX39" s="140">
        <v>16661</v>
      </c>
      <c r="CY39" s="140">
        <v>1988024</v>
      </c>
      <c r="CZ39" s="140">
        <v>118940</v>
      </c>
      <c r="DA39" s="140">
        <v>0</v>
      </c>
      <c r="DB39" s="140">
        <v>2252402</v>
      </c>
      <c r="DC39" s="140">
        <v>112960</v>
      </c>
      <c r="DD39" s="140">
        <v>1896860</v>
      </c>
      <c r="DE39" s="140">
        <v>135646</v>
      </c>
      <c r="DF39" s="140">
        <v>106936</v>
      </c>
      <c r="DG39" s="141" t="s">
        <v>390</v>
      </c>
      <c r="DH39" s="140">
        <v>24546</v>
      </c>
      <c r="DI39" s="140">
        <v>954426</v>
      </c>
      <c r="DJ39" s="140">
        <v>10797846</v>
      </c>
    </row>
    <row r="40" spans="1:114" ht="13.5" customHeight="1" x14ac:dyDescent="0.15">
      <c r="A40" s="138" t="s">
        <v>37</v>
      </c>
      <c r="B40" s="139" t="s">
        <v>423</v>
      </c>
      <c r="C40" s="138" t="s">
        <v>1</v>
      </c>
      <c r="D40" s="140">
        <v>1459171</v>
      </c>
      <c r="E40" s="140">
        <v>1274776</v>
      </c>
      <c r="F40" s="140">
        <v>311257</v>
      </c>
      <c r="G40" s="140">
        <v>704</v>
      </c>
      <c r="H40" s="140">
        <v>560100</v>
      </c>
      <c r="I40" s="140">
        <v>248839</v>
      </c>
      <c r="J40" s="140">
        <v>3592311</v>
      </c>
      <c r="K40" s="140">
        <v>153876</v>
      </c>
      <c r="L40" s="140">
        <v>184395</v>
      </c>
      <c r="M40" s="140">
        <v>82710</v>
      </c>
      <c r="N40" s="140">
        <v>42863</v>
      </c>
      <c r="O40" s="140">
        <v>0</v>
      </c>
      <c r="P40" s="140">
        <v>0</v>
      </c>
      <c r="Q40" s="140">
        <v>0</v>
      </c>
      <c r="R40" s="140">
        <v>41453</v>
      </c>
      <c r="S40" s="140">
        <v>820441</v>
      </c>
      <c r="T40" s="140">
        <v>1410</v>
      </c>
      <c r="U40" s="140">
        <v>39847</v>
      </c>
      <c r="V40" s="140">
        <v>1541881</v>
      </c>
      <c r="W40" s="140">
        <v>1317639</v>
      </c>
      <c r="X40" s="140">
        <v>311257</v>
      </c>
      <c r="Y40" s="140">
        <v>704</v>
      </c>
      <c r="Z40" s="140">
        <v>560100</v>
      </c>
      <c r="AA40" s="140">
        <v>290292</v>
      </c>
      <c r="AB40" s="140">
        <v>4412752</v>
      </c>
      <c r="AC40" s="140">
        <v>155286</v>
      </c>
      <c r="AD40" s="140">
        <v>224242</v>
      </c>
      <c r="AE40" s="140">
        <v>1065972</v>
      </c>
      <c r="AF40" s="140">
        <v>1065972</v>
      </c>
      <c r="AG40" s="140">
        <v>0</v>
      </c>
      <c r="AH40" s="140">
        <v>2541</v>
      </c>
      <c r="AI40" s="140">
        <v>0</v>
      </c>
      <c r="AJ40" s="140">
        <v>1063431</v>
      </c>
      <c r="AK40" s="140">
        <v>0</v>
      </c>
      <c r="AL40" s="141" t="s">
        <v>390</v>
      </c>
      <c r="AM40" s="140">
        <v>3747326</v>
      </c>
      <c r="AN40" s="140">
        <v>234860</v>
      </c>
      <c r="AO40" s="140">
        <v>234860</v>
      </c>
      <c r="AP40" s="140">
        <v>0</v>
      </c>
      <c r="AQ40" s="140">
        <v>0</v>
      </c>
      <c r="AR40" s="140">
        <v>0</v>
      </c>
      <c r="AS40" s="140">
        <v>1091109</v>
      </c>
      <c r="AT40" s="140">
        <v>644</v>
      </c>
      <c r="AU40" s="140">
        <v>936442</v>
      </c>
      <c r="AV40" s="140">
        <v>154023</v>
      </c>
      <c r="AW40" s="140">
        <v>0</v>
      </c>
      <c r="AX40" s="140">
        <v>2407644</v>
      </c>
      <c r="AY40" s="140">
        <v>141084</v>
      </c>
      <c r="AZ40" s="140">
        <v>2129210</v>
      </c>
      <c r="BA40" s="140">
        <v>130994</v>
      </c>
      <c r="BB40" s="140">
        <v>6356</v>
      </c>
      <c r="BC40" s="141" t="s">
        <v>390</v>
      </c>
      <c r="BD40" s="140">
        <v>13713</v>
      </c>
      <c r="BE40" s="140">
        <v>238184</v>
      </c>
      <c r="BF40" s="140">
        <v>5051482</v>
      </c>
      <c r="BG40" s="140">
        <v>0</v>
      </c>
      <c r="BH40" s="140">
        <v>0</v>
      </c>
      <c r="BI40" s="140">
        <v>0</v>
      </c>
      <c r="BJ40" s="140">
        <v>0</v>
      </c>
      <c r="BK40" s="140">
        <v>0</v>
      </c>
      <c r="BL40" s="140">
        <v>0</v>
      </c>
      <c r="BM40" s="140">
        <v>0</v>
      </c>
      <c r="BN40" s="141" t="s">
        <v>390</v>
      </c>
      <c r="BO40" s="140">
        <v>814816</v>
      </c>
      <c r="BP40" s="140">
        <v>124451</v>
      </c>
      <c r="BQ40" s="140">
        <v>124451</v>
      </c>
      <c r="BR40" s="140">
        <v>0</v>
      </c>
      <c r="BS40" s="140">
        <v>0</v>
      </c>
      <c r="BT40" s="140">
        <v>0</v>
      </c>
      <c r="BU40" s="140">
        <v>216822</v>
      </c>
      <c r="BV40" s="140">
        <v>115</v>
      </c>
      <c r="BW40" s="140">
        <v>216707</v>
      </c>
      <c r="BX40" s="140">
        <v>0</v>
      </c>
      <c r="BY40" s="140">
        <v>0</v>
      </c>
      <c r="BZ40" s="140">
        <v>466199</v>
      </c>
      <c r="CA40" s="140">
        <v>171304</v>
      </c>
      <c r="CB40" s="140">
        <v>294741</v>
      </c>
      <c r="CC40" s="140">
        <v>0</v>
      </c>
      <c r="CD40" s="140">
        <v>154</v>
      </c>
      <c r="CE40" s="141" t="s">
        <v>390</v>
      </c>
      <c r="CF40" s="140">
        <v>7344</v>
      </c>
      <c r="CG40" s="140">
        <v>88335</v>
      </c>
      <c r="CH40" s="140">
        <v>903151</v>
      </c>
      <c r="CI40" s="140">
        <v>1065972</v>
      </c>
      <c r="CJ40" s="140">
        <v>1065972</v>
      </c>
      <c r="CK40" s="140">
        <v>0</v>
      </c>
      <c r="CL40" s="140">
        <v>2541</v>
      </c>
      <c r="CM40" s="140">
        <v>0</v>
      </c>
      <c r="CN40" s="140">
        <v>1063431</v>
      </c>
      <c r="CO40" s="140">
        <v>0</v>
      </c>
      <c r="CP40" s="141" t="s">
        <v>390</v>
      </c>
      <c r="CQ40" s="140">
        <v>4562142</v>
      </c>
      <c r="CR40" s="140">
        <v>359311</v>
      </c>
      <c r="CS40" s="140">
        <v>359311</v>
      </c>
      <c r="CT40" s="140">
        <v>0</v>
      </c>
      <c r="CU40" s="140">
        <v>0</v>
      </c>
      <c r="CV40" s="140">
        <v>0</v>
      </c>
      <c r="CW40" s="140">
        <v>1307931</v>
      </c>
      <c r="CX40" s="140">
        <v>759</v>
      </c>
      <c r="CY40" s="140">
        <v>1153149</v>
      </c>
      <c r="CZ40" s="140">
        <v>154023</v>
      </c>
      <c r="DA40" s="140">
        <v>0</v>
      </c>
      <c r="DB40" s="140">
        <v>2873843</v>
      </c>
      <c r="DC40" s="140">
        <v>312388</v>
      </c>
      <c r="DD40" s="140">
        <v>2423951</v>
      </c>
      <c r="DE40" s="140">
        <v>130994</v>
      </c>
      <c r="DF40" s="140">
        <v>6510</v>
      </c>
      <c r="DG40" s="141" t="s">
        <v>390</v>
      </c>
      <c r="DH40" s="140">
        <v>21057</v>
      </c>
      <c r="DI40" s="140">
        <v>326519</v>
      </c>
      <c r="DJ40" s="140">
        <v>5954633</v>
      </c>
    </row>
    <row r="41" spans="1:114" ht="13.5" customHeight="1" x14ac:dyDescent="0.15">
      <c r="A41" s="138" t="s">
        <v>38</v>
      </c>
      <c r="B41" s="139" t="s">
        <v>424</v>
      </c>
      <c r="C41" s="138" t="s">
        <v>1</v>
      </c>
      <c r="D41" s="140">
        <v>1164172</v>
      </c>
      <c r="E41" s="140">
        <v>764279</v>
      </c>
      <c r="F41" s="140">
        <v>0</v>
      </c>
      <c r="G41" s="140">
        <v>0</v>
      </c>
      <c r="H41" s="140">
        <v>0</v>
      </c>
      <c r="I41" s="140">
        <v>688013</v>
      </c>
      <c r="J41" s="140">
        <v>2995287</v>
      </c>
      <c r="K41" s="140">
        <v>76266</v>
      </c>
      <c r="L41" s="140">
        <v>399893</v>
      </c>
      <c r="M41" s="140">
        <v>25068</v>
      </c>
      <c r="N41" s="140">
        <v>24414</v>
      </c>
      <c r="O41" s="140">
        <v>24414</v>
      </c>
      <c r="P41" s="140">
        <v>0</v>
      </c>
      <c r="Q41" s="140">
        <v>0</v>
      </c>
      <c r="R41" s="140">
        <v>0</v>
      </c>
      <c r="S41" s="140">
        <v>265893</v>
      </c>
      <c r="T41" s="140">
        <v>0</v>
      </c>
      <c r="U41" s="140">
        <v>654</v>
      </c>
      <c r="V41" s="140">
        <v>1189240</v>
      </c>
      <c r="W41" s="140">
        <v>788693</v>
      </c>
      <c r="X41" s="140">
        <v>24414</v>
      </c>
      <c r="Y41" s="140">
        <v>0</v>
      </c>
      <c r="Z41" s="140">
        <v>0</v>
      </c>
      <c r="AA41" s="140">
        <v>688013</v>
      </c>
      <c r="AB41" s="140">
        <v>3261180</v>
      </c>
      <c r="AC41" s="140">
        <v>76266</v>
      </c>
      <c r="AD41" s="140">
        <v>400547</v>
      </c>
      <c r="AE41" s="140">
        <v>228145</v>
      </c>
      <c r="AF41" s="140">
        <v>228145</v>
      </c>
      <c r="AG41" s="140">
        <v>0</v>
      </c>
      <c r="AH41" s="140">
        <v>225390</v>
      </c>
      <c r="AI41" s="140">
        <v>2755</v>
      </c>
      <c r="AJ41" s="140">
        <v>0</v>
      </c>
      <c r="AK41" s="140">
        <v>0</v>
      </c>
      <c r="AL41" s="141" t="s">
        <v>390</v>
      </c>
      <c r="AM41" s="140">
        <v>3225847</v>
      </c>
      <c r="AN41" s="140">
        <v>384691</v>
      </c>
      <c r="AO41" s="140">
        <v>301296</v>
      </c>
      <c r="AP41" s="140">
        <v>0</v>
      </c>
      <c r="AQ41" s="140">
        <v>76368</v>
      </c>
      <c r="AR41" s="140">
        <v>7027</v>
      </c>
      <c r="AS41" s="140">
        <v>1492045</v>
      </c>
      <c r="AT41" s="140">
        <v>16715</v>
      </c>
      <c r="AU41" s="140">
        <v>1298837</v>
      </c>
      <c r="AV41" s="140">
        <v>176493</v>
      </c>
      <c r="AW41" s="140">
        <v>0</v>
      </c>
      <c r="AX41" s="140">
        <v>1344636</v>
      </c>
      <c r="AY41" s="140">
        <v>172424</v>
      </c>
      <c r="AZ41" s="140">
        <v>1101675</v>
      </c>
      <c r="BA41" s="140">
        <v>68728</v>
      </c>
      <c r="BB41" s="140">
        <v>1809</v>
      </c>
      <c r="BC41" s="141" t="s">
        <v>390</v>
      </c>
      <c r="BD41" s="140">
        <v>4475</v>
      </c>
      <c r="BE41" s="140">
        <v>705467</v>
      </c>
      <c r="BF41" s="140">
        <v>4159459</v>
      </c>
      <c r="BG41" s="140">
        <v>105930</v>
      </c>
      <c r="BH41" s="140">
        <v>105930</v>
      </c>
      <c r="BI41" s="140">
        <v>0</v>
      </c>
      <c r="BJ41" s="140">
        <v>105930</v>
      </c>
      <c r="BK41" s="140">
        <v>0</v>
      </c>
      <c r="BL41" s="140">
        <v>0</v>
      </c>
      <c r="BM41" s="140">
        <v>0</v>
      </c>
      <c r="BN41" s="141" t="s">
        <v>390</v>
      </c>
      <c r="BO41" s="140">
        <v>171026</v>
      </c>
      <c r="BP41" s="140">
        <v>13000</v>
      </c>
      <c r="BQ41" s="140">
        <v>6500</v>
      </c>
      <c r="BR41" s="140">
        <v>0</v>
      </c>
      <c r="BS41" s="140">
        <v>6500</v>
      </c>
      <c r="BT41" s="140">
        <v>0</v>
      </c>
      <c r="BU41" s="140">
        <v>75096</v>
      </c>
      <c r="BV41" s="140">
        <v>0</v>
      </c>
      <c r="BW41" s="140">
        <v>75096</v>
      </c>
      <c r="BX41" s="140">
        <v>0</v>
      </c>
      <c r="BY41" s="140">
        <v>0</v>
      </c>
      <c r="BZ41" s="140">
        <v>82930</v>
      </c>
      <c r="CA41" s="140">
        <v>0</v>
      </c>
      <c r="CB41" s="140">
        <v>82930</v>
      </c>
      <c r="CC41" s="140">
        <v>0</v>
      </c>
      <c r="CD41" s="140">
        <v>0</v>
      </c>
      <c r="CE41" s="141" t="s">
        <v>390</v>
      </c>
      <c r="CF41" s="140">
        <v>0</v>
      </c>
      <c r="CG41" s="140">
        <v>14005</v>
      </c>
      <c r="CH41" s="140">
        <v>290961</v>
      </c>
      <c r="CI41" s="140">
        <v>334075</v>
      </c>
      <c r="CJ41" s="140">
        <v>334075</v>
      </c>
      <c r="CK41" s="140">
        <v>0</v>
      </c>
      <c r="CL41" s="140">
        <v>331320</v>
      </c>
      <c r="CM41" s="140">
        <v>2755</v>
      </c>
      <c r="CN41" s="140">
        <v>0</v>
      </c>
      <c r="CO41" s="140">
        <v>0</v>
      </c>
      <c r="CP41" s="141" t="s">
        <v>390</v>
      </c>
      <c r="CQ41" s="140">
        <v>3396873</v>
      </c>
      <c r="CR41" s="140">
        <v>397691</v>
      </c>
      <c r="CS41" s="140">
        <v>307796</v>
      </c>
      <c r="CT41" s="140">
        <v>0</v>
      </c>
      <c r="CU41" s="140">
        <v>82868</v>
      </c>
      <c r="CV41" s="140">
        <v>7027</v>
      </c>
      <c r="CW41" s="140">
        <v>1567141</v>
      </c>
      <c r="CX41" s="140">
        <v>16715</v>
      </c>
      <c r="CY41" s="140">
        <v>1373933</v>
      </c>
      <c r="CZ41" s="140">
        <v>176493</v>
      </c>
      <c r="DA41" s="140">
        <v>0</v>
      </c>
      <c r="DB41" s="140">
        <v>1427566</v>
      </c>
      <c r="DC41" s="140">
        <v>172424</v>
      </c>
      <c r="DD41" s="140">
        <v>1184605</v>
      </c>
      <c r="DE41" s="140">
        <v>68728</v>
      </c>
      <c r="DF41" s="140">
        <v>1809</v>
      </c>
      <c r="DG41" s="141" t="s">
        <v>390</v>
      </c>
      <c r="DH41" s="140">
        <v>4475</v>
      </c>
      <c r="DI41" s="140">
        <v>719472</v>
      </c>
      <c r="DJ41" s="140">
        <v>4450420</v>
      </c>
    </row>
    <row r="42" spans="1:114" ht="13.5" customHeight="1" x14ac:dyDescent="0.15">
      <c r="A42" s="138" t="s">
        <v>39</v>
      </c>
      <c r="B42" s="139" t="s">
        <v>425</v>
      </c>
      <c r="C42" s="138" t="s">
        <v>1</v>
      </c>
      <c r="D42" s="140">
        <v>717063</v>
      </c>
      <c r="E42" s="140">
        <v>216461</v>
      </c>
      <c r="F42" s="140">
        <v>8980</v>
      </c>
      <c r="G42" s="140">
        <v>0</v>
      </c>
      <c r="H42" s="140">
        <v>0</v>
      </c>
      <c r="I42" s="140">
        <v>175614</v>
      </c>
      <c r="J42" s="140">
        <v>3689052</v>
      </c>
      <c r="K42" s="140">
        <v>31867</v>
      </c>
      <c r="L42" s="140">
        <v>500602</v>
      </c>
      <c r="M42" s="140">
        <v>903946</v>
      </c>
      <c r="N42" s="140">
        <v>798985</v>
      </c>
      <c r="O42" s="140">
        <v>549504</v>
      </c>
      <c r="P42" s="140">
        <v>0</v>
      </c>
      <c r="Q42" s="140">
        <v>0</v>
      </c>
      <c r="R42" s="140">
        <v>222679</v>
      </c>
      <c r="S42" s="140">
        <v>2874130</v>
      </c>
      <c r="T42" s="140">
        <v>26802</v>
      </c>
      <c r="U42" s="140">
        <v>104961</v>
      </c>
      <c r="V42" s="140">
        <v>1621009</v>
      </c>
      <c r="W42" s="140">
        <v>1015446</v>
      </c>
      <c r="X42" s="140">
        <v>558484</v>
      </c>
      <c r="Y42" s="140">
        <v>0</v>
      </c>
      <c r="Z42" s="140">
        <v>0</v>
      </c>
      <c r="AA42" s="140">
        <v>398293</v>
      </c>
      <c r="AB42" s="140">
        <v>6563182</v>
      </c>
      <c r="AC42" s="140">
        <v>58669</v>
      </c>
      <c r="AD42" s="140">
        <v>605563</v>
      </c>
      <c r="AE42" s="140">
        <v>141929</v>
      </c>
      <c r="AF42" s="140">
        <v>68473</v>
      </c>
      <c r="AG42" s="140">
        <v>0</v>
      </c>
      <c r="AH42" s="140">
        <v>54188</v>
      </c>
      <c r="AI42" s="140">
        <v>0</v>
      </c>
      <c r="AJ42" s="140">
        <v>14285</v>
      </c>
      <c r="AK42" s="140">
        <v>73456</v>
      </c>
      <c r="AL42" s="141" t="s">
        <v>390</v>
      </c>
      <c r="AM42" s="140">
        <v>3923000</v>
      </c>
      <c r="AN42" s="140">
        <v>689878</v>
      </c>
      <c r="AO42" s="140">
        <v>200116</v>
      </c>
      <c r="AP42" s="140">
        <v>100671</v>
      </c>
      <c r="AQ42" s="140">
        <v>336124</v>
      </c>
      <c r="AR42" s="140">
        <v>52967</v>
      </c>
      <c r="AS42" s="140">
        <v>2110206</v>
      </c>
      <c r="AT42" s="140">
        <v>10781</v>
      </c>
      <c r="AU42" s="140">
        <v>2001783</v>
      </c>
      <c r="AV42" s="140">
        <v>97642</v>
      </c>
      <c r="AW42" s="140">
        <v>0</v>
      </c>
      <c r="AX42" s="140">
        <v>1122916</v>
      </c>
      <c r="AY42" s="140">
        <v>115497</v>
      </c>
      <c r="AZ42" s="140">
        <v>781545</v>
      </c>
      <c r="BA42" s="140">
        <v>92550</v>
      </c>
      <c r="BB42" s="140">
        <v>133324</v>
      </c>
      <c r="BC42" s="141" t="s">
        <v>390</v>
      </c>
      <c r="BD42" s="140">
        <v>0</v>
      </c>
      <c r="BE42" s="140">
        <v>341186</v>
      </c>
      <c r="BF42" s="140">
        <v>4406115</v>
      </c>
      <c r="BG42" s="140">
        <v>2454546</v>
      </c>
      <c r="BH42" s="140">
        <v>2454546</v>
      </c>
      <c r="BI42" s="140">
        <v>0</v>
      </c>
      <c r="BJ42" s="140">
        <v>2420058</v>
      </c>
      <c r="BK42" s="140">
        <v>0</v>
      </c>
      <c r="BL42" s="140">
        <v>34488</v>
      </c>
      <c r="BM42" s="140">
        <v>0</v>
      </c>
      <c r="BN42" s="141" t="s">
        <v>390</v>
      </c>
      <c r="BO42" s="140">
        <v>1222931</v>
      </c>
      <c r="BP42" s="140">
        <v>273800</v>
      </c>
      <c r="BQ42" s="140">
        <v>149775</v>
      </c>
      <c r="BR42" s="140">
        <v>64820</v>
      </c>
      <c r="BS42" s="140">
        <v>59205</v>
      </c>
      <c r="BT42" s="140">
        <v>0</v>
      </c>
      <c r="BU42" s="140">
        <v>695830</v>
      </c>
      <c r="BV42" s="140">
        <v>5854</v>
      </c>
      <c r="BW42" s="140">
        <v>689976</v>
      </c>
      <c r="BX42" s="140">
        <v>0</v>
      </c>
      <c r="BY42" s="140">
        <v>20046</v>
      </c>
      <c r="BZ42" s="140">
        <v>233255</v>
      </c>
      <c r="CA42" s="140">
        <v>0</v>
      </c>
      <c r="CB42" s="140">
        <v>218006</v>
      </c>
      <c r="CC42" s="140">
        <v>5551</v>
      </c>
      <c r="CD42" s="140">
        <v>9698</v>
      </c>
      <c r="CE42" s="141" t="s">
        <v>390</v>
      </c>
      <c r="CF42" s="140">
        <v>0</v>
      </c>
      <c r="CG42" s="140">
        <v>100599</v>
      </c>
      <c r="CH42" s="140">
        <v>3778076</v>
      </c>
      <c r="CI42" s="140">
        <v>2596475</v>
      </c>
      <c r="CJ42" s="140">
        <v>2523019</v>
      </c>
      <c r="CK42" s="140">
        <v>0</v>
      </c>
      <c r="CL42" s="140">
        <v>2474246</v>
      </c>
      <c r="CM42" s="140">
        <v>0</v>
      </c>
      <c r="CN42" s="140">
        <v>48773</v>
      </c>
      <c r="CO42" s="140">
        <v>73456</v>
      </c>
      <c r="CP42" s="141" t="s">
        <v>390</v>
      </c>
      <c r="CQ42" s="140">
        <v>5145931</v>
      </c>
      <c r="CR42" s="140">
        <v>963678</v>
      </c>
      <c r="CS42" s="140">
        <v>349891</v>
      </c>
      <c r="CT42" s="140">
        <v>165491</v>
      </c>
      <c r="CU42" s="140">
        <v>395329</v>
      </c>
      <c r="CV42" s="140">
        <v>52967</v>
      </c>
      <c r="CW42" s="140">
        <v>2806036</v>
      </c>
      <c r="CX42" s="140">
        <v>16635</v>
      </c>
      <c r="CY42" s="140">
        <v>2691759</v>
      </c>
      <c r="CZ42" s="140">
        <v>97642</v>
      </c>
      <c r="DA42" s="140">
        <v>20046</v>
      </c>
      <c r="DB42" s="140">
        <v>1356171</v>
      </c>
      <c r="DC42" s="140">
        <v>115497</v>
      </c>
      <c r="DD42" s="140">
        <v>999551</v>
      </c>
      <c r="DE42" s="140">
        <v>98101</v>
      </c>
      <c r="DF42" s="140">
        <v>143022</v>
      </c>
      <c r="DG42" s="141" t="s">
        <v>390</v>
      </c>
      <c r="DH42" s="140">
        <v>0</v>
      </c>
      <c r="DI42" s="140">
        <v>441785</v>
      </c>
      <c r="DJ42" s="140">
        <v>8184191</v>
      </c>
    </row>
    <row r="43" spans="1:114" ht="13.5" customHeight="1" x14ac:dyDescent="0.15">
      <c r="A43" s="138" t="s">
        <v>40</v>
      </c>
      <c r="B43" s="139" t="s">
        <v>426</v>
      </c>
      <c r="C43" s="138" t="s">
        <v>1</v>
      </c>
      <c r="D43" s="140">
        <v>715152</v>
      </c>
      <c r="E43" s="140">
        <v>690957</v>
      </c>
      <c r="F43" s="140">
        <v>5081</v>
      </c>
      <c r="G43" s="140">
        <v>0</v>
      </c>
      <c r="H43" s="140">
        <v>29500</v>
      </c>
      <c r="I43" s="140">
        <v>618653</v>
      </c>
      <c r="J43" s="140">
        <v>2642816</v>
      </c>
      <c r="K43" s="140">
        <v>37723</v>
      </c>
      <c r="L43" s="140">
        <v>24195</v>
      </c>
      <c r="M43" s="140">
        <v>598847</v>
      </c>
      <c r="N43" s="140">
        <v>385077</v>
      </c>
      <c r="O43" s="140">
        <v>127743</v>
      </c>
      <c r="P43" s="140">
        <v>0</v>
      </c>
      <c r="Q43" s="140">
        <v>0</v>
      </c>
      <c r="R43" s="140">
        <v>257334</v>
      </c>
      <c r="S43" s="140">
        <v>835642</v>
      </c>
      <c r="T43" s="140">
        <v>0</v>
      </c>
      <c r="U43" s="140">
        <v>213770</v>
      </c>
      <c r="V43" s="140">
        <v>1313999</v>
      </c>
      <c r="W43" s="140">
        <v>1076034</v>
      </c>
      <c r="X43" s="140">
        <v>132824</v>
      </c>
      <c r="Y43" s="140">
        <v>0</v>
      </c>
      <c r="Z43" s="140">
        <v>29500</v>
      </c>
      <c r="AA43" s="140">
        <v>875987</v>
      </c>
      <c r="AB43" s="140">
        <v>3478458</v>
      </c>
      <c r="AC43" s="140">
        <v>37723</v>
      </c>
      <c r="AD43" s="140">
        <v>237965</v>
      </c>
      <c r="AE43" s="140">
        <v>160167</v>
      </c>
      <c r="AF43" s="140">
        <v>160167</v>
      </c>
      <c r="AG43" s="140">
        <v>0</v>
      </c>
      <c r="AH43" s="140">
        <v>160167</v>
      </c>
      <c r="AI43" s="140">
        <v>0</v>
      </c>
      <c r="AJ43" s="140">
        <v>0</v>
      </c>
      <c r="AK43" s="140">
        <v>0</v>
      </c>
      <c r="AL43" s="141" t="s">
        <v>390</v>
      </c>
      <c r="AM43" s="140">
        <v>3060663</v>
      </c>
      <c r="AN43" s="140">
        <v>379328</v>
      </c>
      <c r="AO43" s="140">
        <v>233114</v>
      </c>
      <c r="AP43" s="140">
        <v>5997</v>
      </c>
      <c r="AQ43" s="140">
        <v>136852</v>
      </c>
      <c r="AR43" s="140">
        <v>3365</v>
      </c>
      <c r="AS43" s="140">
        <v>993029</v>
      </c>
      <c r="AT43" s="140">
        <v>1594</v>
      </c>
      <c r="AU43" s="140">
        <v>928070</v>
      </c>
      <c r="AV43" s="140">
        <v>63365</v>
      </c>
      <c r="AW43" s="140">
        <v>0</v>
      </c>
      <c r="AX43" s="140">
        <v>1688306</v>
      </c>
      <c r="AY43" s="140">
        <v>0</v>
      </c>
      <c r="AZ43" s="140">
        <v>1563095</v>
      </c>
      <c r="BA43" s="140">
        <v>62397</v>
      </c>
      <c r="BB43" s="140">
        <v>62814</v>
      </c>
      <c r="BC43" s="141" t="s">
        <v>390</v>
      </c>
      <c r="BD43" s="140">
        <v>0</v>
      </c>
      <c r="BE43" s="140">
        <v>137138</v>
      </c>
      <c r="BF43" s="140">
        <v>3357968</v>
      </c>
      <c r="BG43" s="140">
        <v>388410</v>
      </c>
      <c r="BH43" s="140">
        <v>388410</v>
      </c>
      <c r="BI43" s="140">
        <v>0</v>
      </c>
      <c r="BJ43" s="140">
        <v>388410</v>
      </c>
      <c r="BK43" s="140">
        <v>0</v>
      </c>
      <c r="BL43" s="140">
        <v>0</v>
      </c>
      <c r="BM43" s="140">
        <v>0</v>
      </c>
      <c r="BN43" s="141" t="s">
        <v>390</v>
      </c>
      <c r="BO43" s="140">
        <v>831077</v>
      </c>
      <c r="BP43" s="140">
        <v>88392</v>
      </c>
      <c r="BQ43" s="140">
        <v>40685</v>
      </c>
      <c r="BR43" s="140">
        <v>0</v>
      </c>
      <c r="BS43" s="140">
        <v>47707</v>
      </c>
      <c r="BT43" s="140">
        <v>0</v>
      </c>
      <c r="BU43" s="140">
        <v>617391</v>
      </c>
      <c r="BV43" s="140">
        <v>0</v>
      </c>
      <c r="BW43" s="140">
        <v>617391</v>
      </c>
      <c r="BX43" s="140">
        <v>0</v>
      </c>
      <c r="BY43" s="140">
        <v>0</v>
      </c>
      <c r="BZ43" s="140">
        <v>125294</v>
      </c>
      <c r="CA43" s="140">
        <v>0</v>
      </c>
      <c r="CB43" s="140">
        <v>98555</v>
      </c>
      <c r="CC43" s="140">
        <v>0</v>
      </c>
      <c r="CD43" s="140">
        <v>26739</v>
      </c>
      <c r="CE43" s="141" t="s">
        <v>390</v>
      </c>
      <c r="CF43" s="140">
        <v>0</v>
      </c>
      <c r="CG43" s="140">
        <v>215002</v>
      </c>
      <c r="CH43" s="140">
        <v>1434489</v>
      </c>
      <c r="CI43" s="140">
        <v>548577</v>
      </c>
      <c r="CJ43" s="140">
        <v>548577</v>
      </c>
      <c r="CK43" s="140">
        <v>0</v>
      </c>
      <c r="CL43" s="140">
        <v>548577</v>
      </c>
      <c r="CM43" s="140">
        <v>0</v>
      </c>
      <c r="CN43" s="140">
        <v>0</v>
      </c>
      <c r="CO43" s="140">
        <v>0</v>
      </c>
      <c r="CP43" s="141" t="s">
        <v>390</v>
      </c>
      <c r="CQ43" s="140">
        <v>3891740</v>
      </c>
      <c r="CR43" s="140">
        <v>467720</v>
      </c>
      <c r="CS43" s="140">
        <v>273799</v>
      </c>
      <c r="CT43" s="140">
        <v>5997</v>
      </c>
      <c r="CU43" s="140">
        <v>184559</v>
      </c>
      <c r="CV43" s="140">
        <v>3365</v>
      </c>
      <c r="CW43" s="140">
        <v>1610420</v>
      </c>
      <c r="CX43" s="140">
        <v>1594</v>
      </c>
      <c r="CY43" s="140">
        <v>1545461</v>
      </c>
      <c r="CZ43" s="140">
        <v>63365</v>
      </c>
      <c r="DA43" s="140">
        <v>0</v>
      </c>
      <c r="DB43" s="140">
        <v>1813600</v>
      </c>
      <c r="DC43" s="140">
        <v>0</v>
      </c>
      <c r="DD43" s="140">
        <v>1661650</v>
      </c>
      <c r="DE43" s="140">
        <v>62397</v>
      </c>
      <c r="DF43" s="140">
        <v>89553</v>
      </c>
      <c r="DG43" s="141" t="s">
        <v>390</v>
      </c>
      <c r="DH43" s="140">
        <v>0</v>
      </c>
      <c r="DI43" s="140">
        <v>352140</v>
      </c>
      <c r="DJ43" s="140">
        <v>4792457</v>
      </c>
    </row>
    <row r="44" spans="1:114" ht="13.5" customHeight="1" x14ac:dyDescent="0.15">
      <c r="A44" s="138" t="s">
        <v>41</v>
      </c>
      <c r="B44" s="139" t="s">
        <v>427</v>
      </c>
      <c r="C44" s="138" t="s">
        <v>1</v>
      </c>
      <c r="D44" s="140">
        <v>452073</v>
      </c>
      <c r="E44" s="140">
        <v>380629</v>
      </c>
      <c r="F44" s="140">
        <v>0</v>
      </c>
      <c r="G44" s="140">
        <v>0</v>
      </c>
      <c r="H44" s="140">
        <v>0</v>
      </c>
      <c r="I44" s="140">
        <v>146564</v>
      </c>
      <c r="J44" s="140">
        <v>1043118</v>
      </c>
      <c r="K44" s="140">
        <v>234065</v>
      </c>
      <c r="L44" s="140">
        <v>71444</v>
      </c>
      <c r="M44" s="140">
        <v>158896</v>
      </c>
      <c r="N44" s="140">
        <v>66143</v>
      </c>
      <c r="O44" s="140">
        <v>0</v>
      </c>
      <c r="P44" s="140">
        <v>0</v>
      </c>
      <c r="Q44" s="140">
        <v>0</v>
      </c>
      <c r="R44" s="140">
        <v>53725</v>
      </c>
      <c r="S44" s="140">
        <v>1152544</v>
      </c>
      <c r="T44" s="140">
        <v>12418</v>
      </c>
      <c r="U44" s="140">
        <v>92753</v>
      </c>
      <c r="V44" s="140">
        <v>610969</v>
      </c>
      <c r="W44" s="140">
        <v>446772</v>
      </c>
      <c r="X44" s="140">
        <v>0</v>
      </c>
      <c r="Y44" s="140">
        <v>0</v>
      </c>
      <c r="Z44" s="140">
        <v>0</v>
      </c>
      <c r="AA44" s="140">
        <v>200289</v>
      </c>
      <c r="AB44" s="140">
        <v>2195662</v>
      </c>
      <c r="AC44" s="140">
        <v>246483</v>
      </c>
      <c r="AD44" s="140">
        <v>164197</v>
      </c>
      <c r="AE44" s="140">
        <v>0</v>
      </c>
      <c r="AF44" s="140">
        <v>0</v>
      </c>
      <c r="AG44" s="140">
        <v>0</v>
      </c>
      <c r="AH44" s="140">
        <v>0</v>
      </c>
      <c r="AI44" s="140">
        <v>0</v>
      </c>
      <c r="AJ44" s="140">
        <v>0</v>
      </c>
      <c r="AK44" s="140">
        <v>0</v>
      </c>
      <c r="AL44" s="141" t="s">
        <v>390</v>
      </c>
      <c r="AM44" s="140">
        <v>1423948</v>
      </c>
      <c r="AN44" s="140">
        <v>65173</v>
      </c>
      <c r="AO44" s="140">
        <v>37446</v>
      </c>
      <c r="AP44" s="140">
        <v>0</v>
      </c>
      <c r="AQ44" s="140">
        <v>27727</v>
      </c>
      <c r="AR44" s="140">
        <v>0</v>
      </c>
      <c r="AS44" s="140">
        <v>6636</v>
      </c>
      <c r="AT44" s="140">
        <v>0</v>
      </c>
      <c r="AU44" s="140">
        <v>6636</v>
      </c>
      <c r="AV44" s="140">
        <v>0</v>
      </c>
      <c r="AW44" s="140">
        <v>0</v>
      </c>
      <c r="AX44" s="140">
        <v>1352139</v>
      </c>
      <c r="AY44" s="140">
        <v>3828</v>
      </c>
      <c r="AZ44" s="140">
        <v>1302572</v>
      </c>
      <c r="BA44" s="140">
        <v>43576</v>
      </c>
      <c r="BB44" s="140">
        <v>2163</v>
      </c>
      <c r="BC44" s="141" t="s">
        <v>390</v>
      </c>
      <c r="BD44" s="140">
        <v>0</v>
      </c>
      <c r="BE44" s="140">
        <v>71243</v>
      </c>
      <c r="BF44" s="140">
        <v>1495191</v>
      </c>
      <c r="BG44" s="140">
        <v>0</v>
      </c>
      <c r="BH44" s="140">
        <v>0</v>
      </c>
      <c r="BI44" s="140">
        <v>0</v>
      </c>
      <c r="BJ44" s="140">
        <v>0</v>
      </c>
      <c r="BK44" s="140">
        <v>0</v>
      </c>
      <c r="BL44" s="140">
        <v>0</v>
      </c>
      <c r="BM44" s="140">
        <v>0</v>
      </c>
      <c r="BN44" s="141" t="s">
        <v>390</v>
      </c>
      <c r="BO44" s="140">
        <v>1237937</v>
      </c>
      <c r="BP44" s="140">
        <v>226389</v>
      </c>
      <c r="BQ44" s="140">
        <v>205528</v>
      </c>
      <c r="BR44" s="140">
        <v>0</v>
      </c>
      <c r="BS44" s="140">
        <v>20861</v>
      </c>
      <c r="BT44" s="140">
        <v>0</v>
      </c>
      <c r="BU44" s="140">
        <v>616060</v>
      </c>
      <c r="BV44" s="140">
        <v>0</v>
      </c>
      <c r="BW44" s="140">
        <v>616060</v>
      </c>
      <c r="BX44" s="140">
        <v>0</v>
      </c>
      <c r="BY44" s="140">
        <v>0</v>
      </c>
      <c r="BZ44" s="140">
        <v>393343</v>
      </c>
      <c r="CA44" s="140">
        <v>7137</v>
      </c>
      <c r="CB44" s="140">
        <v>347861</v>
      </c>
      <c r="CC44" s="140">
        <v>3488</v>
      </c>
      <c r="CD44" s="140">
        <v>34857</v>
      </c>
      <c r="CE44" s="141" t="s">
        <v>390</v>
      </c>
      <c r="CF44" s="140">
        <v>2145</v>
      </c>
      <c r="CG44" s="140">
        <v>73503</v>
      </c>
      <c r="CH44" s="140">
        <v>1311440</v>
      </c>
      <c r="CI44" s="140">
        <v>0</v>
      </c>
      <c r="CJ44" s="140">
        <v>0</v>
      </c>
      <c r="CK44" s="140">
        <v>0</v>
      </c>
      <c r="CL44" s="140">
        <v>0</v>
      </c>
      <c r="CM44" s="140">
        <v>0</v>
      </c>
      <c r="CN44" s="140">
        <v>0</v>
      </c>
      <c r="CO44" s="140">
        <v>0</v>
      </c>
      <c r="CP44" s="141" t="s">
        <v>390</v>
      </c>
      <c r="CQ44" s="140">
        <v>2661885</v>
      </c>
      <c r="CR44" s="140">
        <v>291562</v>
      </c>
      <c r="CS44" s="140">
        <v>242974</v>
      </c>
      <c r="CT44" s="140">
        <v>0</v>
      </c>
      <c r="CU44" s="140">
        <v>48588</v>
      </c>
      <c r="CV44" s="140">
        <v>0</v>
      </c>
      <c r="CW44" s="140">
        <v>622696</v>
      </c>
      <c r="CX44" s="140">
        <v>0</v>
      </c>
      <c r="CY44" s="140">
        <v>622696</v>
      </c>
      <c r="CZ44" s="140">
        <v>0</v>
      </c>
      <c r="DA44" s="140">
        <v>0</v>
      </c>
      <c r="DB44" s="140">
        <v>1745482</v>
      </c>
      <c r="DC44" s="140">
        <v>10965</v>
      </c>
      <c r="DD44" s="140">
        <v>1650433</v>
      </c>
      <c r="DE44" s="140">
        <v>47064</v>
      </c>
      <c r="DF44" s="140">
        <v>37020</v>
      </c>
      <c r="DG44" s="141" t="s">
        <v>390</v>
      </c>
      <c r="DH44" s="140">
        <v>2145</v>
      </c>
      <c r="DI44" s="140">
        <v>144746</v>
      </c>
      <c r="DJ44" s="140">
        <v>2806631</v>
      </c>
    </row>
    <row r="45" spans="1:114" ht="13.5" customHeight="1" x14ac:dyDescent="0.15">
      <c r="A45" s="138" t="s">
        <v>42</v>
      </c>
      <c r="B45" s="139" t="s">
        <v>428</v>
      </c>
      <c r="C45" s="138" t="s">
        <v>1</v>
      </c>
      <c r="D45" s="140">
        <v>1414591</v>
      </c>
      <c r="E45" s="140">
        <v>1232113</v>
      </c>
      <c r="F45" s="140">
        <v>8452</v>
      </c>
      <c r="G45" s="140">
        <v>0</v>
      </c>
      <c r="H45" s="140">
        <v>34700</v>
      </c>
      <c r="I45" s="140">
        <v>313721</v>
      </c>
      <c r="J45" s="140">
        <v>3845462</v>
      </c>
      <c r="K45" s="140">
        <v>875240</v>
      </c>
      <c r="L45" s="140">
        <v>182478</v>
      </c>
      <c r="M45" s="140">
        <v>346636</v>
      </c>
      <c r="N45" s="140">
        <v>330771</v>
      </c>
      <c r="O45" s="140">
        <v>7502</v>
      </c>
      <c r="P45" s="140">
        <v>0</v>
      </c>
      <c r="Q45" s="140">
        <v>0</v>
      </c>
      <c r="R45" s="140">
        <v>254194</v>
      </c>
      <c r="S45" s="140">
        <v>886835</v>
      </c>
      <c r="T45" s="140">
        <v>69075</v>
      </c>
      <c r="U45" s="140">
        <v>15865</v>
      </c>
      <c r="V45" s="140">
        <v>1761227</v>
      </c>
      <c r="W45" s="140">
        <v>1562884</v>
      </c>
      <c r="X45" s="140">
        <v>15954</v>
      </c>
      <c r="Y45" s="140">
        <v>0</v>
      </c>
      <c r="Z45" s="140">
        <v>34700</v>
      </c>
      <c r="AA45" s="140">
        <v>567915</v>
      </c>
      <c r="AB45" s="140">
        <v>4732297</v>
      </c>
      <c r="AC45" s="140">
        <v>944315</v>
      </c>
      <c r="AD45" s="140">
        <v>198343</v>
      </c>
      <c r="AE45" s="140">
        <v>1185032</v>
      </c>
      <c r="AF45" s="140">
        <v>1185032</v>
      </c>
      <c r="AG45" s="140">
        <v>0</v>
      </c>
      <c r="AH45" s="140">
        <v>1185032</v>
      </c>
      <c r="AI45" s="140">
        <v>0</v>
      </c>
      <c r="AJ45" s="140">
        <v>0</v>
      </c>
      <c r="AK45" s="140">
        <v>0</v>
      </c>
      <c r="AL45" s="141" t="s">
        <v>390</v>
      </c>
      <c r="AM45" s="140">
        <v>3987414</v>
      </c>
      <c r="AN45" s="140">
        <v>524353</v>
      </c>
      <c r="AO45" s="140">
        <v>169855</v>
      </c>
      <c r="AP45" s="140">
        <v>1596</v>
      </c>
      <c r="AQ45" s="140">
        <v>345647</v>
      </c>
      <c r="AR45" s="140">
        <v>7255</v>
      </c>
      <c r="AS45" s="140">
        <v>1752160</v>
      </c>
      <c r="AT45" s="140">
        <v>8737</v>
      </c>
      <c r="AU45" s="140">
        <v>1702191</v>
      </c>
      <c r="AV45" s="140">
        <v>41232</v>
      </c>
      <c r="AW45" s="140">
        <v>0</v>
      </c>
      <c r="AX45" s="140">
        <v>1710901</v>
      </c>
      <c r="AY45" s="140">
        <v>40486</v>
      </c>
      <c r="AZ45" s="140">
        <v>1488806</v>
      </c>
      <c r="BA45" s="140">
        <v>163051</v>
      </c>
      <c r="BB45" s="140">
        <v>18558</v>
      </c>
      <c r="BC45" s="141" t="s">
        <v>390</v>
      </c>
      <c r="BD45" s="140">
        <v>0</v>
      </c>
      <c r="BE45" s="140">
        <v>87607</v>
      </c>
      <c r="BF45" s="140">
        <v>5260053</v>
      </c>
      <c r="BG45" s="140">
        <v>81316</v>
      </c>
      <c r="BH45" s="140">
        <v>69205</v>
      </c>
      <c r="BI45" s="140">
        <v>0</v>
      </c>
      <c r="BJ45" s="140">
        <v>69205</v>
      </c>
      <c r="BK45" s="140">
        <v>0</v>
      </c>
      <c r="BL45" s="140">
        <v>0</v>
      </c>
      <c r="BM45" s="140">
        <v>12111</v>
      </c>
      <c r="BN45" s="141" t="s">
        <v>390</v>
      </c>
      <c r="BO45" s="140">
        <v>1052551</v>
      </c>
      <c r="BP45" s="140">
        <v>224273</v>
      </c>
      <c r="BQ45" s="140">
        <v>168148</v>
      </c>
      <c r="BR45" s="140">
        <v>0</v>
      </c>
      <c r="BS45" s="140">
        <v>56125</v>
      </c>
      <c r="BT45" s="140">
        <v>0</v>
      </c>
      <c r="BU45" s="140">
        <v>455157</v>
      </c>
      <c r="BV45" s="140">
        <v>0</v>
      </c>
      <c r="BW45" s="140">
        <v>455157</v>
      </c>
      <c r="BX45" s="140">
        <v>0</v>
      </c>
      <c r="BY45" s="140">
        <v>0</v>
      </c>
      <c r="BZ45" s="140">
        <v>372326</v>
      </c>
      <c r="CA45" s="140">
        <v>52831</v>
      </c>
      <c r="CB45" s="140">
        <v>170186</v>
      </c>
      <c r="CC45" s="140">
        <v>4721</v>
      </c>
      <c r="CD45" s="140">
        <v>144588</v>
      </c>
      <c r="CE45" s="141" t="s">
        <v>390</v>
      </c>
      <c r="CF45" s="140">
        <v>795</v>
      </c>
      <c r="CG45" s="140">
        <v>99604</v>
      </c>
      <c r="CH45" s="140">
        <v>1233471</v>
      </c>
      <c r="CI45" s="140">
        <v>1266348</v>
      </c>
      <c r="CJ45" s="140">
        <v>1254237</v>
      </c>
      <c r="CK45" s="140">
        <v>0</v>
      </c>
      <c r="CL45" s="140">
        <v>1254237</v>
      </c>
      <c r="CM45" s="140">
        <v>0</v>
      </c>
      <c r="CN45" s="140">
        <v>0</v>
      </c>
      <c r="CO45" s="140">
        <v>12111</v>
      </c>
      <c r="CP45" s="141" t="s">
        <v>390</v>
      </c>
      <c r="CQ45" s="140">
        <v>5039965</v>
      </c>
      <c r="CR45" s="140">
        <v>748626</v>
      </c>
      <c r="CS45" s="140">
        <v>338003</v>
      </c>
      <c r="CT45" s="140">
        <v>1596</v>
      </c>
      <c r="CU45" s="140">
        <v>401772</v>
      </c>
      <c r="CV45" s="140">
        <v>7255</v>
      </c>
      <c r="CW45" s="140">
        <v>2207317</v>
      </c>
      <c r="CX45" s="140">
        <v>8737</v>
      </c>
      <c r="CY45" s="140">
        <v>2157348</v>
      </c>
      <c r="CZ45" s="140">
        <v>41232</v>
      </c>
      <c r="DA45" s="140">
        <v>0</v>
      </c>
      <c r="DB45" s="140">
        <v>2083227</v>
      </c>
      <c r="DC45" s="140">
        <v>93317</v>
      </c>
      <c r="DD45" s="140">
        <v>1658992</v>
      </c>
      <c r="DE45" s="140">
        <v>167772</v>
      </c>
      <c r="DF45" s="140">
        <v>163146</v>
      </c>
      <c r="DG45" s="141" t="s">
        <v>390</v>
      </c>
      <c r="DH45" s="140">
        <v>795</v>
      </c>
      <c r="DI45" s="140">
        <v>187211</v>
      </c>
      <c r="DJ45" s="140">
        <v>6493524</v>
      </c>
    </row>
    <row r="46" spans="1:114" ht="13.5" customHeight="1" x14ac:dyDescent="0.15">
      <c r="A46" s="138" t="s">
        <v>43</v>
      </c>
      <c r="B46" s="139" t="s">
        <v>429</v>
      </c>
      <c r="C46" s="138" t="s">
        <v>1</v>
      </c>
      <c r="D46" s="140">
        <v>9968666</v>
      </c>
      <c r="E46" s="140">
        <v>7569366</v>
      </c>
      <c r="F46" s="140">
        <v>1246470</v>
      </c>
      <c r="G46" s="140">
        <v>0</v>
      </c>
      <c r="H46" s="140">
        <v>2614200</v>
      </c>
      <c r="I46" s="140">
        <v>1790938</v>
      </c>
      <c r="J46" s="140">
        <v>18635761</v>
      </c>
      <c r="K46" s="140">
        <v>1917758</v>
      </c>
      <c r="L46" s="140">
        <v>2399300</v>
      </c>
      <c r="M46" s="140">
        <v>291446</v>
      </c>
      <c r="N46" s="140">
        <v>135268</v>
      </c>
      <c r="O46" s="140">
        <v>0</v>
      </c>
      <c r="P46" s="140">
        <v>0</v>
      </c>
      <c r="Q46" s="140">
        <v>4700</v>
      </c>
      <c r="R46" s="140">
        <v>130568</v>
      </c>
      <c r="S46" s="140">
        <v>3040921</v>
      </c>
      <c r="T46" s="140">
        <v>0</v>
      </c>
      <c r="U46" s="140">
        <v>156178</v>
      </c>
      <c r="V46" s="140">
        <v>10260112</v>
      </c>
      <c r="W46" s="140">
        <v>7704634</v>
      </c>
      <c r="X46" s="140">
        <v>1246470</v>
      </c>
      <c r="Y46" s="140">
        <v>0</v>
      </c>
      <c r="Z46" s="140">
        <v>2618900</v>
      </c>
      <c r="AA46" s="140">
        <v>1921506</v>
      </c>
      <c r="AB46" s="140">
        <v>21676682</v>
      </c>
      <c r="AC46" s="140">
        <v>1917758</v>
      </c>
      <c r="AD46" s="140">
        <v>2555478</v>
      </c>
      <c r="AE46" s="140">
        <v>4613918</v>
      </c>
      <c r="AF46" s="140">
        <v>4613560</v>
      </c>
      <c r="AG46" s="140">
        <v>0</v>
      </c>
      <c r="AH46" s="140">
        <v>4556258</v>
      </c>
      <c r="AI46" s="140">
        <v>57166</v>
      </c>
      <c r="AJ46" s="140">
        <v>136</v>
      </c>
      <c r="AK46" s="140">
        <v>358</v>
      </c>
      <c r="AL46" s="141" t="s">
        <v>390</v>
      </c>
      <c r="AM46" s="140">
        <v>20001724</v>
      </c>
      <c r="AN46" s="140">
        <v>1268002</v>
      </c>
      <c r="AO46" s="140">
        <v>925013</v>
      </c>
      <c r="AP46" s="140">
        <v>0</v>
      </c>
      <c r="AQ46" s="140">
        <v>337531</v>
      </c>
      <c r="AR46" s="140">
        <v>5458</v>
      </c>
      <c r="AS46" s="140">
        <v>5804877</v>
      </c>
      <c r="AT46" s="140">
        <v>0</v>
      </c>
      <c r="AU46" s="140">
        <v>5698854</v>
      </c>
      <c r="AV46" s="140">
        <v>106023</v>
      </c>
      <c r="AW46" s="140">
        <v>0</v>
      </c>
      <c r="AX46" s="140">
        <v>12799289</v>
      </c>
      <c r="AY46" s="140">
        <v>821407</v>
      </c>
      <c r="AZ46" s="140">
        <v>10697935</v>
      </c>
      <c r="BA46" s="140">
        <v>1158132</v>
      </c>
      <c r="BB46" s="140">
        <v>121815</v>
      </c>
      <c r="BC46" s="141" t="s">
        <v>390</v>
      </c>
      <c r="BD46" s="140">
        <v>129556</v>
      </c>
      <c r="BE46" s="140">
        <v>3988785</v>
      </c>
      <c r="BF46" s="140">
        <v>28604427</v>
      </c>
      <c r="BG46" s="140">
        <v>151661</v>
      </c>
      <c r="BH46" s="140">
        <v>151304</v>
      </c>
      <c r="BI46" s="140">
        <v>0</v>
      </c>
      <c r="BJ46" s="140">
        <v>24739</v>
      </c>
      <c r="BK46" s="140">
        <v>0</v>
      </c>
      <c r="BL46" s="140">
        <v>126565</v>
      </c>
      <c r="BM46" s="140">
        <v>357</v>
      </c>
      <c r="BN46" s="141" t="s">
        <v>390</v>
      </c>
      <c r="BO46" s="140">
        <v>2903844</v>
      </c>
      <c r="BP46" s="140">
        <v>368134</v>
      </c>
      <c r="BQ46" s="140">
        <v>221626</v>
      </c>
      <c r="BR46" s="140">
        <v>0</v>
      </c>
      <c r="BS46" s="140">
        <v>146508</v>
      </c>
      <c r="BT46" s="140">
        <v>0</v>
      </c>
      <c r="BU46" s="140">
        <v>1503000</v>
      </c>
      <c r="BV46" s="140">
        <v>0</v>
      </c>
      <c r="BW46" s="140">
        <v>1503000</v>
      </c>
      <c r="BX46" s="140">
        <v>0</v>
      </c>
      <c r="BY46" s="140">
        <v>0</v>
      </c>
      <c r="BZ46" s="140">
        <v>1032710</v>
      </c>
      <c r="CA46" s="140">
        <v>123080</v>
      </c>
      <c r="CB46" s="140">
        <v>867096</v>
      </c>
      <c r="CC46" s="140">
        <v>2944</v>
      </c>
      <c r="CD46" s="140">
        <v>39590</v>
      </c>
      <c r="CE46" s="141" t="s">
        <v>390</v>
      </c>
      <c r="CF46" s="140">
        <v>0</v>
      </c>
      <c r="CG46" s="140">
        <v>276862</v>
      </c>
      <c r="CH46" s="140">
        <v>3332367</v>
      </c>
      <c r="CI46" s="140">
        <v>4765579</v>
      </c>
      <c r="CJ46" s="140">
        <v>4764864</v>
      </c>
      <c r="CK46" s="140">
        <v>0</v>
      </c>
      <c r="CL46" s="140">
        <v>4580997</v>
      </c>
      <c r="CM46" s="140">
        <v>57166</v>
      </c>
      <c r="CN46" s="140">
        <v>126701</v>
      </c>
      <c r="CO46" s="140">
        <v>715</v>
      </c>
      <c r="CP46" s="141" t="s">
        <v>390</v>
      </c>
      <c r="CQ46" s="140">
        <v>22905568</v>
      </c>
      <c r="CR46" s="140">
        <v>1636136</v>
      </c>
      <c r="CS46" s="140">
        <v>1146639</v>
      </c>
      <c r="CT46" s="140">
        <v>0</v>
      </c>
      <c r="CU46" s="140">
        <v>484039</v>
      </c>
      <c r="CV46" s="140">
        <v>5458</v>
      </c>
      <c r="CW46" s="140">
        <v>7307877</v>
      </c>
      <c r="CX46" s="140">
        <v>0</v>
      </c>
      <c r="CY46" s="140">
        <v>7201854</v>
      </c>
      <c r="CZ46" s="140">
        <v>106023</v>
      </c>
      <c r="DA46" s="140">
        <v>0</v>
      </c>
      <c r="DB46" s="140">
        <v>13831999</v>
      </c>
      <c r="DC46" s="140">
        <v>944487</v>
      </c>
      <c r="DD46" s="140">
        <v>11565031</v>
      </c>
      <c r="DE46" s="140">
        <v>1161076</v>
      </c>
      <c r="DF46" s="140">
        <v>161405</v>
      </c>
      <c r="DG46" s="141" t="s">
        <v>390</v>
      </c>
      <c r="DH46" s="140">
        <v>129556</v>
      </c>
      <c r="DI46" s="140">
        <v>4265647</v>
      </c>
      <c r="DJ46" s="140">
        <v>31936794</v>
      </c>
    </row>
    <row r="47" spans="1:114" ht="13.5" customHeight="1" x14ac:dyDescent="0.15">
      <c r="A47" s="138" t="s">
        <v>44</v>
      </c>
      <c r="B47" s="139" t="s">
        <v>430</v>
      </c>
      <c r="C47" s="138" t="s">
        <v>1</v>
      </c>
      <c r="D47" s="140">
        <v>1314228</v>
      </c>
      <c r="E47" s="140">
        <v>703008</v>
      </c>
      <c r="F47" s="140">
        <v>86526</v>
      </c>
      <c r="G47" s="140">
        <v>0</v>
      </c>
      <c r="H47" s="140">
        <v>0</v>
      </c>
      <c r="I47" s="140">
        <v>428515</v>
      </c>
      <c r="J47" s="140">
        <v>3135628</v>
      </c>
      <c r="K47" s="140">
        <v>187967</v>
      </c>
      <c r="L47" s="140">
        <v>611220</v>
      </c>
      <c r="M47" s="140">
        <v>1743538</v>
      </c>
      <c r="N47" s="140">
        <v>1675774</v>
      </c>
      <c r="O47" s="140">
        <v>555679</v>
      </c>
      <c r="P47" s="140">
        <v>0</v>
      </c>
      <c r="Q47" s="140">
        <v>963500</v>
      </c>
      <c r="R47" s="140">
        <v>0</v>
      </c>
      <c r="S47" s="140">
        <v>1429567</v>
      </c>
      <c r="T47" s="140">
        <v>156595</v>
      </c>
      <c r="U47" s="140">
        <v>67764</v>
      </c>
      <c r="V47" s="140">
        <v>3057766</v>
      </c>
      <c r="W47" s="140">
        <v>2378782</v>
      </c>
      <c r="X47" s="140">
        <v>642205</v>
      </c>
      <c r="Y47" s="140">
        <v>0</v>
      </c>
      <c r="Z47" s="140">
        <v>963500</v>
      </c>
      <c r="AA47" s="140">
        <v>428515</v>
      </c>
      <c r="AB47" s="140">
        <v>4565195</v>
      </c>
      <c r="AC47" s="140">
        <v>344562</v>
      </c>
      <c r="AD47" s="140">
        <v>678984</v>
      </c>
      <c r="AE47" s="140">
        <v>273216</v>
      </c>
      <c r="AF47" s="140">
        <v>152881</v>
      </c>
      <c r="AG47" s="140">
        <v>0</v>
      </c>
      <c r="AH47" s="140">
        <v>79273</v>
      </c>
      <c r="AI47" s="140">
        <v>12430</v>
      </c>
      <c r="AJ47" s="140">
        <v>61178</v>
      </c>
      <c r="AK47" s="140">
        <v>120335</v>
      </c>
      <c r="AL47" s="141" t="s">
        <v>390</v>
      </c>
      <c r="AM47" s="140">
        <v>3309173</v>
      </c>
      <c r="AN47" s="140">
        <v>329339</v>
      </c>
      <c r="AO47" s="140">
        <v>311063</v>
      </c>
      <c r="AP47" s="140">
        <v>0</v>
      </c>
      <c r="AQ47" s="140">
        <v>0</v>
      </c>
      <c r="AR47" s="140">
        <v>18276</v>
      </c>
      <c r="AS47" s="140">
        <v>71475</v>
      </c>
      <c r="AT47" s="140">
        <v>0</v>
      </c>
      <c r="AU47" s="140">
        <v>68980</v>
      </c>
      <c r="AV47" s="140">
        <v>2495</v>
      </c>
      <c r="AW47" s="140">
        <v>0</v>
      </c>
      <c r="AX47" s="140">
        <v>2903947</v>
      </c>
      <c r="AY47" s="140">
        <v>45935</v>
      </c>
      <c r="AZ47" s="140">
        <v>2783048</v>
      </c>
      <c r="BA47" s="140">
        <v>60017</v>
      </c>
      <c r="BB47" s="140">
        <v>14947</v>
      </c>
      <c r="BC47" s="141" t="s">
        <v>390</v>
      </c>
      <c r="BD47" s="140">
        <v>4412</v>
      </c>
      <c r="BE47" s="140">
        <v>867467</v>
      </c>
      <c r="BF47" s="140">
        <v>4449856</v>
      </c>
      <c r="BG47" s="140">
        <v>1791247</v>
      </c>
      <c r="BH47" s="140">
        <v>1791247</v>
      </c>
      <c r="BI47" s="140">
        <v>0</v>
      </c>
      <c r="BJ47" s="140">
        <v>1791247</v>
      </c>
      <c r="BK47" s="140">
        <v>0</v>
      </c>
      <c r="BL47" s="140">
        <v>0</v>
      </c>
      <c r="BM47" s="140">
        <v>0</v>
      </c>
      <c r="BN47" s="141" t="s">
        <v>390</v>
      </c>
      <c r="BO47" s="140">
        <v>1134049</v>
      </c>
      <c r="BP47" s="140">
        <v>210707</v>
      </c>
      <c r="BQ47" s="140">
        <v>210707</v>
      </c>
      <c r="BR47" s="140">
        <v>0</v>
      </c>
      <c r="BS47" s="140">
        <v>0</v>
      </c>
      <c r="BT47" s="140">
        <v>0</v>
      </c>
      <c r="BU47" s="140">
        <v>651722</v>
      </c>
      <c r="BV47" s="140">
        <v>0</v>
      </c>
      <c r="BW47" s="140">
        <v>651722</v>
      </c>
      <c r="BX47" s="140">
        <v>0</v>
      </c>
      <c r="BY47" s="140">
        <v>0</v>
      </c>
      <c r="BZ47" s="140">
        <v>271620</v>
      </c>
      <c r="CA47" s="140">
        <v>2310</v>
      </c>
      <c r="CB47" s="140">
        <v>206065</v>
      </c>
      <c r="CC47" s="140">
        <v>18512</v>
      </c>
      <c r="CD47" s="140">
        <v>44733</v>
      </c>
      <c r="CE47" s="141" t="s">
        <v>390</v>
      </c>
      <c r="CF47" s="140">
        <v>0</v>
      </c>
      <c r="CG47" s="140">
        <v>247809</v>
      </c>
      <c r="CH47" s="140">
        <v>3173105</v>
      </c>
      <c r="CI47" s="140">
        <v>2064463</v>
      </c>
      <c r="CJ47" s="140">
        <v>1944128</v>
      </c>
      <c r="CK47" s="140">
        <v>0</v>
      </c>
      <c r="CL47" s="140">
        <v>1870520</v>
      </c>
      <c r="CM47" s="140">
        <v>12430</v>
      </c>
      <c r="CN47" s="140">
        <v>61178</v>
      </c>
      <c r="CO47" s="140">
        <v>120335</v>
      </c>
      <c r="CP47" s="141" t="s">
        <v>390</v>
      </c>
      <c r="CQ47" s="140">
        <v>4443222</v>
      </c>
      <c r="CR47" s="140">
        <v>540046</v>
      </c>
      <c r="CS47" s="140">
        <v>521770</v>
      </c>
      <c r="CT47" s="140">
        <v>0</v>
      </c>
      <c r="CU47" s="140">
        <v>0</v>
      </c>
      <c r="CV47" s="140">
        <v>18276</v>
      </c>
      <c r="CW47" s="140">
        <v>723197</v>
      </c>
      <c r="CX47" s="140">
        <v>0</v>
      </c>
      <c r="CY47" s="140">
        <v>720702</v>
      </c>
      <c r="CZ47" s="140">
        <v>2495</v>
      </c>
      <c r="DA47" s="140">
        <v>0</v>
      </c>
      <c r="DB47" s="140">
        <v>3175567</v>
      </c>
      <c r="DC47" s="140">
        <v>48245</v>
      </c>
      <c r="DD47" s="140">
        <v>2989113</v>
      </c>
      <c r="DE47" s="140">
        <v>78529</v>
      </c>
      <c r="DF47" s="140">
        <v>59680</v>
      </c>
      <c r="DG47" s="141" t="s">
        <v>390</v>
      </c>
      <c r="DH47" s="140">
        <v>4412</v>
      </c>
      <c r="DI47" s="140">
        <v>1115276</v>
      </c>
      <c r="DJ47" s="140">
        <v>7622961</v>
      </c>
    </row>
    <row r="48" spans="1:114" ht="13.5" customHeight="1" x14ac:dyDescent="0.15">
      <c r="A48" s="138" t="s">
        <v>45</v>
      </c>
      <c r="B48" s="139" t="s">
        <v>431</v>
      </c>
      <c r="C48" s="138" t="s">
        <v>1</v>
      </c>
      <c r="D48" s="140">
        <v>5861002</v>
      </c>
      <c r="E48" s="140">
        <v>5248743</v>
      </c>
      <c r="F48" s="140">
        <v>1285173</v>
      </c>
      <c r="G48" s="140">
        <v>0</v>
      </c>
      <c r="H48" s="140">
        <v>2969000</v>
      </c>
      <c r="I48" s="140">
        <v>368111</v>
      </c>
      <c r="J48" s="140">
        <v>6082443</v>
      </c>
      <c r="K48" s="140">
        <v>626459</v>
      </c>
      <c r="L48" s="140">
        <v>612259</v>
      </c>
      <c r="M48" s="140">
        <v>108481</v>
      </c>
      <c r="N48" s="140">
        <v>86987</v>
      </c>
      <c r="O48" s="140">
        <v>0</v>
      </c>
      <c r="P48" s="140">
        <v>0</v>
      </c>
      <c r="Q48" s="140">
        <v>16300</v>
      </c>
      <c r="R48" s="140">
        <v>67067</v>
      </c>
      <c r="S48" s="140">
        <v>555398</v>
      </c>
      <c r="T48" s="140">
        <v>3620</v>
      </c>
      <c r="U48" s="140">
        <v>21494</v>
      </c>
      <c r="V48" s="140">
        <v>5969483</v>
      </c>
      <c r="W48" s="140">
        <v>5335730</v>
      </c>
      <c r="X48" s="140">
        <v>1285173</v>
      </c>
      <c r="Y48" s="140">
        <v>0</v>
      </c>
      <c r="Z48" s="140">
        <v>2985300</v>
      </c>
      <c r="AA48" s="140">
        <v>435178</v>
      </c>
      <c r="AB48" s="140">
        <v>6637841</v>
      </c>
      <c r="AC48" s="140">
        <v>630079</v>
      </c>
      <c r="AD48" s="140">
        <v>633753</v>
      </c>
      <c r="AE48" s="140">
        <v>22729</v>
      </c>
      <c r="AF48" s="140">
        <v>22729</v>
      </c>
      <c r="AG48" s="140">
        <v>0</v>
      </c>
      <c r="AH48" s="140">
        <v>22729</v>
      </c>
      <c r="AI48" s="140">
        <v>0</v>
      </c>
      <c r="AJ48" s="140">
        <v>0</v>
      </c>
      <c r="AK48" s="140">
        <v>0</v>
      </c>
      <c r="AL48" s="141" t="s">
        <v>390</v>
      </c>
      <c r="AM48" s="140">
        <v>5539096</v>
      </c>
      <c r="AN48" s="140">
        <v>447247</v>
      </c>
      <c r="AO48" s="140">
        <v>314141</v>
      </c>
      <c r="AP48" s="140">
        <v>0</v>
      </c>
      <c r="AQ48" s="140">
        <v>133086</v>
      </c>
      <c r="AR48" s="140">
        <v>20</v>
      </c>
      <c r="AS48" s="140">
        <v>1410236</v>
      </c>
      <c r="AT48" s="140">
        <v>11039</v>
      </c>
      <c r="AU48" s="140">
        <v>1365541</v>
      </c>
      <c r="AV48" s="140">
        <v>33656</v>
      </c>
      <c r="AW48" s="140">
        <v>0</v>
      </c>
      <c r="AX48" s="140">
        <v>3662857</v>
      </c>
      <c r="AY48" s="140">
        <v>178932</v>
      </c>
      <c r="AZ48" s="140">
        <v>3267183</v>
      </c>
      <c r="BA48" s="140">
        <v>93926</v>
      </c>
      <c r="BB48" s="140">
        <v>122816</v>
      </c>
      <c r="BC48" s="141" t="s">
        <v>390</v>
      </c>
      <c r="BD48" s="140">
        <v>18756</v>
      </c>
      <c r="BE48" s="140">
        <v>6381620</v>
      </c>
      <c r="BF48" s="140">
        <v>11943445</v>
      </c>
      <c r="BG48" s="140">
        <v>21758</v>
      </c>
      <c r="BH48" s="140">
        <v>21758</v>
      </c>
      <c r="BI48" s="140">
        <v>0</v>
      </c>
      <c r="BJ48" s="140">
        <v>21758</v>
      </c>
      <c r="BK48" s="140">
        <v>0</v>
      </c>
      <c r="BL48" s="140">
        <v>0</v>
      </c>
      <c r="BM48" s="140">
        <v>0</v>
      </c>
      <c r="BN48" s="141" t="s">
        <v>390</v>
      </c>
      <c r="BO48" s="140">
        <v>597711</v>
      </c>
      <c r="BP48" s="140">
        <v>111602</v>
      </c>
      <c r="BQ48" s="140">
        <v>58744</v>
      </c>
      <c r="BR48" s="140">
        <v>52858</v>
      </c>
      <c r="BS48" s="140">
        <v>0</v>
      </c>
      <c r="BT48" s="140">
        <v>0</v>
      </c>
      <c r="BU48" s="140">
        <v>286346</v>
      </c>
      <c r="BV48" s="140">
        <v>11160</v>
      </c>
      <c r="BW48" s="140">
        <v>275186</v>
      </c>
      <c r="BX48" s="140">
        <v>0</v>
      </c>
      <c r="BY48" s="140">
        <v>0</v>
      </c>
      <c r="BZ48" s="140">
        <v>199763</v>
      </c>
      <c r="CA48" s="140">
        <v>0</v>
      </c>
      <c r="CB48" s="140">
        <v>186532</v>
      </c>
      <c r="CC48" s="140">
        <v>0</v>
      </c>
      <c r="CD48" s="140">
        <v>13231</v>
      </c>
      <c r="CE48" s="141" t="s">
        <v>390</v>
      </c>
      <c r="CF48" s="140">
        <v>0</v>
      </c>
      <c r="CG48" s="140">
        <v>44410</v>
      </c>
      <c r="CH48" s="140">
        <v>663879</v>
      </c>
      <c r="CI48" s="140">
        <v>44487</v>
      </c>
      <c r="CJ48" s="140">
        <v>44487</v>
      </c>
      <c r="CK48" s="140">
        <v>0</v>
      </c>
      <c r="CL48" s="140">
        <v>44487</v>
      </c>
      <c r="CM48" s="140">
        <v>0</v>
      </c>
      <c r="CN48" s="140">
        <v>0</v>
      </c>
      <c r="CO48" s="140">
        <v>0</v>
      </c>
      <c r="CP48" s="141" t="s">
        <v>390</v>
      </c>
      <c r="CQ48" s="140">
        <v>6136807</v>
      </c>
      <c r="CR48" s="140">
        <v>558849</v>
      </c>
      <c r="CS48" s="140">
        <v>372885</v>
      </c>
      <c r="CT48" s="140">
        <v>52858</v>
      </c>
      <c r="CU48" s="140">
        <v>133086</v>
      </c>
      <c r="CV48" s="140">
        <v>20</v>
      </c>
      <c r="CW48" s="140">
        <v>1696582</v>
      </c>
      <c r="CX48" s="140">
        <v>22199</v>
      </c>
      <c r="CY48" s="140">
        <v>1640727</v>
      </c>
      <c r="CZ48" s="140">
        <v>33656</v>
      </c>
      <c r="DA48" s="140">
        <v>0</v>
      </c>
      <c r="DB48" s="140">
        <v>3862620</v>
      </c>
      <c r="DC48" s="140">
        <v>178932</v>
      </c>
      <c r="DD48" s="140">
        <v>3453715</v>
      </c>
      <c r="DE48" s="140">
        <v>93926</v>
      </c>
      <c r="DF48" s="140">
        <v>136047</v>
      </c>
      <c r="DG48" s="141" t="s">
        <v>390</v>
      </c>
      <c r="DH48" s="140">
        <v>18756</v>
      </c>
      <c r="DI48" s="140">
        <v>6426030</v>
      </c>
      <c r="DJ48" s="140">
        <v>12607324</v>
      </c>
    </row>
    <row r="49" spans="1:114" ht="13.5" customHeight="1" x14ac:dyDescent="0.15">
      <c r="A49" s="138" t="s">
        <v>46</v>
      </c>
      <c r="B49" s="139" t="s">
        <v>432</v>
      </c>
      <c r="C49" s="138" t="s">
        <v>1</v>
      </c>
      <c r="D49" s="140">
        <v>3563348</v>
      </c>
      <c r="E49" s="140">
        <v>3403523</v>
      </c>
      <c r="F49" s="140">
        <v>604527</v>
      </c>
      <c r="G49" s="140">
        <v>1625</v>
      </c>
      <c r="H49" s="140">
        <v>1247700</v>
      </c>
      <c r="I49" s="140">
        <v>758918</v>
      </c>
      <c r="J49" s="140">
        <v>7147018</v>
      </c>
      <c r="K49" s="140">
        <v>790753</v>
      </c>
      <c r="L49" s="140">
        <v>159825</v>
      </c>
      <c r="M49" s="140">
        <v>181646</v>
      </c>
      <c r="N49" s="140">
        <v>29163</v>
      </c>
      <c r="O49" s="140">
        <v>5812</v>
      </c>
      <c r="P49" s="140">
        <v>0</v>
      </c>
      <c r="Q49" s="140">
        <v>0</v>
      </c>
      <c r="R49" s="140">
        <v>4928</v>
      </c>
      <c r="S49" s="140">
        <v>2028311</v>
      </c>
      <c r="T49" s="140">
        <v>18423</v>
      </c>
      <c r="U49" s="140">
        <v>152483</v>
      </c>
      <c r="V49" s="140">
        <v>3744994</v>
      </c>
      <c r="W49" s="140">
        <v>3432686</v>
      </c>
      <c r="X49" s="140">
        <v>610339</v>
      </c>
      <c r="Y49" s="140">
        <v>1625</v>
      </c>
      <c r="Z49" s="140">
        <v>1247700</v>
      </c>
      <c r="AA49" s="140">
        <v>763846</v>
      </c>
      <c r="AB49" s="140">
        <v>9175329</v>
      </c>
      <c r="AC49" s="140">
        <v>809176</v>
      </c>
      <c r="AD49" s="140">
        <v>312308</v>
      </c>
      <c r="AE49" s="140">
        <v>2758097</v>
      </c>
      <c r="AF49" s="140">
        <v>2752347</v>
      </c>
      <c r="AG49" s="140">
        <v>0</v>
      </c>
      <c r="AH49" s="140">
        <v>2645768</v>
      </c>
      <c r="AI49" s="140">
        <v>106579</v>
      </c>
      <c r="AJ49" s="140">
        <v>0</v>
      </c>
      <c r="AK49" s="140">
        <v>5750</v>
      </c>
      <c r="AL49" s="141" t="s">
        <v>390</v>
      </c>
      <c r="AM49" s="140">
        <v>7546003</v>
      </c>
      <c r="AN49" s="140">
        <v>627083</v>
      </c>
      <c r="AO49" s="140">
        <v>494788</v>
      </c>
      <c r="AP49" s="140">
        <v>0</v>
      </c>
      <c r="AQ49" s="140">
        <v>119456</v>
      </c>
      <c r="AR49" s="140">
        <v>12839</v>
      </c>
      <c r="AS49" s="140">
        <v>2617418</v>
      </c>
      <c r="AT49" s="140">
        <v>12080</v>
      </c>
      <c r="AU49" s="140">
        <v>2453051</v>
      </c>
      <c r="AV49" s="140">
        <v>152287</v>
      </c>
      <c r="AW49" s="140">
        <v>0</v>
      </c>
      <c r="AX49" s="140">
        <v>4292485</v>
      </c>
      <c r="AY49" s="140">
        <v>163301</v>
      </c>
      <c r="AZ49" s="140">
        <v>3558715</v>
      </c>
      <c r="BA49" s="140">
        <v>553216</v>
      </c>
      <c r="BB49" s="140">
        <v>17253</v>
      </c>
      <c r="BC49" s="141" t="s">
        <v>390</v>
      </c>
      <c r="BD49" s="140">
        <v>9017</v>
      </c>
      <c r="BE49" s="140">
        <v>406266</v>
      </c>
      <c r="BF49" s="140">
        <v>10710366</v>
      </c>
      <c r="BG49" s="140">
        <v>60808</v>
      </c>
      <c r="BH49" s="140">
        <v>60808</v>
      </c>
      <c r="BI49" s="140">
        <v>0</v>
      </c>
      <c r="BJ49" s="140">
        <v>60808</v>
      </c>
      <c r="BK49" s="140">
        <v>0</v>
      </c>
      <c r="BL49" s="140">
        <v>0</v>
      </c>
      <c r="BM49" s="140">
        <v>0</v>
      </c>
      <c r="BN49" s="141" t="s">
        <v>390</v>
      </c>
      <c r="BO49" s="140">
        <v>1932626</v>
      </c>
      <c r="BP49" s="140">
        <v>286321</v>
      </c>
      <c r="BQ49" s="140">
        <v>278494</v>
      </c>
      <c r="BR49" s="140">
        <v>0</v>
      </c>
      <c r="BS49" s="140">
        <v>7827</v>
      </c>
      <c r="BT49" s="140">
        <v>0</v>
      </c>
      <c r="BU49" s="140">
        <v>704669</v>
      </c>
      <c r="BV49" s="140">
        <v>0</v>
      </c>
      <c r="BW49" s="140">
        <v>704669</v>
      </c>
      <c r="BX49" s="140">
        <v>0</v>
      </c>
      <c r="BY49" s="140">
        <v>0</v>
      </c>
      <c r="BZ49" s="140">
        <v>940533</v>
      </c>
      <c r="CA49" s="140">
        <v>2838</v>
      </c>
      <c r="CB49" s="140">
        <v>926364</v>
      </c>
      <c r="CC49" s="140">
        <v>10668</v>
      </c>
      <c r="CD49" s="140">
        <v>663</v>
      </c>
      <c r="CE49" s="141" t="s">
        <v>390</v>
      </c>
      <c r="CF49" s="140">
        <v>1103</v>
      </c>
      <c r="CG49" s="140">
        <v>216523</v>
      </c>
      <c r="CH49" s="140">
        <v>2209957</v>
      </c>
      <c r="CI49" s="140">
        <v>2818905</v>
      </c>
      <c r="CJ49" s="140">
        <v>2813155</v>
      </c>
      <c r="CK49" s="140">
        <v>0</v>
      </c>
      <c r="CL49" s="140">
        <v>2706576</v>
      </c>
      <c r="CM49" s="140">
        <v>106579</v>
      </c>
      <c r="CN49" s="140">
        <v>0</v>
      </c>
      <c r="CO49" s="140">
        <v>5750</v>
      </c>
      <c r="CP49" s="141" t="s">
        <v>390</v>
      </c>
      <c r="CQ49" s="140">
        <v>9478629</v>
      </c>
      <c r="CR49" s="140">
        <v>913404</v>
      </c>
      <c r="CS49" s="140">
        <v>773282</v>
      </c>
      <c r="CT49" s="140">
        <v>0</v>
      </c>
      <c r="CU49" s="140">
        <v>127283</v>
      </c>
      <c r="CV49" s="140">
        <v>12839</v>
      </c>
      <c r="CW49" s="140">
        <v>3322087</v>
      </c>
      <c r="CX49" s="140">
        <v>12080</v>
      </c>
      <c r="CY49" s="140">
        <v>3157720</v>
      </c>
      <c r="CZ49" s="140">
        <v>152287</v>
      </c>
      <c r="DA49" s="140">
        <v>0</v>
      </c>
      <c r="DB49" s="140">
        <v>5233018</v>
      </c>
      <c r="DC49" s="140">
        <v>166139</v>
      </c>
      <c r="DD49" s="140">
        <v>4485079</v>
      </c>
      <c r="DE49" s="140">
        <v>563884</v>
      </c>
      <c r="DF49" s="140">
        <v>17916</v>
      </c>
      <c r="DG49" s="141" t="s">
        <v>390</v>
      </c>
      <c r="DH49" s="140">
        <v>10120</v>
      </c>
      <c r="DI49" s="140">
        <v>622789</v>
      </c>
      <c r="DJ49" s="140">
        <v>12920323</v>
      </c>
    </row>
    <row r="50" spans="1:114" ht="13.5" customHeight="1" x14ac:dyDescent="0.15">
      <c r="A50" s="138" t="s">
        <v>47</v>
      </c>
      <c r="B50" s="139" t="s">
        <v>433</v>
      </c>
      <c r="C50" s="138" t="s">
        <v>1</v>
      </c>
      <c r="D50" s="140">
        <v>2694288</v>
      </c>
      <c r="E50" s="140">
        <v>2694288</v>
      </c>
      <c r="F50" s="140">
        <v>2416831</v>
      </c>
      <c r="G50" s="140">
        <v>0</v>
      </c>
      <c r="H50" s="140">
        <v>0</v>
      </c>
      <c r="I50" s="140">
        <v>254444</v>
      </c>
      <c r="J50" s="140">
        <v>5858097</v>
      </c>
      <c r="K50" s="140">
        <v>23013</v>
      </c>
      <c r="L50" s="140">
        <v>0</v>
      </c>
      <c r="M50" s="140">
        <v>4637</v>
      </c>
      <c r="N50" s="140">
        <v>4549</v>
      </c>
      <c r="O50" s="140">
        <v>0</v>
      </c>
      <c r="P50" s="140">
        <v>0</v>
      </c>
      <c r="Q50" s="140">
        <v>0</v>
      </c>
      <c r="R50" s="140">
        <v>3499</v>
      </c>
      <c r="S50" s="140">
        <v>380888</v>
      </c>
      <c r="T50" s="140">
        <v>1050</v>
      </c>
      <c r="U50" s="140">
        <v>88</v>
      </c>
      <c r="V50" s="140">
        <v>2698925</v>
      </c>
      <c r="W50" s="140">
        <v>2698837</v>
      </c>
      <c r="X50" s="140">
        <v>2416831</v>
      </c>
      <c r="Y50" s="140">
        <v>0</v>
      </c>
      <c r="Z50" s="140">
        <v>0</v>
      </c>
      <c r="AA50" s="140">
        <v>257943</v>
      </c>
      <c r="AB50" s="140">
        <v>6238985</v>
      </c>
      <c r="AC50" s="140">
        <v>24063</v>
      </c>
      <c r="AD50" s="140">
        <v>88</v>
      </c>
      <c r="AE50" s="140">
        <v>7384824</v>
      </c>
      <c r="AF50" s="140">
        <v>7384824</v>
      </c>
      <c r="AG50" s="140">
        <v>692904</v>
      </c>
      <c r="AH50" s="140">
        <v>6683549</v>
      </c>
      <c r="AI50" s="140">
        <v>0</v>
      </c>
      <c r="AJ50" s="140">
        <v>8371</v>
      </c>
      <c r="AK50" s="140">
        <v>0</v>
      </c>
      <c r="AL50" s="141" t="s">
        <v>390</v>
      </c>
      <c r="AM50" s="140">
        <v>1143688</v>
      </c>
      <c r="AN50" s="140">
        <v>4882</v>
      </c>
      <c r="AO50" s="140">
        <v>3512</v>
      </c>
      <c r="AP50" s="140">
        <v>0</v>
      </c>
      <c r="AQ50" s="140">
        <v>1370</v>
      </c>
      <c r="AR50" s="140">
        <v>0</v>
      </c>
      <c r="AS50" s="140">
        <v>11020</v>
      </c>
      <c r="AT50" s="140">
        <v>0</v>
      </c>
      <c r="AU50" s="140">
        <v>5186</v>
      </c>
      <c r="AV50" s="140">
        <v>5834</v>
      </c>
      <c r="AW50" s="140">
        <v>24764</v>
      </c>
      <c r="AX50" s="140">
        <v>1103022</v>
      </c>
      <c r="AY50" s="140">
        <v>0</v>
      </c>
      <c r="AZ50" s="140">
        <v>965861</v>
      </c>
      <c r="BA50" s="140">
        <v>13208</v>
      </c>
      <c r="BB50" s="140">
        <v>123953</v>
      </c>
      <c r="BC50" s="141" t="s">
        <v>390</v>
      </c>
      <c r="BD50" s="140">
        <v>0</v>
      </c>
      <c r="BE50" s="140">
        <v>23873</v>
      </c>
      <c r="BF50" s="140">
        <v>8552385</v>
      </c>
      <c r="BG50" s="140">
        <v>0</v>
      </c>
      <c r="BH50" s="140">
        <v>0</v>
      </c>
      <c r="BI50" s="140">
        <v>0</v>
      </c>
      <c r="BJ50" s="140">
        <v>0</v>
      </c>
      <c r="BK50" s="140">
        <v>0</v>
      </c>
      <c r="BL50" s="140">
        <v>0</v>
      </c>
      <c r="BM50" s="140">
        <v>0</v>
      </c>
      <c r="BN50" s="141" t="s">
        <v>390</v>
      </c>
      <c r="BO50" s="140">
        <v>376718</v>
      </c>
      <c r="BP50" s="140">
        <v>21900</v>
      </c>
      <c r="BQ50" s="140">
        <v>21900</v>
      </c>
      <c r="BR50" s="140">
        <v>0</v>
      </c>
      <c r="BS50" s="140">
        <v>0</v>
      </c>
      <c r="BT50" s="140">
        <v>0</v>
      </c>
      <c r="BU50" s="140">
        <v>54731</v>
      </c>
      <c r="BV50" s="140">
        <v>0</v>
      </c>
      <c r="BW50" s="140">
        <v>54731</v>
      </c>
      <c r="BX50" s="140">
        <v>0</v>
      </c>
      <c r="BY50" s="140">
        <v>0</v>
      </c>
      <c r="BZ50" s="140">
        <v>300087</v>
      </c>
      <c r="CA50" s="140">
        <v>0</v>
      </c>
      <c r="CB50" s="140">
        <v>295751</v>
      </c>
      <c r="CC50" s="140">
        <v>0</v>
      </c>
      <c r="CD50" s="140">
        <v>4336</v>
      </c>
      <c r="CE50" s="141" t="s">
        <v>390</v>
      </c>
      <c r="CF50" s="140">
        <v>0</v>
      </c>
      <c r="CG50" s="140">
        <v>8807</v>
      </c>
      <c r="CH50" s="140">
        <v>385525</v>
      </c>
      <c r="CI50" s="140">
        <v>7384824</v>
      </c>
      <c r="CJ50" s="140">
        <v>7384824</v>
      </c>
      <c r="CK50" s="140">
        <v>692904</v>
      </c>
      <c r="CL50" s="140">
        <v>6683549</v>
      </c>
      <c r="CM50" s="140">
        <v>0</v>
      </c>
      <c r="CN50" s="140">
        <v>8371</v>
      </c>
      <c r="CO50" s="140">
        <v>0</v>
      </c>
      <c r="CP50" s="141" t="s">
        <v>390</v>
      </c>
      <c r="CQ50" s="140">
        <v>1520406</v>
      </c>
      <c r="CR50" s="140">
        <v>26782</v>
      </c>
      <c r="CS50" s="140">
        <v>25412</v>
      </c>
      <c r="CT50" s="140">
        <v>0</v>
      </c>
      <c r="CU50" s="140">
        <v>1370</v>
      </c>
      <c r="CV50" s="140">
        <v>0</v>
      </c>
      <c r="CW50" s="140">
        <v>65751</v>
      </c>
      <c r="CX50" s="140">
        <v>0</v>
      </c>
      <c r="CY50" s="140">
        <v>59917</v>
      </c>
      <c r="CZ50" s="140">
        <v>5834</v>
      </c>
      <c r="DA50" s="140">
        <v>24764</v>
      </c>
      <c r="DB50" s="140">
        <v>1403109</v>
      </c>
      <c r="DC50" s="140">
        <v>0</v>
      </c>
      <c r="DD50" s="140">
        <v>1261612</v>
      </c>
      <c r="DE50" s="140">
        <v>13208</v>
      </c>
      <c r="DF50" s="140">
        <v>128289</v>
      </c>
      <c r="DG50" s="141" t="s">
        <v>390</v>
      </c>
      <c r="DH50" s="140">
        <v>0</v>
      </c>
      <c r="DI50" s="140">
        <v>32680</v>
      </c>
      <c r="DJ50" s="140">
        <v>8937910</v>
      </c>
    </row>
    <row r="51" spans="1:114" ht="13.5" customHeight="1" x14ac:dyDescent="0.15">
      <c r="A51" s="138" t="s">
        <v>48</v>
      </c>
      <c r="B51" s="139" t="s">
        <v>434</v>
      </c>
      <c r="C51" s="138" t="s">
        <v>1</v>
      </c>
      <c r="D51" s="140">
        <v>816637</v>
      </c>
      <c r="E51" s="140">
        <v>203464</v>
      </c>
      <c r="F51" s="140">
        <v>0</v>
      </c>
      <c r="G51" s="140">
        <v>0</v>
      </c>
      <c r="H51" s="140">
        <v>0</v>
      </c>
      <c r="I51" s="140">
        <v>88972</v>
      </c>
      <c r="J51" s="140">
        <v>1493375</v>
      </c>
      <c r="K51" s="140">
        <v>114492</v>
      </c>
      <c r="L51" s="140">
        <v>613173</v>
      </c>
      <c r="M51" s="140">
        <v>137385</v>
      </c>
      <c r="N51" s="140">
        <v>95437</v>
      </c>
      <c r="O51" s="140">
        <v>10632</v>
      </c>
      <c r="P51" s="140">
        <v>0</v>
      </c>
      <c r="Q51" s="140">
        <v>0</v>
      </c>
      <c r="R51" s="140">
        <v>84606</v>
      </c>
      <c r="S51" s="140">
        <v>428949</v>
      </c>
      <c r="T51" s="140">
        <v>199</v>
      </c>
      <c r="U51" s="140">
        <v>41948</v>
      </c>
      <c r="V51" s="140">
        <v>954022</v>
      </c>
      <c r="W51" s="140">
        <v>298901</v>
      </c>
      <c r="X51" s="140">
        <v>10632</v>
      </c>
      <c r="Y51" s="140">
        <v>0</v>
      </c>
      <c r="Z51" s="140">
        <v>0</v>
      </c>
      <c r="AA51" s="140">
        <v>173578</v>
      </c>
      <c r="AB51" s="140">
        <v>1922324</v>
      </c>
      <c r="AC51" s="140">
        <v>114691</v>
      </c>
      <c r="AD51" s="140">
        <v>655121</v>
      </c>
      <c r="AE51" s="140">
        <v>479656</v>
      </c>
      <c r="AF51" s="140">
        <v>479656</v>
      </c>
      <c r="AG51" s="140">
        <v>0</v>
      </c>
      <c r="AH51" s="140">
        <v>479656</v>
      </c>
      <c r="AI51" s="140">
        <v>0</v>
      </c>
      <c r="AJ51" s="140">
        <v>0</v>
      </c>
      <c r="AK51" s="140">
        <v>0</v>
      </c>
      <c r="AL51" s="141" t="s">
        <v>390</v>
      </c>
      <c r="AM51" s="140">
        <v>1716895</v>
      </c>
      <c r="AN51" s="140">
        <v>171614</v>
      </c>
      <c r="AO51" s="140">
        <v>171614</v>
      </c>
      <c r="AP51" s="140">
        <v>0</v>
      </c>
      <c r="AQ51" s="140">
        <v>0</v>
      </c>
      <c r="AR51" s="140">
        <v>0</v>
      </c>
      <c r="AS51" s="140">
        <v>553008</v>
      </c>
      <c r="AT51" s="140">
        <v>64382</v>
      </c>
      <c r="AU51" s="140">
        <v>465543</v>
      </c>
      <c r="AV51" s="140">
        <v>23083</v>
      </c>
      <c r="AW51" s="140">
        <v>0</v>
      </c>
      <c r="AX51" s="140">
        <v>992273</v>
      </c>
      <c r="AY51" s="140">
        <v>160337</v>
      </c>
      <c r="AZ51" s="140">
        <v>758900</v>
      </c>
      <c r="BA51" s="140">
        <v>70192</v>
      </c>
      <c r="BB51" s="140">
        <v>2844</v>
      </c>
      <c r="BC51" s="141" t="s">
        <v>390</v>
      </c>
      <c r="BD51" s="140">
        <v>0</v>
      </c>
      <c r="BE51" s="140">
        <v>113461</v>
      </c>
      <c r="BF51" s="140">
        <v>2310012</v>
      </c>
      <c r="BG51" s="140">
        <v>28546</v>
      </c>
      <c r="BH51" s="140">
        <v>28546</v>
      </c>
      <c r="BI51" s="140">
        <v>0</v>
      </c>
      <c r="BJ51" s="140">
        <v>56</v>
      </c>
      <c r="BK51" s="140">
        <v>0</v>
      </c>
      <c r="BL51" s="140">
        <v>28490</v>
      </c>
      <c r="BM51" s="140">
        <v>0</v>
      </c>
      <c r="BN51" s="141" t="s">
        <v>390</v>
      </c>
      <c r="BO51" s="140">
        <v>498200</v>
      </c>
      <c r="BP51" s="140">
        <v>159597</v>
      </c>
      <c r="BQ51" s="140">
        <v>100224</v>
      </c>
      <c r="BR51" s="140">
        <v>0</v>
      </c>
      <c r="BS51" s="140">
        <v>59373</v>
      </c>
      <c r="BT51" s="140">
        <v>0</v>
      </c>
      <c r="BU51" s="140">
        <v>185684</v>
      </c>
      <c r="BV51" s="140">
        <v>210</v>
      </c>
      <c r="BW51" s="140">
        <v>185474</v>
      </c>
      <c r="BX51" s="140">
        <v>0</v>
      </c>
      <c r="BY51" s="140">
        <v>0</v>
      </c>
      <c r="BZ51" s="140">
        <v>152919</v>
      </c>
      <c r="CA51" s="140">
        <v>80647</v>
      </c>
      <c r="CB51" s="140">
        <v>65427</v>
      </c>
      <c r="CC51" s="140">
        <v>2401</v>
      </c>
      <c r="CD51" s="140">
        <v>4444</v>
      </c>
      <c r="CE51" s="141" t="s">
        <v>390</v>
      </c>
      <c r="CF51" s="140">
        <v>0</v>
      </c>
      <c r="CG51" s="140">
        <v>39588</v>
      </c>
      <c r="CH51" s="140">
        <v>566334</v>
      </c>
      <c r="CI51" s="140">
        <v>508202</v>
      </c>
      <c r="CJ51" s="140">
        <v>508202</v>
      </c>
      <c r="CK51" s="140">
        <v>0</v>
      </c>
      <c r="CL51" s="140">
        <v>479712</v>
      </c>
      <c r="CM51" s="140">
        <v>0</v>
      </c>
      <c r="CN51" s="140">
        <v>28490</v>
      </c>
      <c r="CO51" s="140">
        <v>0</v>
      </c>
      <c r="CP51" s="141" t="s">
        <v>390</v>
      </c>
      <c r="CQ51" s="140">
        <v>2215095</v>
      </c>
      <c r="CR51" s="140">
        <v>331211</v>
      </c>
      <c r="CS51" s="140">
        <v>271838</v>
      </c>
      <c r="CT51" s="140">
        <v>0</v>
      </c>
      <c r="CU51" s="140">
        <v>59373</v>
      </c>
      <c r="CV51" s="140">
        <v>0</v>
      </c>
      <c r="CW51" s="140">
        <v>738692</v>
      </c>
      <c r="CX51" s="140">
        <v>64592</v>
      </c>
      <c r="CY51" s="140">
        <v>651017</v>
      </c>
      <c r="CZ51" s="140">
        <v>23083</v>
      </c>
      <c r="DA51" s="140">
        <v>0</v>
      </c>
      <c r="DB51" s="140">
        <v>1145192</v>
      </c>
      <c r="DC51" s="140">
        <v>240984</v>
      </c>
      <c r="DD51" s="140">
        <v>824327</v>
      </c>
      <c r="DE51" s="140">
        <v>72593</v>
      </c>
      <c r="DF51" s="140">
        <v>7288</v>
      </c>
      <c r="DG51" s="141" t="s">
        <v>390</v>
      </c>
      <c r="DH51" s="140">
        <v>0</v>
      </c>
      <c r="DI51" s="140">
        <v>153049</v>
      </c>
      <c r="DJ51" s="140">
        <v>2876346</v>
      </c>
    </row>
    <row r="52" spans="1:114" ht="13.5" customHeight="1" x14ac:dyDescent="0.15">
      <c r="A52" s="138" t="s">
        <v>49</v>
      </c>
      <c r="B52" s="139" t="s">
        <v>435</v>
      </c>
      <c r="C52" s="138" t="s">
        <v>1</v>
      </c>
      <c r="D52" s="140">
        <v>3168917</v>
      </c>
      <c r="E52" s="140">
        <v>2425691</v>
      </c>
      <c r="F52" s="140">
        <v>611153</v>
      </c>
      <c r="G52" s="140">
        <v>0</v>
      </c>
      <c r="H52" s="140">
        <v>1098000</v>
      </c>
      <c r="I52" s="140">
        <v>441690</v>
      </c>
      <c r="J52" s="140">
        <v>8228593</v>
      </c>
      <c r="K52" s="140">
        <v>274848</v>
      </c>
      <c r="L52" s="140">
        <v>743226</v>
      </c>
      <c r="M52" s="140">
        <v>95800</v>
      </c>
      <c r="N52" s="140">
        <v>36245</v>
      </c>
      <c r="O52" s="140">
        <v>0</v>
      </c>
      <c r="P52" s="140">
        <v>0</v>
      </c>
      <c r="Q52" s="140">
        <v>0</v>
      </c>
      <c r="R52" s="140">
        <v>34804</v>
      </c>
      <c r="S52" s="140">
        <v>1212681</v>
      </c>
      <c r="T52" s="140">
        <v>1441</v>
      </c>
      <c r="U52" s="140">
        <v>59555</v>
      </c>
      <c r="V52" s="140">
        <v>3264717</v>
      </c>
      <c r="W52" s="140">
        <v>2461936</v>
      </c>
      <c r="X52" s="140">
        <v>611153</v>
      </c>
      <c r="Y52" s="140">
        <v>0</v>
      </c>
      <c r="Z52" s="140">
        <v>1098000</v>
      </c>
      <c r="AA52" s="140">
        <v>476494</v>
      </c>
      <c r="AB52" s="140">
        <v>9441274</v>
      </c>
      <c r="AC52" s="140">
        <v>276289</v>
      </c>
      <c r="AD52" s="140">
        <v>802781</v>
      </c>
      <c r="AE52" s="140">
        <v>5634621</v>
      </c>
      <c r="AF52" s="140">
        <v>5613993</v>
      </c>
      <c r="AG52" s="140">
        <v>0</v>
      </c>
      <c r="AH52" s="140">
        <v>5411583</v>
      </c>
      <c r="AI52" s="140">
        <v>202410</v>
      </c>
      <c r="AJ52" s="140">
        <v>0</v>
      </c>
      <c r="AK52" s="140">
        <v>20628</v>
      </c>
      <c r="AL52" s="141" t="s">
        <v>390</v>
      </c>
      <c r="AM52" s="140">
        <v>5166640</v>
      </c>
      <c r="AN52" s="140">
        <v>496258</v>
      </c>
      <c r="AO52" s="140">
        <v>380963</v>
      </c>
      <c r="AP52" s="140">
        <v>0</v>
      </c>
      <c r="AQ52" s="140">
        <v>60510</v>
      </c>
      <c r="AR52" s="140">
        <v>54785</v>
      </c>
      <c r="AS52" s="140">
        <v>1867646</v>
      </c>
      <c r="AT52" s="140">
        <v>0</v>
      </c>
      <c r="AU52" s="140">
        <v>1590581</v>
      </c>
      <c r="AV52" s="140">
        <v>277065</v>
      </c>
      <c r="AW52" s="140">
        <v>0</v>
      </c>
      <c r="AX52" s="140">
        <v>2797307</v>
      </c>
      <c r="AY52" s="140">
        <v>0</v>
      </c>
      <c r="AZ52" s="140">
        <v>2537523</v>
      </c>
      <c r="BA52" s="140">
        <v>52073</v>
      </c>
      <c r="BB52" s="140">
        <v>207711</v>
      </c>
      <c r="BC52" s="141" t="s">
        <v>390</v>
      </c>
      <c r="BD52" s="140">
        <v>5429</v>
      </c>
      <c r="BE52" s="140">
        <v>596249</v>
      </c>
      <c r="BF52" s="140">
        <v>11397510</v>
      </c>
      <c r="BG52" s="140">
        <v>0</v>
      </c>
      <c r="BH52" s="140">
        <v>0</v>
      </c>
      <c r="BI52" s="140">
        <v>0</v>
      </c>
      <c r="BJ52" s="140">
        <v>0</v>
      </c>
      <c r="BK52" s="140">
        <v>0</v>
      </c>
      <c r="BL52" s="140">
        <v>0</v>
      </c>
      <c r="BM52" s="140">
        <v>0</v>
      </c>
      <c r="BN52" s="141" t="s">
        <v>390</v>
      </c>
      <c r="BO52" s="140">
        <v>1237003</v>
      </c>
      <c r="BP52" s="140">
        <v>266434</v>
      </c>
      <c r="BQ52" s="140">
        <v>176715</v>
      </c>
      <c r="BR52" s="140">
        <v>0</v>
      </c>
      <c r="BS52" s="140">
        <v>69186</v>
      </c>
      <c r="BT52" s="140">
        <v>20533</v>
      </c>
      <c r="BU52" s="140">
        <v>801879</v>
      </c>
      <c r="BV52" s="140">
        <v>0</v>
      </c>
      <c r="BW52" s="140">
        <v>642919</v>
      </c>
      <c r="BX52" s="140">
        <v>158960</v>
      </c>
      <c r="BY52" s="140">
        <v>0</v>
      </c>
      <c r="BZ52" s="140">
        <v>168690</v>
      </c>
      <c r="CA52" s="140">
        <v>0</v>
      </c>
      <c r="CB52" s="140">
        <v>141443</v>
      </c>
      <c r="CC52" s="140">
        <v>7962</v>
      </c>
      <c r="CD52" s="140">
        <v>19285</v>
      </c>
      <c r="CE52" s="141" t="s">
        <v>390</v>
      </c>
      <c r="CF52" s="140">
        <v>0</v>
      </c>
      <c r="CG52" s="140">
        <v>71478</v>
      </c>
      <c r="CH52" s="140">
        <v>1308481</v>
      </c>
      <c r="CI52" s="140">
        <v>5634621</v>
      </c>
      <c r="CJ52" s="140">
        <v>5613993</v>
      </c>
      <c r="CK52" s="140">
        <v>0</v>
      </c>
      <c r="CL52" s="140">
        <v>5411583</v>
      </c>
      <c r="CM52" s="140">
        <v>202410</v>
      </c>
      <c r="CN52" s="140">
        <v>0</v>
      </c>
      <c r="CO52" s="140">
        <v>20628</v>
      </c>
      <c r="CP52" s="141" t="s">
        <v>390</v>
      </c>
      <c r="CQ52" s="140">
        <v>6403643</v>
      </c>
      <c r="CR52" s="140">
        <v>762692</v>
      </c>
      <c r="CS52" s="140">
        <v>557678</v>
      </c>
      <c r="CT52" s="140">
        <v>0</v>
      </c>
      <c r="CU52" s="140">
        <v>129696</v>
      </c>
      <c r="CV52" s="140">
        <v>75318</v>
      </c>
      <c r="CW52" s="140">
        <v>2669525</v>
      </c>
      <c r="CX52" s="140">
        <v>0</v>
      </c>
      <c r="CY52" s="140">
        <v>2233500</v>
      </c>
      <c r="CZ52" s="140">
        <v>436025</v>
      </c>
      <c r="DA52" s="140">
        <v>0</v>
      </c>
      <c r="DB52" s="140">
        <v>2965997</v>
      </c>
      <c r="DC52" s="140">
        <v>0</v>
      </c>
      <c r="DD52" s="140">
        <v>2678966</v>
      </c>
      <c r="DE52" s="140">
        <v>60035</v>
      </c>
      <c r="DF52" s="140">
        <v>226996</v>
      </c>
      <c r="DG52" s="141" t="s">
        <v>390</v>
      </c>
      <c r="DH52" s="140">
        <v>5429</v>
      </c>
      <c r="DI52" s="140">
        <v>667727</v>
      </c>
      <c r="DJ52" s="140">
        <v>12705991</v>
      </c>
    </row>
    <row r="53" spans="1:114" ht="13.5" customHeight="1" x14ac:dyDescent="0.15">
      <c r="A53" s="138" t="s">
        <v>50</v>
      </c>
      <c r="B53" s="139" t="s">
        <v>436</v>
      </c>
      <c r="C53" s="138" t="s">
        <v>1</v>
      </c>
      <c r="D53" s="140">
        <v>8586729</v>
      </c>
      <c r="E53" s="140">
        <v>5958831</v>
      </c>
      <c r="F53" s="140">
        <v>2618969</v>
      </c>
      <c r="G53" s="140">
        <v>0</v>
      </c>
      <c r="H53" s="140">
        <v>1855100</v>
      </c>
      <c r="I53" s="140">
        <v>1182382</v>
      </c>
      <c r="J53" s="140">
        <v>7264488</v>
      </c>
      <c r="K53" s="140">
        <v>302380</v>
      </c>
      <c r="L53" s="140">
        <v>2627898</v>
      </c>
      <c r="M53" s="140">
        <v>107862</v>
      </c>
      <c r="N53" s="140">
        <v>96156</v>
      </c>
      <c r="O53" s="140">
        <v>0</v>
      </c>
      <c r="P53" s="140">
        <v>0</v>
      </c>
      <c r="Q53" s="140">
        <v>0</v>
      </c>
      <c r="R53" s="140">
        <v>79925</v>
      </c>
      <c r="S53" s="140">
        <v>599883</v>
      </c>
      <c r="T53" s="140">
        <v>16231</v>
      </c>
      <c r="U53" s="140">
        <v>11706</v>
      </c>
      <c r="V53" s="140">
        <v>8694591</v>
      </c>
      <c r="W53" s="140">
        <v>6054987</v>
      </c>
      <c r="X53" s="140">
        <v>2618969</v>
      </c>
      <c r="Y53" s="140">
        <v>0</v>
      </c>
      <c r="Z53" s="140">
        <v>1855100</v>
      </c>
      <c r="AA53" s="140">
        <v>1262307</v>
      </c>
      <c r="AB53" s="140">
        <v>7864371</v>
      </c>
      <c r="AC53" s="140">
        <v>318611</v>
      </c>
      <c r="AD53" s="140">
        <v>2639604</v>
      </c>
      <c r="AE53" s="140">
        <v>2859613</v>
      </c>
      <c r="AF53" s="140">
        <v>2847755</v>
      </c>
      <c r="AG53" s="140">
        <v>0</v>
      </c>
      <c r="AH53" s="140">
        <v>2242200</v>
      </c>
      <c r="AI53" s="140">
        <v>605555</v>
      </c>
      <c r="AJ53" s="140">
        <v>0</v>
      </c>
      <c r="AK53" s="140">
        <v>11858</v>
      </c>
      <c r="AL53" s="141" t="s">
        <v>390</v>
      </c>
      <c r="AM53" s="140">
        <v>9760900</v>
      </c>
      <c r="AN53" s="140">
        <v>1144507</v>
      </c>
      <c r="AO53" s="140">
        <v>717322</v>
      </c>
      <c r="AP53" s="140">
        <v>0</v>
      </c>
      <c r="AQ53" s="140">
        <v>387240</v>
      </c>
      <c r="AR53" s="140">
        <v>39945</v>
      </c>
      <c r="AS53" s="140">
        <v>6089305</v>
      </c>
      <c r="AT53" s="140">
        <v>9461</v>
      </c>
      <c r="AU53" s="140">
        <v>5868326</v>
      </c>
      <c r="AV53" s="140">
        <v>211518</v>
      </c>
      <c r="AW53" s="140">
        <v>21171</v>
      </c>
      <c r="AX53" s="140">
        <v>2494119</v>
      </c>
      <c r="AY53" s="140">
        <v>23377</v>
      </c>
      <c r="AZ53" s="140">
        <v>2126056</v>
      </c>
      <c r="BA53" s="140">
        <v>174134</v>
      </c>
      <c r="BB53" s="140">
        <v>170552</v>
      </c>
      <c r="BC53" s="141" t="s">
        <v>390</v>
      </c>
      <c r="BD53" s="140">
        <v>11798</v>
      </c>
      <c r="BE53" s="140">
        <v>3230704</v>
      </c>
      <c r="BF53" s="140">
        <v>15851217</v>
      </c>
      <c r="BG53" s="140">
        <v>1735</v>
      </c>
      <c r="BH53" s="140">
        <v>1735</v>
      </c>
      <c r="BI53" s="140">
        <v>0</v>
      </c>
      <c r="BJ53" s="140">
        <v>1735</v>
      </c>
      <c r="BK53" s="140">
        <v>0</v>
      </c>
      <c r="BL53" s="140">
        <v>0</v>
      </c>
      <c r="BM53" s="140">
        <v>0</v>
      </c>
      <c r="BN53" s="141" t="s">
        <v>390</v>
      </c>
      <c r="BO53" s="140">
        <v>614848</v>
      </c>
      <c r="BP53" s="140">
        <v>81602</v>
      </c>
      <c r="BQ53" s="140">
        <v>73971</v>
      </c>
      <c r="BR53" s="140">
        <v>0</v>
      </c>
      <c r="BS53" s="140">
        <v>7631</v>
      </c>
      <c r="BT53" s="140">
        <v>0</v>
      </c>
      <c r="BU53" s="140">
        <v>202856</v>
      </c>
      <c r="BV53" s="140">
        <v>0</v>
      </c>
      <c r="BW53" s="140">
        <v>202856</v>
      </c>
      <c r="BX53" s="140">
        <v>0</v>
      </c>
      <c r="BY53" s="140">
        <v>0</v>
      </c>
      <c r="BZ53" s="140">
        <v>330390</v>
      </c>
      <c r="CA53" s="140">
        <v>0</v>
      </c>
      <c r="CB53" s="140">
        <v>326034</v>
      </c>
      <c r="CC53" s="140">
        <v>0</v>
      </c>
      <c r="CD53" s="140">
        <v>4356</v>
      </c>
      <c r="CE53" s="141" t="s">
        <v>390</v>
      </c>
      <c r="CF53" s="140">
        <v>0</v>
      </c>
      <c r="CG53" s="140">
        <v>91162</v>
      </c>
      <c r="CH53" s="140">
        <v>707745</v>
      </c>
      <c r="CI53" s="140">
        <v>2861348</v>
      </c>
      <c r="CJ53" s="140">
        <v>2849490</v>
      </c>
      <c r="CK53" s="140">
        <v>0</v>
      </c>
      <c r="CL53" s="140">
        <v>2243935</v>
      </c>
      <c r="CM53" s="140">
        <v>605555</v>
      </c>
      <c r="CN53" s="140">
        <v>0</v>
      </c>
      <c r="CO53" s="140">
        <v>11858</v>
      </c>
      <c r="CP53" s="141" t="s">
        <v>390</v>
      </c>
      <c r="CQ53" s="140">
        <v>10375748</v>
      </c>
      <c r="CR53" s="140">
        <v>1226109</v>
      </c>
      <c r="CS53" s="140">
        <v>791293</v>
      </c>
      <c r="CT53" s="140">
        <v>0</v>
      </c>
      <c r="CU53" s="140">
        <v>394871</v>
      </c>
      <c r="CV53" s="140">
        <v>39945</v>
      </c>
      <c r="CW53" s="140">
        <v>6292161</v>
      </c>
      <c r="CX53" s="140">
        <v>9461</v>
      </c>
      <c r="CY53" s="140">
        <v>6071182</v>
      </c>
      <c r="CZ53" s="140">
        <v>211518</v>
      </c>
      <c r="DA53" s="140">
        <v>21171</v>
      </c>
      <c r="DB53" s="140">
        <v>2824509</v>
      </c>
      <c r="DC53" s="140">
        <v>23377</v>
      </c>
      <c r="DD53" s="140">
        <v>2452090</v>
      </c>
      <c r="DE53" s="140">
        <v>174134</v>
      </c>
      <c r="DF53" s="140">
        <v>174908</v>
      </c>
      <c r="DG53" s="141" t="s">
        <v>390</v>
      </c>
      <c r="DH53" s="140">
        <v>11798</v>
      </c>
      <c r="DI53" s="140">
        <v>3321866</v>
      </c>
      <c r="DJ53" s="140">
        <v>16558962</v>
      </c>
    </row>
    <row r="54" spans="1:114" ht="13.5" customHeight="1" x14ac:dyDescent="0.15">
      <c r="A54" s="138" t="s">
        <v>437</v>
      </c>
      <c r="B54" s="139" t="s">
        <v>438</v>
      </c>
      <c r="C54" s="138" t="s">
        <v>1</v>
      </c>
      <c r="D54" s="140">
        <f>SUM(D7:D53)</f>
        <v>292147145</v>
      </c>
      <c r="E54" s="140">
        <f t="shared" ref="E54:BP54" si="0">SUM(E7:E53)</f>
        <v>248923371</v>
      </c>
      <c r="F54" s="140">
        <f t="shared" si="0"/>
        <v>60198551</v>
      </c>
      <c r="G54" s="140">
        <f t="shared" si="0"/>
        <v>444821</v>
      </c>
      <c r="H54" s="140">
        <f t="shared" si="0"/>
        <v>68395877</v>
      </c>
      <c r="I54" s="140">
        <f t="shared" si="0"/>
        <v>64463089</v>
      </c>
      <c r="J54" s="140">
        <f t="shared" si="0"/>
        <v>407900678</v>
      </c>
      <c r="K54" s="140">
        <f t="shared" si="0"/>
        <v>55421033</v>
      </c>
      <c r="L54" s="140">
        <f t="shared" si="0"/>
        <v>43223774</v>
      </c>
      <c r="M54" s="140">
        <f t="shared" si="0"/>
        <v>20576229</v>
      </c>
      <c r="N54" s="140">
        <f t="shared" si="0"/>
        <v>15824265</v>
      </c>
      <c r="O54" s="140">
        <f t="shared" si="0"/>
        <v>2700193</v>
      </c>
      <c r="P54" s="140">
        <f t="shared" si="0"/>
        <v>4950</v>
      </c>
      <c r="Q54" s="140">
        <f t="shared" si="0"/>
        <v>4218200</v>
      </c>
      <c r="R54" s="140">
        <f t="shared" si="0"/>
        <v>6942919</v>
      </c>
      <c r="S54" s="140">
        <f t="shared" si="0"/>
        <v>71476015</v>
      </c>
      <c r="T54" s="140">
        <f t="shared" si="0"/>
        <v>1958003</v>
      </c>
      <c r="U54" s="140">
        <f t="shared" si="0"/>
        <v>4751964</v>
      </c>
      <c r="V54" s="140">
        <f t="shared" si="0"/>
        <v>312723374</v>
      </c>
      <c r="W54" s="140">
        <f t="shared" si="0"/>
        <v>264747636</v>
      </c>
      <c r="X54" s="140">
        <f t="shared" si="0"/>
        <v>62898744</v>
      </c>
      <c r="Y54" s="140">
        <f t="shared" si="0"/>
        <v>449771</v>
      </c>
      <c r="Z54" s="140">
        <f t="shared" si="0"/>
        <v>72614077</v>
      </c>
      <c r="AA54" s="140">
        <f t="shared" si="0"/>
        <v>71406008</v>
      </c>
      <c r="AB54" s="140">
        <f t="shared" si="0"/>
        <v>479376693</v>
      </c>
      <c r="AC54" s="140">
        <f t="shared" si="0"/>
        <v>57379036</v>
      </c>
      <c r="AD54" s="140">
        <f t="shared" si="0"/>
        <v>47975738</v>
      </c>
      <c r="AE54" s="140">
        <f t="shared" si="0"/>
        <v>227407708</v>
      </c>
      <c r="AF54" s="140">
        <f t="shared" si="0"/>
        <v>225017462</v>
      </c>
      <c r="AG54" s="140">
        <f t="shared" si="0"/>
        <v>995050</v>
      </c>
      <c r="AH54" s="140">
        <f t="shared" si="0"/>
        <v>215703286</v>
      </c>
      <c r="AI54" s="140">
        <f t="shared" si="0"/>
        <v>5334648</v>
      </c>
      <c r="AJ54" s="140">
        <f t="shared" si="0"/>
        <v>2984478</v>
      </c>
      <c r="AK54" s="140">
        <f t="shared" si="0"/>
        <v>2390246</v>
      </c>
      <c r="AL54" s="141">
        <f t="shared" si="0"/>
        <v>0</v>
      </c>
      <c r="AM54" s="140">
        <f t="shared" si="0"/>
        <v>415874721</v>
      </c>
      <c r="AN54" s="140">
        <f t="shared" si="0"/>
        <v>49965626</v>
      </c>
      <c r="AO54" s="140">
        <f t="shared" si="0"/>
        <v>35955109</v>
      </c>
      <c r="AP54" s="140">
        <f t="shared" si="0"/>
        <v>872203</v>
      </c>
      <c r="AQ54" s="140">
        <f t="shared" si="0"/>
        <v>12387944</v>
      </c>
      <c r="AR54" s="140">
        <f t="shared" si="0"/>
        <v>750370</v>
      </c>
      <c r="AS54" s="140">
        <f t="shared" si="0"/>
        <v>146215369</v>
      </c>
      <c r="AT54" s="140">
        <f t="shared" si="0"/>
        <v>1069761</v>
      </c>
      <c r="AU54" s="140">
        <f t="shared" si="0"/>
        <v>132506514</v>
      </c>
      <c r="AV54" s="140">
        <f t="shared" si="0"/>
        <v>12639094</v>
      </c>
      <c r="AW54" s="140">
        <f t="shared" si="0"/>
        <v>284503</v>
      </c>
      <c r="AX54" s="140">
        <f t="shared" si="0"/>
        <v>218927360</v>
      </c>
      <c r="AY54" s="140">
        <f t="shared" si="0"/>
        <v>17301203</v>
      </c>
      <c r="AZ54" s="140">
        <f t="shared" si="0"/>
        <v>173911257</v>
      </c>
      <c r="BA54" s="140">
        <f t="shared" si="0"/>
        <v>17284015</v>
      </c>
      <c r="BB54" s="140">
        <f t="shared" si="0"/>
        <v>10430885</v>
      </c>
      <c r="BC54" s="141">
        <f t="shared" si="0"/>
        <v>0</v>
      </c>
      <c r="BD54" s="140">
        <f t="shared" si="0"/>
        <v>481863</v>
      </c>
      <c r="BE54" s="140">
        <f t="shared" si="0"/>
        <v>56765394</v>
      </c>
      <c r="BF54" s="140">
        <f t="shared" si="0"/>
        <v>700047823</v>
      </c>
      <c r="BG54" s="140">
        <f t="shared" si="0"/>
        <v>13211716</v>
      </c>
      <c r="BH54" s="140">
        <f t="shared" si="0"/>
        <v>13105509</v>
      </c>
      <c r="BI54" s="140">
        <f t="shared" si="0"/>
        <v>1904238</v>
      </c>
      <c r="BJ54" s="140">
        <f t="shared" si="0"/>
        <v>10656060</v>
      </c>
      <c r="BK54" s="140">
        <f t="shared" si="0"/>
        <v>1353</v>
      </c>
      <c r="BL54" s="140">
        <f t="shared" si="0"/>
        <v>543858</v>
      </c>
      <c r="BM54" s="140">
        <f t="shared" si="0"/>
        <v>106207</v>
      </c>
      <c r="BN54" s="141">
        <f t="shared" si="0"/>
        <v>0</v>
      </c>
      <c r="BO54" s="140">
        <f t="shared" si="0"/>
        <v>71287562</v>
      </c>
      <c r="BP54" s="140">
        <f t="shared" si="0"/>
        <v>11310176</v>
      </c>
      <c r="BQ54" s="140">
        <f t="shared" ref="BQ54:DJ54" si="1">SUM(BQ7:BQ53)</f>
        <v>8322620</v>
      </c>
      <c r="BR54" s="140">
        <f t="shared" si="1"/>
        <v>594310</v>
      </c>
      <c r="BS54" s="140">
        <f t="shared" si="1"/>
        <v>2345886</v>
      </c>
      <c r="BT54" s="140">
        <f t="shared" si="1"/>
        <v>47360</v>
      </c>
      <c r="BU54" s="140">
        <f t="shared" si="1"/>
        <v>29852504</v>
      </c>
      <c r="BV54" s="140">
        <f t="shared" si="1"/>
        <v>263642</v>
      </c>
      <c r="BW54" s="140">
        <f t="shared" si="1"/>
        <v>29156992</v>
      </c>
      <c r="BX54" s="140">
        <f t="shared" si="1"/>
        <v>431870</v>
      </c>
      <c r="BY54" s="140">
        <f t="shared" si="1"/>
        <v>45873</v>
      </c>
      <c r="BZ54" s="140">
        <f t="shared" si="1"/>
        <v>29873893</v>
      </c>
      <c r="CA54" s="140">
        <f t="shared" si="1"/>
        <v>3912969</v>
      </c>
      <c r="CB54" s="140">
        <f t="shared" si="1"/>
        <v>22969609</v>
      </c>
      <c r="CC54" s="140">
        <f t="shared" si="1"/>
        <v>843869</v>
      </c>
      <c r="CD54" s="140">
        <f t="shared" si="1"/>
        <v>2147446</v>
      </c>
      <c r="CE54" s="141">
        <f t="shared" si="1"/>
        <v>0</v>
      </c>
      <c r="CF54" s="140">
        <f t="shared" si="1"/>
        <v>205116</v>
      </c>
      <c r="CG54" s="140">
        <f t="shared" si="1"/>
        <v>7552966</v>
      </c>
      <c r="CH54" s="140">
        <f t="shared" si="1"/>
        <v>92052244</v>
      </c>
      <c r="CI54" s="140">
        <f t="shared" si="1"/>
        <v>240619424</v>
      </c>
      <c r="CJ54" s="140">
        <f t="shared" si="1"/>
        <v>238122971</v>
      </c>
      <c r="CK54" s="140">
        <f t="shared" si="1"/>
        <v>2899288</v>
      </c>
      <c r="CL54" s="140">
        <f t="shared" si="1"/>
        <v>226359346</v>
      </c>
      <c r="CM54" s="140">
        <f t="shared" si="1"/>
        <v>5336001</v>
      </c>
      <c r="CN54" s="140">
        <f t="shared" si="1"/>
        <v>3528336</v>
      </c>
      <c r="CO54" s="140">
        <f t="shared" si="1"/>
        <v>2496453</v>
      </c>
      <c r="CP54" s="141">
        <f t="shared" si="1"/>
        <v>0</v>
      </c>
      <c r="CQ54" s="140">
        <f t="shared" si="1"/>
        <v>487162283</v>
      </c>
      <c r="CR54" s="140">
        <f t="shared" si="1"/>
        <v>61275802</v>
      </c>
      <c r="CS54" s="140">
        <f t="shared" si="1"/>
        <v>44277729</v>
      </c>
      <c r="CT54" s="140">
        <f t="shared" si="1"/>
        <v>1466513</v>
      </c>
      <c r="CU54" s="140">
        <f t="shared" si="1"/>
        <v>14733830</v>
      </c>
      <c r="CV54" s="140">
        <f t="shared" si="1"/>
        <v>797730</v>
      </c>
      <c r="CW54" s="140">
        <f t="shared" si="1"/>
        <v>176067873</v>
      </c>
      <c r="CX54" s="140">
        <f t="shared" si="1"/>
        <v>1333403</v>
      </c>
      <c r="CY54" s="140">
        <f t="shared" si="1"/>
        <v>161663506</v>
      </c>
      <c r="CZ54" s="140">
        <f t="shared" si="1"/>
        <v>13070964</v>
      </c>
      <c r="DA54" s="140">
        <f t="shared" si="1"/>
        <v>330376</v>
      </c>
      <c r="DB54" s="140">
        <f t="shared" si="1"/>
        <v>248801253</v>
      </c>
      <c r="DC54" s="140">
        <f t="shared" si="1"/>
        <v>21214172</v>
      </c>
      <c r="DD54" s="140">
        <f t="shared" si="1"/>
        <v>196880866</v>
      </c>
      <c r="DE54" s="140">
        <f t="shared" si="1"/>
        <v>18127884</v>
      </c>
      <c r="DF54" s="140">
        <f t="shared" si="1"/>
        <v>12578331</v>
      </c>
      <c r="DG54" s="141">
        <f t="shared" si="1"/>
        <v>0</v>
      </c>
      <c r="DH54" s="140">
        <f t="shared" si="1"/>
        <v>686979</v>
      </c>
      <c r="DI54" s="140">
        <f t="shared" si="1"/>
        <v>64318360</v>
      </c>
      <c r="DJ54" s="140">
        <f t="shared" si="1"/>
        <v>792100067</v>
      </c>
    </row>
  </sheetData>
  <mergeCells count="6">
    <mergeCell ref="A2:A6"/>
    <mergeCell ref="B2:B6"/>
    <mergeCell ref="C2:C6"/>
    <mergeCell ref="AL4:AL5"/>
    <mergeCell ref="BN4:BN5"/>
    <mergeCell ref="CP4:C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3" man="1"/>
    <brk id="30" min="1" max="13" man="1"/>
    <brk id="38" min="1" max="13" man="1"/>
    <brk id="66" min="1" max="13" man="1"/>
    <brk id="94" min="1" max="1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D5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3.5" customHeight="1" x14ac:dyDescent="0.15"/>
  <cols>
    <col min="1" max="1" width="10.75" style="109" customWidth="1"/>
    <col min="2" max="2" width="8.75" style="135" customWidth="1"/>
    <col min="3" max="3" width="26.75" style="109" customWidth="1"/>
    <col min="4" max="30" width="14.75" style="136" customWidth="1"/>
    <col min="31" max="16384" width="9" style="109"/>
  </cols>
  <sheetData>
    <row r="1" spans="1:30" s="103" customFormat="1" ht="17.25" x14ac:dyDescent="0.15">
      <c r="A1" s="38" t="s">
        <v>385</v>
      </c>
      <c r="B1" s="106"/>
    </row>
    <row r="2" spans="1:30" ht="13.5" customHeight="1" x14ac:dyDescent="0.15">
      <c r="A2" s="198" t="s">
        <v>380</v>
      </c>
      <c r="B2" s="143" t="s">
        <v>309</v>
      </c>
      <c r="C2" s="149" t="s">
        <v>310</v>
      </c>
      <c r="D2" s="93" t="s">
        <v>311</v>
      </c>
      <c r="E2" s="94"/>
      <c r="F2" s="94"/>
      <c r="G2" s="94"/>
      <c r="H2" s="94"/>
      <c r="I2" s="94"/>
      <c r="J2" s="94"/>
      <c r="K2" s="94"/>
      <c r="L2" s="95"/>
      <c r="M2" s="93" t="s">
        <v>312</v>
      </c>
      <c r="N2" s="94"/>
      <c r="O2" s="94"/>
      <c r="P2" s="94"/>
      <c r="Q2" s="94"/>
      <c r="R2" s="94"/>
      <c r="S2" s="94"/>
      <c r="T2" s="94"/>
      <c r="U2" s="95"/>
      <c r="V2" s="93" t="s">
        <v>313</v>
      </c>
      <c r="W2" s="94"/>
      <c r="X2" s="94"/>
      <c r="Y2" s="94"/>
      <c r="Z2" s="94"/>
      <c r="AA2" s="94"/>
      <c r="AB2" s="94"/>
      <c r="AC2" s="94"/>
      <c r="AD2" s="95"/>
    </row>
    <row r="3" spans="1:30" ht="13.5" customHeight="1" x14ac:dyDescent="0.15">
      <c r="A3" s="199"/>
      <c r="B3" s="144"/>
      <c r="C3" s="150"/>
      <c r="D3" s="96" t="s">
        <v>314</v>
      </c>
      <c r="E3" s="97"/>
      <c r="F3" s="97"/>
      <c r="G3" s="97"/>
      <c r="H3" s="97"/>
      <c r="I3" s="97"/>
      <c r="J3" s="97"/>
      <c r="K3" s="97"/>
      <c r="L3" s="98"/>
      <c r="M3" s="96" t="s">
        <v>314</v>
      </c>
      <c r="N3" s="97"/>
      <c r="O3" s="97"/>
      <c r="P3" s="97"/>
      <c r="Q3" s="97"/>
      <c r="R3" s="97"/>
      <c r="S3" s="97"/>
      <c r="T3" s="97"/>
      <c r="U3" s="98"/>
      <c r="V3" s="96" t="s">
        <v>314</v>
      </c>
      <c r="W3" s="97"/>
      <c r="X3" s="97"/>
      <c r="Y3" s="97"/>
      <c r="Z3" s="97"/>
      <c r="AA3" s="97"/>
      <c r="AB3" s="97"/>
      <c r="AC3" s="97"/>
      <c r="AD3" s="98"/>
    </row>
    <row r="4" spans="1:30" ht="18.75" customHeight="1" x14ac:dyDescent="0.15">
      <c r="A4" s="199"/>
      <c r="B4" s="144"/>
      <c r="C4" s="150"/>
      <c r="D4" s="99"/>
      <c r="E4" s="96" t="s">
        <v>315</v>
      </c>
      <c r="F4" s="100"/>
      <c r="G4" s="100"/>
      <c r="H4" s="100"/>
      <c r="I4" s="100"/>
      <c r="J4" s="100"/>
      <c r="K4" s="101"/>
      <c r="L4" s="102" t="s">
        <v>316</v>
      </c>
      <c r="M4" s="99"/>
      <c r="N4" s="96" t="s">
        <v>315</v>
      </c>
      <c r="O4" s="100"/>
      <c r="P4" s="100"/>
      <c r="Q4" s="100"/>
      <c r="R4" s="100"/>
      <c r="S4" s="100"/>
      <c r="T4" s="101"/>
      <c r="U4" s="102" t="s">
        <v>316</v>
      </c>
      <c r="V4" s="99"/>
      <c r="W4" s="96" t="s">
        <v>315</v>
      </c>
      <c r="X4" s="100"/>
      <c r="Y4" s="100"/>
      <c r="Z4" s="100"/>
      <c r="AA4" s="100"/>
      <c r="AB4" s="100"/>
      <c r="AC4" s="101"/>
      <c r="AD4" s="102" t="s">
        <v>316</v>
      </c>
    </row>
    <row r="5" spans="1:30" ht="22.5" customHeight="1" x14ac:dyDescent="0.15">
      <c r="A5" s="199"/>
      <c r="B5" s="144"/>
      <c r="C5" s="150"/>
      <c r="D5" s="99"/>
      <c r="E5" s="99" t="s">
        <v>313</v>
      </c>
      <c r="F5" s="91" t="s">
        <v>317</v>
      </c>
      <c r="G5" s="91" t="s">
        <v>318</v>
      </c>
      <c r="H5" s="91" t="s">
        <v>319</v>
      </c>
      <c r="I5" s="91" t="s">
        <v>320</v>
      </c>
      <c r="J5" s="91" t="s">
        <v>321</v>
      </c>
      <c r="K5" s="91" t="s">
        <v>322</v>
      </c>
      <c r="L5" s="92"/>
      <c r="M5" s="99"/>
      <c r="N5" s="99" t="s">
        <v>313</v>
      </c>
      <c r="O5" s="91" t="s">
        <v>317</v>
      </c>
      <c r="P5" s="91" t="s">
        <v>318</v>
      </c>
      <c r="Q5" s="91" t="s">
        <v>319</v>
      </c>
      <c r="R5" s="91" t="s">
        <v>320</v>
      </c>
      <c r="S5" s="91" t="s">
        <v>321</v>
      </c>
      <c r="T5" s="91" t="s">
        <v>322</v>
      </c>
      <c r="U5" s="92"/>
      <c r="V5" s="99"/>
      <c r="W5" s="99" t="s">
        <v>313</v>
      </c>
      <c r="X5" s="91" t="s">
        <v>317</v>
      </c>
      <c r="Y5" s="91" t="s">
        <v>318</v>
      </c>
      <c r="Z5" s="91" t="s">
        <v>319</v>
      </c>
      <c r="AA5" s="91" t="s">
        <v>320</v>
      </c>
      <c r="AB5" s="91" t="s">
        <v>321</v>
      </c>
      <c r="AC5" s="91" t="s">
        <v>322</v>
      </c>
      <c r="AD5" s="92"/>
    </row>
    <row r="6" spans="1:30" s="119" customFormat="1" ht="13.5" customHeight="1" x14ac:dyDescent="0.15">
      <c r="A6" s="200"/>
      <c r="B6" s="144"/>
      <c r="C6" s="150"/>
      <c r="D6" s="126" t="s">
        <v>323</v>
      </c>
      <c r="E6" s="126" t="s">
        <v>323</v>
      </c>
      <c r="F6" s="127" t="s">
        <v>323</v>
      </c>
      <c r="G6" s="127" t="s">
        <v>323</v>
      </c>
      <c r="H6" s="127" t="s">
        <v>323</v>
      </c>
      <c r="I6" s="127" t="s">
        <v>323</v>
      </c>
      <c r="J6" s="127" t="s">
        <v>323</v>
      </c>
      <c r="K6" s="127" t="s">
        <v>323</v>
      </c>
      <c r="L6" s="128" t="s">
        <v>323</v>
      </c>
      <c r="M6" s="126" t="s">
        <v>323</v>
      </c>
      <c r="N6" s="126" t="s">
        <v>323</v>
      </c>
      <c r="O6" s="127" t="s">
        <v>323</v>
      </c>
      <c r="P6" s="127" t="s">
        <v>323</v>
      </c>
      <c r="Q6" s="127" t="s">
        <v>323</v>
      </c>
      <c r="R6" s="127" t="s">
        <v>323</v>
      </c>
      <c r="S6" s="127" t="s">
        <v>323</v>
      </c>
      <c r="T6" s="127" t="s">
        <v>323</v>
      </c>
      <c r="U6" s="128" t="s">
        <v>323</v>
      </c>
      <c r="V6" s="126" t="s">
        <v>323</v>
      </c>
      <c r="W6" s="126" t="s">
        <v>323</v>
      </c>
      <c r="X6" s="127" t="s">
        <v>323</v>
      </c>
      <c r="Y6" s="127" t="s">
        <v>323</v>
      </c>
      <c r="Z6" s="127" t="s">
        <v>323</v>
      </c>
      <c r="AA6" s="127" t="s">
        <v>323</v>
      </c>
      <c r="AB6" s="127" t="s">
        <v>323</v>
      </c>
      <c r="AC6" s="127" t="s">
        <v>323</v>
      </c>
      <c r="AD6" s="128" t="s">
        <v>323</v>
      </c>
    </row>
    <row r="7" spans="1:30" ht="13.5" customHeight="1" x14ac:dyDescent="0.15">
      <c r="A7" s="138" t="s">
        <v>3</v>
      </c>
      <c r="B7" s="139" t="s">
        <v>389</v>
      </c>
      <c r="C7" s="138" t="s">
        <v>1</v>
      </c>
      <c r="D7" s="140">
        <v>134938917</v>
      </c>
      <c r="E7" s="140">
        <v>59731742</v>
      </c>
      <c r="F7" s="140">
        <v>7004275</v>
      </c>
      <c r="G7" s="140">
        <v>64198</v>
      </c>
      <c r="H7" s="140">
        <v>20954594</v>
      </c>
      <c r="I7" s="140">
        <v>18532762</v>
      </c>
      <c r="J7" s="140">
        <v>23296899</v>
      </c>
      <c r="K7" s="140">
        <v>13175913</v>
      </c>
      <c r="L7" s="140">
        <v>75207175</v>
      </c>
      <c r="M7" s="140">
        <v>8840914</v>
      </c>
      <c r="N7" s="140">
        <v>2797968</v>
      </c>
      <c r="O7" s="140">
        <v>24030</v>
      </c>
      <c r="P7" s="140">
        <v>689</v>
      </c>
      <c r="Q7" s="140">
        <v>168828</v>
      </c>
      <c r="R7" s="140">
        <v>2139323</v>
      </c>
      <c r="S7" s="140">
        <v>2561951</v>
      </c>
      <c r="T7" s="140">
        <v>465098</v>
      </c>
      <c r="U7" s="140">
        <v>6042946</v>
      </c>
      <c r="V7" s="140">
        <v>143779831</v>
      </c>
      <c r="W7" s="140">
        <v>62529710</v>
      </c>
      <c r="X7" s="140">
        <v>7028305</v>
      </c>
      <c r="Y7" s="140">
        <v>64887</v>
      </c>
      <c r="Z7" s="140">
        <v>21123422</v>
      </c>
      <c r="AA7" s="140">
        <v>20672085</v>
      </c>
      <c r="AB7" s="140">
        <v>25858850</v>
      </c>
      <c r="AC7" s="140">
        <v>13641011</v>
      </c>
      <c r="AD7" s="140">
        <v>81250121</v>
      </c>
    </row>
    <row r="8" spans="1:30" ht="13.5" customHeight="1" x14ac:dyDescent="0.15">
      <c r="A8" s="138" t="s">
        <v>4</v>
      </c>
      <c r="B8" s="139" t="s">
        <v>391</v>
      </c>
      <c r="C8" s="138" t="s">
        <v>1</v>
      </c>
      <c r="D8" s="140">
        <v>22513986</v>
      </c>
      <c r="E8" s="140">
        <v>6756770</v>
      </c>
      <c r="F8" s="140">
        <v>911245</v>
      </c>
      <c r="G8" s="140">
        <v>379857</v>
      </c>
      <c r="H8" s="140">
        <v>2675700</v>
      </c>
      <c r="I8" s="140">
        <v>1626548</v>
      </c>
      <c r="J8" s="140">
        <v>8942544</v>
      </c>
      <c r="K8" s="140">
        <v>1163420</v>
      </c>
      <c r="L8" s="140">
        <v>15757216</v>
      </c>
      <c r="M8" s="140">
        <v>3443974</v>
      </c>
      <c r="N8" s="140">
        <v>618966</v>
      </c>
      <c r="O8" s="140">
        <v>288037</v>
      </c>
      <c r="P8" s="140">
        <v>130</v>
      </c>
      <c r="Q8" s="140">
        <v>282300</v>
      </c>
      <c r="R8" s="140">
        <v>28093</v>
      </c>
      <c r="S8" s="140">
        <v>2566808</v>
      </c>
      <c r="T8" s="140">
        <v>20406</v>
      </c>
      <c r="U8" s="140">
        <v>2825008</v>
      </c>
      <c r="V8" s="140">
        <v>25957960</v>
      </c>
      <c r="W8" s="140">
        <v>7375736</v>
      </c>
      <c r="X8" s="140">
        <v>1199282</v>
      </c>
      <c r="Y8" s="140">
        <v>379987</v>
      </c>
      <c r="Z8" s="140">
        <v>2958000</v>
      </c>
      <c r="AA8" s="140">
        <v>1654641</v>
      </c>
      <c r="AB8" s="140">
        <v>11509352</v>
      </c>
      <c r="AC8" s="140">
        <v>1183826</v>
      </c>
      <c r="AD8" s="140">
        <v>18582224</v>
      </c>
    </row>
    <row r="9" spans="1:30" ht="13.5" customHeight="1" x14ac:dyDescent="0.15">
      <c r="A9" s="138" t="s">
        <v>5</v>
      </c>
      <c r="B9" s="139" t="s">
        <v>392</v>
      </c>
      <c r="C9" s="138" t="s">
        <v>1</v>
      </c>
      <c r="D9" s="140">
        <v>17851714</v>
      </c>
      <c r="E9" s="140">
        <v>2862770</v>
      </c>
      <c r="F9" s="140">
        <v>106645</v>
      </c>
      <c r="G9" s="140">
        <v>27</v>
      </c>
      <c r="H9" s="140">
        <v>231266</v>
      </c>
      <c r="I9" s="140">
        <v>1527586</v>
      </c>
      <c r="J9" s="140">
        <v>8833062</v>
      </c>
      <c r="K9" s="140">
        <v>997246</v>
      </c>
      <c r="L9" s="140">
        <v>14988944</v>
      </c>
      <c r="M9" s="140">
        <v>6627711</v>
      </c>
      <c r="N9" s="140">
        <v>2768368</v>
      </c>
      <c r="O9" s="140">
        <v>502135</v>
      </c>
      <c r="P9" s="140">
        <v>0</v>
      </c>
      <c r="Q9" s="140">
        <v>1151700</v>
      </c>
      <c r="R9" s="140">
        <v>969502</v>
      </c>
      <c r="S9" s="140">
        <v>3332130</v>
      </c>
      <c r="T9" s="140">
        <v>145031</v>
      </c>
      <c r="U9" s="140">
        <v>3859343</v>
      </c>
      <c r="V9" s="140">
        <v>24479425</v>
      </c>
      <c r="W9" s="140">
        <v>5631138</v>
      </c>
      <c r="X9" s="140">
        <v>608780</v>
      </c>
      <c r="Y9" s="140">
        <v>27</v>
      </c>
      <c r="Z9" s="140">
        <v>1382966</v>
      </c>
      <c r="AA9" s="140">
        <v>2497088</v>
      </c>
      <c r="AB9" s="140">
        <v>12165192</v>
      </c>
      <c r="AC9" s="140">
        <v>1142277</v>
      </c>
      <c r="AD9" s="140">
        <v>18848287</v>
      </c>
    </row>
    <row r="10" spans="1:30" ht="13.5" customHeight="1" x14ac:dyDescent="0.15">
      <c r="A10" s="138" t="s">
        <v>6</v>
      </c>
      <c r="B10" s="139" t="s">
        <v>393</v>
      </c>
      <c r="C10" s="138" t="s">
        <v>1</v>
      </c>
      <c r="D10" s="140">
        <v>34611070</v>
      </c>
      <c r="E10" s="140">
        <v>13356255</v>
      </c>
      <c r="F10" s="140">
        <v>1299563</v>
      </c>
      <c r="G10" s="140">
        <v>47900</v>
      </c>
      <c r="H10" s="140">
        <v>3884900</v>
      </c>
      <c r="I10" s="140">
        <v>5389766</v>
      </c>
      <c r="J10" s="140">
        <v>7661758</v>
      </c>
      <c r="K10" s="140">
        <v>2734126</v>
      </c>
      <c r="L10" s="140">
        <v>21254815</v>
      </c>
      <c r="M10" s="140">
        <v>5504106</v>
      </c>
      <c r="N10" s="140">
        <v>1095178</v>
      </c>
      <c r="O10" s="140">
        <v>13390</v>
      </c>
      <c r="P10" s="140">
        <v>99</v>
      </c>
      <c r="Q10" s="140">
        <v>386300</v>
      </c>
      <c r="R10" s="140">
        <v>685683</v>
      </c>
      <c r="S10" s="140">
        <v>2588714</v>
      </c>
      <c r="T10" s="140">
        <v>9706</v>
      </c>
      <c r="U10" s="140">
        <v>4408928</v>
      </c>
      <c r="V10" s="140">
        <v>40115176</v>
      </c>
      <c r="W10" s="140">
        <v>14451433</v>
      </c>
      <c r="X10" s="140">
        <v>1312953</v>
      </c>
      <c r="Y10" s="140">
        <v>47999</v>
      </c>
      <c r="Z10" s="140">
        <v>4271200</v>
      </c>
      <c r="AA10" s="140">
        <v>6075449</v>
      </c>
      <c r="AB10" s="140">
        <v>10250472</v>
      </c>
      <c r="AC10" s="140">
        <v>2743832</v>
      </c>
      <c r="AD10" s="140">
        <v>25663743</v>
      </c>
    </row>
    <row r="11" spans="1:30" ht="13.5" customHeight="1" x14ac:dyDescent="0.15">
      <c r="A11" s="138" t="s">
        <v>7</v>
      </c>
      <c r="B11" s="139" t="s">
        <v>394</v>
      </c>
      <c r="C11" s="138" t="s">
        <v>1</v>
      </c>
      <c r="D11" s="140">
        <v>21209531</v>
      </c>
      <c r="E11" s="140">
        <v>5572864</v>
      </c>
      <c r="F11" s="140">
        <v>1784581</v>
      </c>
      <c r="G11" s="140">
        <v>0</v>
      </c>
      <c r="H11" s="140">
        <v>947000</v>
      </c>
      <c r="I11" s="140">
        <v>2216974</v>
      </c>
      <c r="J11" s="140">
        <v>7061971</v>
      </c>
      <c r="K11" s="140">
        <v>624309</v>
      </c>
      <c r="L11" s="140">
        <v>15636667</v>
      </c>
      <c r="M11" s="140">
        <v>5322563</v>
      </c>
      <c r="N11" s="140">
        <v>622063</v>
      </c>
      <c r="O11" s="140">
        <v>380546</v>
      </c>
      <c r="P11" s="140">
        <v>1080</v>
      </c>
      <c r="Q11" s="140">
        <v>6100</v>
      </c>
      <c r="R11" s="140">
        <v>95287</v>
      </c>
      <c r="S11" s="140">
        <v>3787545</v>
      </c>
      <c r="T11" s="140">
        <v>139050</v>
      </c>
      <c r="U11" s="140">
        <v>4700500</v>
      </c>
      <c r="V11" s="140">
        <v>26532094</v>
      </c>
      <c r="W11" s="140">
        <v>6194927</v>
      </c>
      <c r="X11" s="140">
        <v>2165127</v>
      </c>
      <c r="Y11" s="140">
        <v>1080</v>
      </c>
      <c r="Z11" s="140">
        <v>953100</v>
      </c>
      <c r="AA11" s="140">
        <v>2312261</v>
      </c>
      <c r="AB11" s="140">
        <v>10849516</v>
      </c>
      <c r="AC11" s="140">
        <v>763359</v>
      </c>
      <c r="AD11" s="140">
        <v>20337167</v>
      </c>
    </row>
    <row r="12" spans="1:30" ht="13.5" customHeight="1" x14ac:dyDescent="0.15">
      <c r="A12" s="138" t="s">
        <v>8</v>
      </c>
      <c r="B12" s="139" t="s">
        <v>395</v>
      </c>
      <c r="C12" s="138" t="s">
        <v>1</v>
      </c>
      <c r="D12" s="140">
        <v>13723109</v>
      </c>
      <c r="E12" s="140">
        <v>4465207</v>
      </c>
      <c r="F12" s="140">
        <v>16322</v>
      </c>
      <c r="G12" s="140">
        <v>2899</v>
      </c>
      <c r="H12" s="140">
        <v>369300</v>
      </c>
      <c r="I12" s="140">
        <v>2813549</v>
      </c>
      <c r="J12" s="140">
        <v>5494802</v>
      </c>
      <c r="K12" s="140">
        <v>1263137</v>
      </c>
      <c r="L12" s="140">
        <v>9257902</v>
      </c>
      <c r="M12" s="140">
        <v>2082048</v>
      </c>
      <c r="N12" s="140">
        <v>322629</v>
      </c>
      <c r="O12" s="140">
        <v>11638</v>
      </c>
      <c r="P12" s="140">
        <v>4744</v>
      </c>
      <c r="Q12" s="140">
        <v>5400</v>
      </c>
      <c r="R12" s="140">
        <v>291157</v>
      </c>
      <c r="S12" s="140">
        <v>1548852</v>
      </c>
      <c r="T12" s="140">
        <v>9690</v>
      </c>
      <c r="U12" s="140">
        <v>1759419</v>
      </c>
      <c r="V12" s="140">
        <v>15805157</v>
      </c>
      <c r="W12" s="140">
        <v>4787836</v>
      </c>
      <c r="X12" s="140">
        <v>27960</v>
      </c>
      <c r="Y12" s="140">
        <v>7643</v>
      </c>
      <c r="Z12" s="140">
        <v>374700</v>
      </c>
      <c r="AA12" s="140">
        <v>3104706</v>
      </c>
      <c r="AB12" s="140">
        <v>7043654</v>
      </c>
      <c r="AC12" s="140">
        <v>1272827</v>
      </c>
      <c r="AD12" s="140">
        <v>11017321</v>
      </c>
    </row>
    <row r="13" spans="1:30" ht="13.5" customHeight="1" x14ac:dyDescent="0.15">
      <c r="A13" s="138" t="s">
        <v>9</v>
      </c>
      <c r="B13" s="139" t="s">
        <v>396</v>
      </c>
      <c r="C13" s="138" t="s">
        <v>1</v>
      </c>
      <c r="D13" s="140">
        <v>41408770</v>
      </c>
      <c r="E13" s="140">
        <v>13362926</v>
      </c>
      <c r="F13" s="140">
        <v>4117860</v>
      </c>
      <c r="G13" s="140">
        <v>1925</v>
      </c>
      <c r="H13" s="140">
        <v>4078952</v>
      </c>
      <c r="I13" s="140">
        <v>2388504</v>
      </c>
      <c r="J13" s="140">
        <v>9654678</v>
      </c>
      <c r="K13" s="140">
        <v>2775685</v>
      </c>
      <c r="L13" s="140">
        <v>28045844</v>
      </c>
      <c r="M13" s="140">
        <v>5238037</v>
      </c>
      <c r="N13" s="140">
        <v>1170831</v>
      </c>
      <c r="O13" s="140">
        <v>18993</v>
      </c>
      <c r="P13" s="140">
        <v>0</v>
      </c>
      <c r="Q13" s="140">
        <v>135900</v>
      </c>
      <c r="R13" s="140">
        <v>558134</v>
      </c>
      <c r="S13" s="140">
        <v>2285538</v>
      </c>
      <c r="T13" s="140">
        <v>457804</v>
      </c>
      <c r="U13" s="140">
        <v>4067206</v>
      </c>
      <c r="V13" s="140">
        <v>46646807</v>
      </c>
      <c r="W13" s="140">
        <v>14533757</v>
      </c>
      <c r="X13" s="140">
        <v>4136853</v>
      </c>
      <c r="Y13" s="140">
        <v>1925</v>
      </c>
      <c r="Z13" s="140">
        <v>4214852</v>
      </c>
      <c r="AA13" s="140">
        <v>2946638</v>
      </c>
      <c r="AB13" s="140">
        <v>11940216</v>
      </c>
      <c r="AC13" s="140">
        <v>3233489</v>
      </c>
      <c r="AD13" s="140">
        <v>32113050</v>
      </c>
    </row>
    <row r="14" spans="1:30" ht="13.5" customHeight="1" x14ac:dyDescent="0.15">
      <c r="A14" s="138" t="s">
        <v>10</v>
      </c>
      <c r="B14" s="139" t="s">
        <v>397</v>
      </c>
      <c r="C14" s="138" t="s">
        <v>1</v>
      </c>
      <c r="D14" s="140">
        <v>45358143</v>
      </c>
      <c r="E14" s="140">
        <v>13672245</v>
      </c>
      <c r="F14" s="140">
        <v>1289248</v>
      </c>
      <c r="G14" s="140">
        <v>1287</v>
      </c>
      <c r="H14" s="140">
        <v>1361640</v>
      </c>
      <c r="I14" s="140">
        <v>5986180</v>
      </c>
      <c r="J14" s="140">
        <v>11512497</v>
      </c>
      <c r="K14" s="140">
        <v>5033890</v>
      </c>
      <c r="L14" s="140">
        <v>31685898</v>
      </c>
      <c r="M14" s="140">
        <v>6810782</v>
      </c>
      <c r="N14" s="140">
        <v>1293331</v>
      </c>
      <c r="O14" s="140">
        <v>80510</v>
      </c>
      <c r="P14" s="140">
        <v>18420</v>
      </c>
      <c r="Q14" s="140">
        <v>98900</v>
      </c>
      <c r="R14" s="140">
        <v>508004</v>
      </c>
      <c r="S14" s="140">
        <v>2620153</v>
      </c>
      <c r="T14" s="140">
        <v>587497</v>
      </c>
      <c r="U14" s="140">
        <v>5517451</v>
      </c>
      <c r="V14" s="140">
        <v>52168925</v>
      </c>
      <c r="W14" s="140">
        <v>14965576</v>
      </c>
      <c r="X14" s="140">
        <v>1369758</v>
      </c>
      <c r="Y14" s="140">
        <v>19707</v>
      </c>
      <c r="Z14" s="140">
        <v>1460540</v>
      </c>
      <c r="AA14" s="140">
        <v>6494184</v>
      </c>
      <c r="AB14" s="140">
        <v>14132650</v>
      </c>
      <c r="AC14" s="140">
        <v>5621387</v>
      </c>
      <c r="AD14" s="140">
        <v>37203349</v>
      </c>
    </row>
    <row r="15" spans="1:30" ht="13.5" customHeight="1" x14ac:dyDescent="0.15">
      <c r="A15" s="138" t="s">
        <v>11</v>
      </c>
      <c r="B15" s="139" t="s">
        <v>398</v>
      </c>
      <c r="C15" s="138" t="s">
        <v>1</v>
      </c>
      <c r="D15" s="140">
        <v>36893513</v>
      </c>
      <c r="E15" s="140">
        <v>10148103.300000001</v>
      </c>
      <c r="F15" s="140">
        <v>1467979</v>
      </c>
      <c r="G15" s="140">
        <v>17883</v>
      </c>
      <c r="H15" s="140">
        <v>1466900</v>
      </c>
      <c r="I15" s="140">
        <v>3945615.9</v>
      </c>
      <c r="J15" s="140">
        <v>5048673</v>
      </c>
      <c r="K15" s="140">
        <v>3249725.4</v>
      </c>
      <c r="L15" s="140">
        <v>26745409.699999999</v>
      </c>
      <c r="M15" s="140">
        <v>4464005</v>
      </c>
      <c r="N15" s="140">
        <v>1385953.3</v>
      </c>
      <c r="O15" s="140">
        <v>0</v>
      </c>
      <c r="P15" s="140">
        <v>0</v>
      </c>
      <c r="Q15" s="140">
        <v>641100</v>
      </c>
      <c r="R15" s="140">
        <v>690666.3</v>
      </c>
      <c r="S15" s="140">
        <v>1485270</v>
      </c>
      <c r="T15" s="140">
        <v>54187</v>
      </c>
      <c r="U15" s="140">
        <v>3078051.7</v>
      </c>
      <c r="V15" s="140">
        <v>41357518</v>
      </c>
      <c r="W15" s="140">
        <v>11534056.600000001</v>
      </c>
      <c r="X15" s="140">
        <v>1467979</v>
      </c>
      <c r="Y15" s="140">
        <v>17883</v>
      </c>
      <c r="Z15" s="140">
        <v>2108000</v>
      </c>
      <c r="AA15" s="140">
        <v>4636282.2</v>
      </c>
      <c r="AB15" s="140">
        <v>6533943</v>
      </c>
      <c r="AC15" s="140">
        <v>3303912.4</v>
      </c>
      <c r="AD15" s="140">
        <v>29823461.399999999</v>
      </c>
    </row>
    <row r="16" spans="1:30" ht="13.5" customHeight="1" x14ac:dyDescent="0.15">
      <c r="A16" s="138" t="s">
        <v>12</v>
      </c>
      <c r="B16" s="139" t="s">
        <v>399</v>
      </c>
      <c r="C16" s="138" t="s">
        <v>1</v>
      </c>
      <c r="D16" s="140">
        <v>35514976</v>
      </c>
      <c r="E16" s="140">
        <v>15215328</v>
      </c>
      <c r="F16" s="140">
        <v>2725102</v>
      </c>
      <c r="G16" s="140">
        <v>968</v>
      </c>
      <c r="H16" s="140">
        <v>6642500</v>
      </c>
      <c r="I16" s="140">
        <v>3274348</v>
      </c>
      <c r="J16" s="140">
        <v>3534715</v>
      </c>
      <c r="K16" s="140">
        <v>2572410</v>
      </c>
      <c r="L16" s="140">
        <v>20299648</v>
      </c>
      <c r="M16" s="140">
        <v>5794231</v>
      </c>
      <c r="N16" s="140">
        <v>1065495</v>
      </c>
      <c r="O16" s="140">
        <v>0</v>
      </c>
      <c r="P16" s="140">
        <v>6270</v>
      </c>
      <c r="Q16" s="140">
        <v>138900</v>
      </c>
      <c r="R16" s="140">
        <v>463323</v>
      </c>
      <c r="S16" s="140">
        <v>1240927</v>
      </c>
      <c r="T16" s="140">
        <v>457002</v>
      </c>
      <c r="U16" s="140">
        <v>4728736</v>
      </c>
      <c r="V16" s="140">
        <v>41309207</v>
      </c>
      <c r="W16" s="140">
        <v>16280823</v>
      </c>
      <c r="X16" s="140">
        <v>2725102</v>
      </c>
      <c r="Y16" s="140">
        <v>7238</v>
      </c>
      <c r="Z16" s="140">
        <v>6781400</v>
      </c>
      <c r="AA16" s="140">
        <v>3737671</v>
      </c>
      <c r="AB16" s="140">
        <v>4775642</v>
      </c>
      <c r="AC16" s="140">
        <v>3029412</v>
      </c>
      <c r="AD16" s="140">
        <v>25028384</v>
      </c>
    </row>
    <row r="17" spans="1:30" ht="13.5" customHeight="1" x14ac:dyDescent="0.15">
      <c r="A17" s="138" t="s">
        <v>13</v>
      </c>
      <c r="B17" s="139" t="s">
        <v>400</v>
      </c>
      <c r="C17" s="138" t="s">
        <v>1</v>
      </c>
      <c r="D17" s="140">
        <v>154082048</v>
      </c>
      <c r="E17" s="140">
        <v>48067115</v>
      </c>
      <c r="F17" s="140">
        <v>16517439</v>
      </c>
      <c r="G17" s="140">
        <v>11835</v>
      </c>
      <c r="H17" s="140">
        <v>7401500</v>
      </c>
      <c r="I17" s="140">
        <v>11585415</v>
      </c>
      <c r="J17" s="140">
        <v>18129736</v>
      </c>
      <c r="K17" s="140">
        <v>12550926</v>
      </c>
      <c r="L17" s="140">
        <v>106014933</v>
      </c>
      <c r="M17" s="140">
        <v>9324659</v>
      </c>
      <c r="N17" s="140">
        <v>587790</v>
      </c>
      <c r="O17" s="140">
        <v>24203</v>
      </c>
      <c r="P17" s="140">
        <v>15700</v>
      </c>
      <c r="Q17" s="140">
        <v>77100</v>
      </c>
      <c r="R17" s="140">
        <v>348937</v>
      </c>
      <c r="S17" s="140">
        <v>2702200</v>
      </c>
      <c r="T17" s="140">
        <v>121850</v>
      </c>
      <c r="U17" s="140">
        <v>8736869</v>
      </c>
      <c r="V17" s="140">
        <v>163406707</v>
      </c>
      <c r="W17" s="140">
        <v>48654905</v>
      </c>
      <c r="X17" s="140">
        <v>16541642</v>
      </c>
      <c r="Y17" s="140">
        <v>27535</v>
      </c>
      <c r="Z17" s="140">
        <v>7478600</v>
      </c>
      <c r="AA17" s="140">
        <v>11934352</v>
      </c>
      <c r="AB17" s="140">
        <v>20831936</v>
      </c>
      <c r="AC17" s="140">
        <v>12672776</v>
      </c>
      <c r="AD17" s="140">
        <v>114751802</v>
      </c>
    </row>
    <row r="18" spans="1:30" ht="13.5" customHeight="1" x14ac:dyDescent="0.15">
      <c r="A18" s="138" t="s">
        <v>14</v>
      </c>
      <c r="B18" s="139" t="s">
        <v>401</v>
      </c>
      <c r="C18" s="138" t="s">
        <v>1</v>
      </c>
      <c r="D18" s="140">
        <v>120254169</v>
      </c>
      <c r="E18" s="140">
        <v>47777214</v>
      </c>
      <c r="F18" s="140">
        <v>6490161</v>
      </c>
      <c r="G18" s="140">
        <v>231896</v>
      </c>
      <c r="H18" s="140">
        <v>15974336</v>
      </c>
      <c r="I18" s="140">
        <v>15780136</v>
      </c>
      <c r="J18" s="140">
        <v>11050330</v>
      </c>
      <c r="K18" s="140">
        <v>9300685</v>
      </c>
      <c r="L18" s="140">
        <v>72476955</v>
      </c>
      <c r="M18" s="140">
        <v>9601855</v>
      </c>
      <c r="N18" s="140">
        <v>2462846</v>
      </c>
      <c r="O18" s="140">
        <v>81777</v>
      </c>
      <c r="P18" s="140">
        <v>18634</v>
      </c>
      <c r="Q18" s="140">
        <v>270900</v>
      </c>
      <c r="R18" s="140">
        <v>2004384</v>
      </c>
      <c r="S18" s="140">
        <v>1950869</v>
      </c>
      <c r="T18" s="140">
        <v>87151</v>
      </c>
      <c r="U18" s="140">
        <v>7139009</v>
      </c>
      <c r="V18" s="140">
        <v>129856024</v>
      </c>
      <c r="W18" s="140">
        <v>50240060</v>
      </c>
      <c r="X18" s="140">
        <v>6571938</v>
      </c>
      <c r="Y18" s="140">
        <v>250530</v>
      </c>
      <c r="Z18" s="140">
        <v>16245236</v>
      </c>
      <c r="AA18" s="140">
        <v>17784520</v>
      </c>
      <c r="AB18" s="140">
        <v>13001199</v>
      </c>
      <c r="AC18" s="140">
        <v>9387836</v>
      </c>
      <c r="AD18" s="140">
        <v>79615964</v>
      </c>
    </row>
    <row r="19" spans="1:30" ht="13.5" customHeight="1" x14ac:dyDescent="0.15">
      <c r="A19" s="138" t="s">
        <v>15</v>
      </c>
      <c r="B19" s="139" t="s">
        <v>402</v>
      </c>
      <c r="C19" s="138" t="s">
        <v>1</v>
      </c>
      <c r="D19" s="140">
        <v>316542073</v>
      </c>
      <c r="E19" s="140">
        <v>110441173</v>
      </c>
      <c r="F19" s="140">
        <v>13580763</v>
      </c>
      <c r="G19" s="140">
        <v>5158708</v>
      </c>
      <c r="H19" s="140">
        <v>24776700</v>
      </c>
      <c r="I19" s="140">
        <v>39192217</v>
      </c>
      <c r="J19" s="140">
        <v>61419101</v>
      </c>
      <c r="K19" s="140">
        <v>27732785</v>
      </c>
      <c r="L19" s="140">
        <v>206100900</v>
      </c>
      <c r="M19" s="140">
        <v>2810022</v>
      </c>
      <c r="N19" s="140">
        <v>672413</v>
      </c>
      <c r="O19" s="140">
        <v>22500</v>
      </c>
      <c r="P19" s="140">
        <v>143490</v>
      </c>
      <c r="Q19" s="140">
        <v>72700</v>
      </c>
      <c r="R19" s="140">
        <v>294106</v>
      </c>
      <c r="S19" s="140">
        <v>420997</v>
      </c>
      <c r="T19" s="140">
        <v>139617</v>
      </c>
      <c r="U19" s="140">
        <v>2137609</v>
      </c>
      <c r="V19" s="140">
        <v>319352095</v>
      </c>
      <c r="W19" s="140">
        <v>111113586</v>
      </c>
      <c r="X19" s="140">
        <v>13603263</v>
      </c>
      <c r="Y19" s="140">
        <v>5302198</v>
      </c>
      <c r="Z19" s="140">
        <v>24849400</v>
      </c>
      <c r="AA19" s="140">
        <v>39486323</v>
      </c>
      <c r="AB19" s="140">
        <v>61840098</v>
      </c>
      <c r="AC19" s="140">
        <v>27872402</v>
      </c>
      <c r="AD19" s="140">
        <v>208238509</v>
      </c>
    </row>
    <row r="20" spans="1:30" ht="13.5" customHeight="1" x14ac:dyDescent="0.15">
      <c r="A20" s="138" t="s">
        <v>16</v>
      </c>
      <c r="B20" s="139" t="s">
        <v>403</v>
      </c>
      <c r="C20" s="138" t="s">
        <v>1</v>
      </c>
      <c r="D20" s="140">
        <v>147318538</v>
      </c>
      <c r="E20" s="140">
        <v>55211639</v>
      </c>
      <c r="F20" s="140">
        <v>7046274</v>
      </c>
      <c r="G20" s="140">
        <v>491818</v>
      </c>
      <c r="H20" s="140">
        <v>16079580</v>
      </c>
      <c r="I20" s="140">
        <v>15417855</v>
      </c>
      <c r="J20" s="140">
        <v>3659830</v>
      </c>
      <c r="K20" s="140">
        <v>16176112</v>
      </c>
      <c r="L20" s="140">
        <v>92106899</v>
      </c>
      <c r="M20" s="140">
        <v>5908542</v>
      </c>
      <c r="N20" s="140">
        <v>943727</v>
      </c>
      <c r="O20" s="140">
        <v>9069</v>
      </c>
      <c r="P20" s="140">
        <v>17442</v>
      </c>
      <c r="Q20" s="140">
        <v>84800</v>
      </c>
      <c r="R20" s="140">
        <v>737262</v>
      </c>
      <c r="S20" s="140">
        <v>207250</v>
      </c>
      <c r="T20" s="140">
        <v>95154</v>
      </c>
      <c r="U20" s="140">
        <v>4964815</v>
      </c>
      <c r="V20" s="140">
        <v>153227080</v>
      </c>
      <c r="W20" s="140">
        <v>56155366</v>
      </c>
      <c r="X20" s="140">
        <v>7055343</v>
      </c>
      <c r="Y20" s="140">
        <v>509260</v>
      </c>
      <c r="Z20" s="140">
        <v>16164380</v>
      </c>
      <c r="AA20" s="140">
        <v>16155117</v>
      </c>
      <c r="AB20" s="140">
        <v>3867080</v>
      </c>
      <c r="AC20" s="140">
        <v>16271266</v>
      </c>
      <c r="AD20" s="140">
        <v>97071714</v>
      </c>
    </row>
    <row r="21" spans="1:30" ht="13.5" customHeight="1" x14ac:dyDescent="0.15">
      <c r="A21" s="138" t="s">
        <v>17</v>
      </c>
      <c r="B21" s="139" t="s">
        <v>404</v>
      </c>
      <c r="C21" s="138" t="s">
        <v>1</v>
      </c>
      <c r="D21" s="140">
        <v>45483221</v>
      </c>
      <c r="E21" s="140">
        <v>21950611</v>
      </c>
      <c r="F21" s="140">
        <v>3703298</v>
      </c>
      <c r="G21" s="140">
        <v>8625</v>
      </c>
      <c r="H21" s="140">
        <v>9023200</v>
      </c>
      <c r="I21" s="140">
        <v>5585483</v>
      </c>
      <c r="J21" s="140">
        <v>8589618</v>
      </c>
      <c r="K21" s="140">
        <v>3630005</v>
      </c>
      <c r="L21" s="140">
        <v>23532610</v>
      </c>
      <c r="M21" s="140">
        <v>4537546</v>
      </c>
      <c r="N21" s="140">
        <v>804565</v>
      </c>
      <c r="O21" s="140">
        <v>5362</v>
      </c>
      <c r="P21" s="140">
        <v>0</v>
      </c>
      <c r="Q21" s="140">
        <v>88400</v>
      </c>
      <c r="R21" s="140">
        <v>619172</v>
      </c>
      <c r="S21" s="140">
        <v>320917</v>
      </c>
      <c r="T21" s="140">
        <v>91631</v>
      </c>
      <c r="U21" s="140">
        <v>3732981</v>
      </c>
      <c r="V21" s="140">
        <v>50020767</v>
      </c>
      <c r="W21" s="140">
        <v>22755176</v>
      </c>
      <c r="X21" s="140">
        <v>3708660</v>
      </c>
      <c r="Y21" s="140">
        <v>8625</v>
      </c>
      <c r="Z21" s="140">
        <v>9111600</v>
      </c>
      <c r="AA21" s="140">
        <v>6204655</v>
      </c>
      <c r="AB21" s="140">
        <v>8910535</v>
      </c>
      <c r="AC21" s="140">
        <v>3721636</v>
      </c>
      <c r="AD21" s="140">
        <v>27265591</v>
      </c>
    </row>
    <row r="22" spans="1:30" ht="13.5" customHeight="1" x14ac:dyDescent="0.15">
      <c r="A22" s="138" t="s">
        <v>18</v>
      </c>
      <c r="B22" s="139" t="s">
        <v>405</v>
      </c>
      <c r="C22" s="138" t="s">
        <v>1</v>
      </c>
      <c r="D22" s="140">
        <v>12950499</v>
      </c>
      <c r="E22" s="140">
        <v>3908606</v>
      </c>
      <c r="F22" s="140">
        <v>16921</v>
      </c>
      <c r="G22" s="140">
        <v>8756</v>
      </c>
      <c r="H22" s="140">
        <v>94400</v>
      </c>
      <c r="I22" s="140">
        <v>1911310</v>
      </c>
      <c r="J22" s="140">
        <v>3213861</v>
      </c>
      <c r="K22" s="140">
        <v>1877219</v>
      </c>
      <c r="L22" s="140">
        <v>9041893</v>
      </c>
      <c r="M22" s="140">
        <v>2253753</v>
      </c>
      <c r="N22" s="140">
        <v>1076716</v>
      </c>
      <c r="O22" s="140">
        <v>196560</v>
      </c>
      <c r="P22" s="140">
        <v>650</v>
      </c>
      <c r="Q22" s="140">
        <v>720900</v>
      </c>
      <c r="R22" s="140">
        <v>95978</v>
      </c>
      <c r="S22" s="140">
        <v>491780</v>
      </c>
      <c r="T22" s="140">
        <v>62628</v>
      </c>
      <c r="U22" s="140">
        <v>1177037</v>
      </c>
      <c r="V22" s="140">
        <v>15204252</v>
      </c>
      <c r="W22" s="140">
        <v>4985322</v>
      </c>
      <c r="X22" s="140">
        <v>213481</v>
      </c>
      <c r="Y22" s="140">
        <v>9406</v>
      </c>
      <c r="Z22" s="140">
        <v>815300</v>
      </c>
      <c r="AA22" s="140">
        <v>2007288</v>
      </c>
      <c r="AB22" s="140">
        <v>3705641</v>
      </c>
      <c r="AC22" s="140">
        <v>1939847</v>
      </c>
      <c r="AD22" s="140">
        <v>10218930</v>
      </c>
    </row>
    <row r="23" spans="1:30" ht="13.5" customHeight="1" x14ac:dyDescent="0.15">
      <c r="A23" s="138" t="s">
        <v>19</v>
      </c>
      <c r="B23" s="139" t="s">
        <v>406</v>
      </c>
      <c r="C23" s="138" t="s">
        <v>1</v>
      </c>
      <c r="D23" s="140">
        <v>16291090</v>
      </c>
      <c r="E23" s="140">
        <v>5380671</v>
      </c>
      <c r="F23" s="140">
        <v>725467</v>
      </c>
      <c r="G23" s="140">
        <v>0</v>
      </c>
      <c r="H23" s="140">
        <v>590500</v>
      </c>
      <c r="I23" s="140">
        <v>2310699</v>
      </c>
      <c r="J23" s="140">
        <v>2585218</v>
      </c>
      <c r="K23" s="140">
        <v>1754005</v>
      </c>
      <c r="L23" s="140">
        <v>10910419</v>
      </c>
      <c r="M23" s="140">
        <v>837063</v>
      </c>
      <c r="N23" s="140">
        <v>84753</v>
      </c>
      <c r="O23" s="140">
        <v>0</v>
      </c>
      <c r="P23" s="140">
        <v>0</v>
      </c>
      <c r="Q23" s="140">
        <v>0</v>
      </c>
      <c r="R23" s="140">
        <v>53600</v>
      </c>
      <c r="S23" s="140">
        <v>262063</v>
      </c>
      <c r="T23" s="140">
        <v>31153</v>
      </c>
      <c r="U23" s="140">
        <v>752310</v>
      </c>
      <c r="V23" s="140">
        <v>17128153</v>
      </c>
      <c r="W23" s="140">
        <v>5465424</v>
      </c>
      <c r="X23" s="140">
        <v>725467</v>
      </c>
      <c r="Y23" s="140">
        <v>0</v>
      </c>
      <c r="Z23" s="140">
        <v>590500</v>
      </c>
      <c r="AA23" s="140">
        <v>2364299</v>
      </c>
      <c r="AB23" s="140">
        <v>2847281</v>
      </c>
      <c r="AC23" s="140">
        <v>1785158</v>
      </c>
      <c r="AD23" s="140">
        <v>11662729</v>
      </c>
    </row>
    <row r="24" spans="1:30" ht="13.5" customHeight="1" x14ac:dyDescent="0.15">
      <c r="A24" s="138" t="s">
        <v>20</v>
      </c>
      <c r="B24" s="139" t="s">
        <v>407</v>
      </c>
      <c r="C24" s="138" t="s">
        <v>1</v>
      </c>
      <c r="D24" s="140">
        <v>19044077</v>
      </c>
      <c r="E24" s="140">
        <v>8713354</v>
      </c>
      <c r="F24" s="140">
        <v>1586228</v>
      </c>
      <c r="G24" s="140">
        <v>140886</v>
      </c>
      <c r="H24" s="140">
        <v>5632300</v>
      </c>
      <c r="I24" s="140">
        <v>909197</v>
      </c>
      <c r="J24" s="140">
        <v>6509245</v>
      </c>
      <c r="K24" s="140">
        <v>444743</v>
      </c>
      <c r="L24" s="140">
        <v>10330723</v>
      </c>
      <c r="M24" s="140">
        <v>1032008</v>
      </c>
      <c r="N24" s="140">
        <v>210457</v>
      </c>
      <c r="O24" s="140">
        <v>91424</v>
      </c>
      <c r="P24" s="140">
        <v>10300</v>
      </c>
      <c r="Q24" s="140">
        <v>41400</v>
      </c>
      <c r="R24" s="140">
        <v>22675</v>
      </c>
      <c r="S24" s="140">
        <v>447286</v>
      </c>
      <c r="T24" s="140">
        <v>44658</v>
      </c>
      <c r="U24" s="140">
        <v>821551</v>
      </c>
      <c r="V24" s="140">
        <v>20076085</v>
      </c>
      <c r="W24" s="140">
        <v>8923811</v>
      </c>
      <c r="X24" s="140">
        <v>1677652</v>
      </c>
      <c r="Y24" s="140">
        <v>151186</v>
      </c>
      <c r="Z24" s="140">
        <v>5673700</v>
      </c>
      <c r="AA24" s="140">
        <v>931872</v>
      </c>
      <c r="AB24" s="140">
        <v>6956531</v>
      </c>
      <c r="AC24" s="140">
        <v>489401</v>
      </c>
      <c r="AD24" s="140">
        <v>11152274</v>
      </c>
    </row>
    <row r="25" spans="1:30" ht="13.5" customHeight="1" x14ac:dyDescent="0.15">
      <c r="A25" s="138" t="s">
        <v>21</v>
      </c>
      <c r="B25" s="139" t="s">
        <v>408</v>
      </c>
      <c r="C25" s="138" t="s">
        <v>1</v>
      </c>
      <c r="D25" s="140">
        <v>12932900</v>
      </c>
      <c r="E25" s="140">
        <v>3065644</v>
      </c>
      <c r="F25" s="140">
        <v>23554</v>
      </c>
      <c r="G25" s="140">
        <v>74</v>
      </c>
      <c r="H25" s="140">
        <v>599600</v>
      </c>
      <c r="I25" s="140">
        <v>1358470</v>
      </c>
      <c r="J25" s="140">
        <v>4417364</v>
      </c>
      <c r="K25" s="140">
        <v>1083946</v>
      </c>
      <c r="L25" s="140">
        <v>9867256</v>
      </c>
      <c r="M25" s="140">
        <v>2087806</v>
      </c>
      <c r="N25" s="140">
        <v>334381</v>
      </c>
      <c r="O25" s="140">
        <v>3219</v>
      </c>
      <c r="P25" s="140">
        <v>3219</v>
      </c>
      <c r="Q25" s="140">
        <v>0</v>
      </c>
      <c r="R25" s="140">
        <v>149579</v>
      </c>
      <c r="S25" s="140">
        <v>880830</v>
      </c>
      <c r="T25" s="140">
        <v>178364</v>
      </c>
      <c r="U25" s="140">
        <v>1753425</v>
      </c>
      <c r="V25" s="140">
        <v>15020706</v>
      </c>
      <c r="W25" s="140">
        <v>3400025</v>
      </c>
      <c r="X25" s="140">
        <v>26773</v>
      </c>
      <c r="Y25" s="140">
        <v>3293</v>
      </c>
      <c r="Z25" s="140">
        <v>599600</v>
      </c>
      <c r="AA25" s="140">
        <v>1508049</v>
      </c>
      <c r="AB25" s="140">
        <v>5298194</v>
      </c>
      <c r="AC25" s="140">
        <v>1262310</v>
      </c>
      <c r="AD25" s="140">
        <v>11620681</v>
      </c>
    </row>
    <row r="26" spans="1:30" ht="13.5" customHeight="1" x14ac:dyDescent="0.15">
      <c r="A26" s="138" t="s">
        <v>22</v>
      </c>
      <c r="B26" s="139" t="s">
        <v>409</v>
      </c>
      <c r="C26" s="138" t="s">
        <v>1</v>
      </c>
      <c r="D26" s="140">
        <v>27688130</v>
      </c>
      <c r="E26" s="140">
        <v>9635301</v>
      </c>
      <c r="F26" s="140">
        <v>494302</v>
      </c>
      <c r="G26" s="140">
        <v>50</v>
      </c>
      <c r="H26" s="140">
        <v>262977</v>
      </c>
      <c r="I26" s="140">
        <v>5283461</v>
      </c>
      <c r="J26" s="140">
        <v>8088484</v>
      </c>
      <c r="K26" s="140">
        <v>3594511</v>
      </c>
      <c r="L26" s="140">
        <v>18052829</v>
      </c>
      <c r="M26" s="140">
        <v>4740965</v>
      </c>
      <c r="N26" s="140">
        <v>998285</v>
      </c>
      <c r="O26" s="140">
        <v>49563</v>
      </c>
      <c r="P26" s="140">
        <v>1159</v>
      </c>
      <c r="Q26" s="140">
        <v>272800</v>
      </c>
      <c r="R26" s="140">
        <v>615321</v>
      </c>
      <c r="S26" s="140">
        <v>3099132</v>
      </c>
      <c r="T26" s="140">
        <v>59442</v>
      </c>
      <c r="U26" s="140">
        <v>3742680</v>
      </c>
      <c r="V26" s="140">
        <v>32429095</v>
      </c>
      <c r="W26" s="140">
        <v>10633586</v>
      </c>
      <c r="X26" s="140">
        <v>543865</v>
      </c>
      <c r="Y26" s="140">
        <v>1209</v>
      </c>
      <c r="Z26" s="140">
        <v>535777</v>
      </c>
      <c r="AA26" s="140">
        <v>5898782</v>
      </c>
      <c r="AB26" s="140">
        <v>11187616</v>
      </c>
      <c r="AC26" s="140">
        <v>3653953</v>
      </c>
      <c r="AD26" s="140">
        <v>21795509</v>
      </c>
    </row>
    <row r="27" spans="1:30" ht="13.5" customHeight="1" x14ac:dyDescent="0.15">
      <c r="A27" s="138" t="s">
        <v>23</v>
      </c>
      <c r="B27" s="139" t="s">
        <v>410</v>
      </c>
      <c r="C27" s="138" t="s">
        <v>1</v>
      </c>
      <c r="D27" s="140">
        <v>41740469</v>
      </c>
      <c r="E27" s="140">
        <v>14350155</v>
      </c>
      <c r="F27" s="140">
        <v>2921695</v>
      </c>
      <c r="G27" s="140">
        <v>3388</v>
      </c>
      <c r="H27" s="140">
        <v>4093825</v>
      </c>
      <c r="I27" s="140">
        <v>4218919</v>
      </c>
      <c r="J27" s="140">
        <v>4490570</v>
      </c>
      <c r="K27" s="140">
        <v>3112328</v>
      </c>
      <c r="L27" s="140">
        <v>27390314</v>
      </c>
      <c r="M27" s="140">
        <v>6194428</v>
      </c>
      <c r="N27" s="140">
        <v>2116711</v>
      </c>
      <c r="O27" s="140">
        <v>492085</v>
      </c>
      <c r="P27" s="140">
        <v>16486</v>
      </c>
      <c r="Q27" s="140">
        <v>806200</v>
      </c>
      <c r="R27" s="140">
        <v>654620</v>
      </c>
      <c r="S27" s="140">
        <v>1401595</v>
      </c>
      <c r="T27" s="140">
        <v>147320</v>
      </c>
      <c r="U27" s="140">
        <v>4077717</v>
      </c>
      <c r="V27" s="140">
        <v>47934897</v>
      </c>
      <c r="W27" s="140">
        <v>16466866</v>
      </c>
      <c r="X27" s="140">
        <v>3413780</v>
      </c>
      <c r="Y27" s="140">
        <v>19874</v>
      </c>
      <c r="Z27" s="140">
        <v>4900025</v>
      </c>
      <c r="AA27" s="140">
        <v>4873539</v>
      </c>
      <c r="AB27" s="140">
        <v>5892165</v>
      </c>
      <c r="AC27" s="140">
        <v>3259648</v>
      </c>
      <c r="AD27" s="140">
        <v>31468031</v>
      </c>
    </row>
    <row r="28" spans="1:30" ht="13.5" customHeight="1" x14ac:dyDescent="0.15">
      <c r="A28" s="138" t="s">
        <v>24</v>
      </c>
      <c r="B28" s="139" t="s">
        <v>411</v>
      </c>
      <c r="C28" s="138" t="s">
        <v>1</v>
      </c>
      <c r="D28" s="140">
        <v>56466690</v>
      </c>
      <c r="E28" s="140">
        <v>19439464</v>
      </c>
      <c r="F28" s="140">
        <v>1143458</v>
      </c>
      <c r="G28" s="140">
        <v>9209</v>
      </c>
      <c r="H28" s="140">
        <v>2053300</v>
      </c>
      <c r="I28" s="140">
        <v>4694286</v>
      </c>
      <c r="J28" s="140">
        <v>9450112</v>
      </c>
      <c r="K28" s="140">
        <v>11539211</v>
      </c>
      <c r="L28" s="140">
        <v>37027226</v>
      </c>
      <c r="M28" s="140">
        <v>7477667</v>
      </c>
      <c r="N28" s="140">
        <v>1098120</v>
      </c>
      <c r="O28" s="140">
        <v>85019</v>
      </c>
      <c r="P28" s="140">
        <v>157</v>
      </c>
      <c r="Q28" s="140">
        <v>112757</v>
      </c>
      <c r="R28" s="140">
        <v>768680</v>
      </c>
      <c r="S28" s="140">
        <v>2630724</v>
      </c>
      <c r="T28" s="140">
        <v>131507</v>
      </c>
      <c r="U28" s="140">
        <v>6379547</v>
      </c>
      <c r="V28" s="140">
        <v>63944357</v>
      </c>
      <c r="W28" s="140">
        <v>20537584</v>
      </c>
      <c r="X28" s="140">
        <v>1228477</v>
      </c>
      <c r="Y28" s="140">
        <v>9366</v>
      </c>
      <c r="Z28" s="140">
        <v>2166057</v>
      </c>
      <c r="AA28" s="140">
        <v>5462966</v>
      </c>
      <c r="AB28" s="140">
        <v>12080836</v>
      </c>
      <c r="AC28" s="140">
        <v>11670718</v>
      </c>
      <c r="AD28" s="140">
        <v>43406773</v>
      </c>
    </row>
    <row r="29" spans="1:30" ht="13.5" customHeight="1" x14ac:dyDescent="0.15">
      <c r="A29" s="138" t="s">
        <v>25</v>
      </c>
      <c r="B29" s="139" t="s">
        <v>412</v>
      </c>
      <c r="C29" s="138" t="s">
        <v>1</v>
      </c>
      <c r="D29" s="140">
        <v>140730556</v>
      </c>
      <c r="E29" s="140">
        <v>49454955</v>
      </c>
      <c r="F29" s="140">
        <v>8285281</v>
      </c>
      <c r="G29" s="140">
        <v>22231</v>
      </c>
      <c r="H29" s="140">
        <v>18108567</v>
      </c>
      <c r="I29" s="140">
        <v>12667836</v>
      </c>
      <c r="J29" s="140">
        <v>13242886</v>
      </c>
      <c r="K29" s="140">
        <v>10371040</v>
      </c>
      <c r="L29" s="140">
        <v>91275601</v>
      </c>
      <c r="M29" s="140">
        <v>9929313</v>
      </c>
      <c r="N29" s="140">
        <v>1325224</v>
      </c>
      <c r="O29" s="140">
        <v>210867</v>
      </c>
      <c r="P29" s="140">
        <v>30112</v>
      </c>
      <c r="Q29" s="140">
        <v>293500</v>
      </c>
      <c r="R29" s="140">
        <v>501845</v>
      </c>
      <c r="S29" s="140">
        <v>2552754</v>
      </c>
      <c r="T29" s="140">
        <v>288900</v>
      </c>
      <c r="U29" s="140">
        <v>8604089</v>
      </c>
      <c r="V29" s="140">
        <v>150659869</v>
      </c>
      <c r="W29" s="140">
        <v>50780179</v>
      </c>
      <c r="X29" s="140">
        <v>8496148</v>
      </c>
      <c r="Y29" s="140">
        <v>52343</v>
      </c>
      <c r="Z29" s="140">
        <v>18402067</v>
      </c>
      <c r="AA29" s="140">
        <v>13169681</v>
      </c>
      <c r="AB29" s="140">
        <v>15795640</v>
      </c>
      <c r="AC29" s="140">
        <v>10659940</v>
      </c>
      <c r="AD29" s="140">
        <v>99879690</v>
      </c>
    </row>
    <row r="30" spans="1:30" ht="13.5" customHeight="1" x14ac:dyDescent="0.15">
      <c r="A30" s="138" t="s">
        <v>26</v>
      </c>
      <c r="B30" s="139" t="s">
        <v>413</v>
      </c>
      <c r="C30" s="138" t="s">
        <v>1</v>
      </c>
      <c r="D30" s="140">
        <v>32034452</v>
      </c>
      <c r="E30" s="140">
        <v>5319375</v>
      </c>
      <c r="F30" s="140">
        <v>115935</v>
      </c>
      <c r="G30" s="140">
        <v>13841</v>
      </c>
      <c r="H30" s="140">
        <v>592600</v>
      </c>
      <c r="I30" s="140">
        <v>2934252</v>
      </c>
      <c r="J30" s="140">
        <v>4880319</v>
      </c>
      <c r="K30" s="140">
        <v>1662747</v>
      </c>
      <c r="L30" s="140">
        <v>26715077</v>
      </c>
      <c r="M30" s="140">
        <v>5383054</v>
      </c>
      <c r="N30" s="140">
        <v>477150</v>
      </c>
      <c r="O30" s="140">
        <v>146312</v>
      </c>
      <c r="P30" s="140">
        <v>4260</v>
      </c>
      <c r="Q30" s="140">
        <v>98600</v>
      </c>
      <c r="R30" s="140">
        <v>162126</v>
      </c>
      <c r="S30" s="140">
        <v>2240238</v>
      </c>
      <c r="T30" s="140">
        <v>65852</v>
      </c>
      <c r="U30" s="140">
        <v>4905904</v>
      </c>
      <c r="V30" s="140">
        <v>37417506</v>
      </c>
      <c r="W30" s="140">
        <v>5796525</v>
      </c>
      <c r="X30" s="140">
        <v>262247</v>
      </c>
      <c r="Y30" s="140">
        <v>18101</v>
      </c>
      <c r="Z30" s="140">
        <v>691200</v>
      </c>
      <c r="AA30" s="140">
        <v>3096378</v>
      </c>
      <c r="AB30" s="140">
        <v>7120557</v>
      </c>
      <c r="AC30" s="140">
        <v>1728599</v>
      </c>
      <c r="AD30" s="140">
        <v>31620981</v>
      </c>
    </row>
    <row r="31" spans="1:30" ht="13.5" customHeight="1" x14ac:dyDescent="0.15">
      <c r="A31" s="138" t="s">
        <v>27</v>
      </c>
      <c r="B31" s="139" t="s">
        <v>414</v>
      </c>
      <c r="C31" s="138" t="s">
        <v>1</v>
      </c>
      <c r="D31" s="140">
        <v>23162724</v>
      </c>
      <c r="E31" s="140">
        <v>6400752</v>
      </c>
      <c r="F31" s="140">
        <v>504075</v>
      </c>
      <c r="G31" s="140">
        <v>3485</v>
      </c>
      <c r="H31" s="140">
        <v>689400</v>
      </c>
      <c r="I31" s="140">
        <v>2942645</v>
      </c>
      <c r="J31" s="140">
        <v>4230270</v>
      </c>
      <c r="K31" s="140">
        <v>2261147</v>
      </c>
      <c r="L31" s="140">
        <v>16761972</v>
      </c>
      <c r="M31" s="140">
        <v>3037297</v>
      </c>
      <c r="N31" s="140">
        <v>870012</v>
      </c>
      <c r="O31" s="140">
        <v>56722</v>
      </c>
      <c r="P31" s="140">
        <v>2012</v>
      </c>
      <c r="Q31" s="140">
        <v>49800</v>
      </c>
      <c r="R31" s="140">
        <v>391490</v>
      </c>
      <c r="S31" s="140">
        <v>1231229</v>
      </c>
      <c r="T31" s="140">
        <v>369988</v>
      </c>
      <c r="U31" s="140">
        <v>2167285</v>
      </c>
      <c r="V31" s="140">
        <v>26200021</v>
      </c>
      <c r="W31" s="140">
        <v>7270764</v>
      </c>
      <c r="X31" s="140">
        <v>560797</v>
      </c>
      <c r="Y31" s="140">
        <v>5497</v>
      </c>
      <c r="Z31" s="140">
        <v>739200</v>
      </c>
      <c r="AA31" s="140">
        <v>3334135</v>
      </c>
      <c r="AB31" s="140">
        <v>5461499</v>
      </c>
      <c r="AC31" s="140">
        <v>2631135</v>
      </c>
      <c r="AD31" s="140">
        <v>18929257</v>
      </c>
    </row>
    <row r="32" spans="1:30" ht="13.5" customHeight="1" x14ac:dyDescent="0.15">
      <c r="A32" s="138" t="s">
        <v>28</v>
      </c>
      <c r="B32" s="139" t="s">
        <v>415</v>
      </c>
      <c r="C32" s="138" t="s">
        <v>1</v>
      </c>
      <c r="D32" s="140">
        <v>38135631</v>
      </c>
      <c r="E32" s="140">
        <v>12224738</v>
      </c>
      <c r="F32" s="140">
        <v>557451</v>
      </c>
      <c r="G32" s="140">
        <v>166696</v>
      </c>
      <c r="H32" s="140">
        <v>2263200</v>
      </c>
      <c r="I32" s="140">
        <v>6334512</v>
      </c>
      <c r="J32" s="140">
        <v>5546637</v>
      </c>
      <c r="K32" s="140">
        <v>2902879</v>
      </c>
      <c r="L32" s="140">
        <v>25910893</v>
      </c>
      <c r="M32" s="140">
        <v>4177594</v>
      </c>
      <c r="N32" s="140">
        <v>1205551</v>
      </c>
      <c r="O32" s="140">
        <v>46750</v>
      </c>
      <c r="P32" s="140">
        <v>14194</v>
      </c>
      <c r="Q32" s="140">
        <v>124900</v>
      </c>
      <c r="R32" s="140">
        <v>977719</v>
      </c>
      <c r="S32" s="140">
        <v>1234485</v>
      </c>
      <c r="T32" s="140">
        <v>41988</v>
      </c>
      <c r="U32" s="140">
        <v>2972043</v>
      </c>
      <c r="V32" s="140">
        <v>42313225</v>
      </c>
      <c r="W32" s="140">
        <v>13430289</v>
      </c>
      <c r="X32" s="140">
        <v>604201</v>
      </c>
      <c r="Y32" s="140">
        <v>180890</v>
      </c>
      <c r="Z32" s="140">
        <v>2388100</v>
      </c>
      <c r="AA32" s="140">
        <v>7312231</v>
      </c>
      <c r="AB32" s="140">
        <v>6781122</v>
      </c>
      <c r="AC32" s="140">
        <v>2944867</v>
      </c>
      <c r="AD32" s="140">
        <v>28882936</v>
      </c>
    </row>
    <row r="33" spans="1:30" ht="13.5" customHeight="1" x14ac:dyDescent="0.15">
      <c r="A33" s="138" t="s">
        <v>29</v>
      </c>
      <c r="B33" s="139" t="s">
        <v>416</v>
      </c>
      <c r="C33" s="138" t="s">
        <v>1</v>
      </c>
      <c r="D33" s="140">
        <v>141759001</v>
      </c>
      <c r="E33" s="140">
        <v>42250466</v>
      </c>
      <c r="F33" s="140">
        <v>5835435</v>
      </c>
      <c r="G33" s="140">
        <v>126236</v>
      </c>
      <c r="H33" s="140">
        <v>13367900</v>
      </c>
      <c r="I33" s="140">
        <v>14563383</v>
      </c>
      <c r="J33" s="140">
        <v>24667588</v>
      </c>
      <c r="K33" s="140">
        <v>8357512</v>
      </c>
      <c r="L33" s="140">
        <v>99508535</v>
      </c>
      <c r="M33" s="140">
        <v>6697791</v>
      </c>
      <c r="N33" s="140">
        <v>1072844</v>
      </c>
      <c r="O33" s="140">
        <v>1589</v>
      </c>
      <c r="P33" s="140">
        <v>0</v>
      </c>
      <c r="Q33" s="140">
        <v>350600</v>
      </c>
      <c r="R33" s="140">
        <v>367750</v>
      </c>
      <c r="S33" s="140">
        <v>951143</v>
      </c>
      <c r="T33" s="140">
        <v>352905</v>
      </c>
      <c r="U33" s="140">
        <v>5624947</v>
      </c>
      <c r="V33" s="140">
        <v>148456792</v>
      </c>
      <c r="W33" s="140">
        <v>43323310</v>
      </c>
      <c r="X33" s="140">
        <v>5837024</v>
      </c>
      <c r="Y33" s="140">
        <v>126236</v>
      </c>
      <c r="Z33" s="140">
        <v>13718500</v>
      </c>
      <c r="AA33" s="140">
        <v>14931133</v>
      </c>
      <c r="AB33" s="140">
        <v>25618731</v>
      </c>
      <c r="AC33" s="140">
        <v>8710417</v>
      </c>
      <c r="AD33" s="140">
        <v>105133482</v>
      </c>
    </row>
    <row r="34" spans="1:30" ht="13.5" customHeight="1" x14ac:dyDescent="0.15">
      <c r="A34" s="138" t="s">
        <v>30</v>
      </c>
      <c r="B34" s="139" t="s">
        <v>417</v>
      </c>
      <c r="C34" s="138" t="s">
        <v>1</v>
      </c>
      <c r="D34" s="140">
        <v>82368347</v>
      </c>
      <c r="E34" s="140">
        <v>25426202</v>
      </c>
      <c r="F34" s="140">
        <v>853938</v>
      </c>
      <c r="G34" s="140">
        <v>55008</v>
      </c>
      <c r="H34" s="140">
        <v>7401245</v>
      </c>
      <c r="I34" s="140">
        <v>8273649</v>
      </c>
      <c r="J34" s="140">
        <v>8608275</v>
      </c>
      <c r="K34" s="140">
        <v>8842362</v>
      </c>
      <c r="L34" s="140">
        <v>56942145</v>
      </c>
      <c r="M34" s="140">
        <v>6512042</v>
      </c>
      <c r="N34" s="140">
        <v>2334283</v>
      </c>
      <c r="O34" s="140">
        <v>149827</v>
      </c>
      <c r="P34" s="140">
        <v>12987</v>
      </c>
      <c r="Q34" s="140">
        <v>1017700</v>
      </c>
      <c r="R34" s="140">
        <v>1088782</v>
      </c>
      <c r="S34" s="140">
        <v>721698</v>
      </c>
      <c r="T34" s="140">
        <v>64987</v>
      </c>
      <c r="U34" s="140">
        <v>4177759</v>
      </c>
      <c r="V34" s="140">
        <v>88880389</v>
      </c>
      <c r="W34" s="140">
        <v>27760485</v>
      </c>
      <c r="X34" s="140">
        <v>1003765</v>
      </c>
      <c r="Y34" s="140">
        <v>67995</v>
      </c>
      <c r="Z34" s="140">
        <v>8418945</v>
      </c>
      <c r="AA34" s="140">
        <v>9362431</v>
      </c>
      <c r="AB34" s="140">
        <v>9329973</v>
      </c>
      <c r="AC34" s="140">
        <v>8907349</v>
      </c>
      <c r="AD34" s="140">
        <v>61119904</v>
      </c>
    </row>
    <row r="35" spans="1:30" ht="13.5" customHeight="1" x14ac:dyDescent="0.15">
      <c r="A35" s="138" t="s">
        <v>31</v>
      </c>
      <c r="B35" s="139" t="s">
        <v>418</v>
      </c>
      <c r="C35" s="138" t="s">
        <v>1</v>
      </c>
      <c r="D35" s="140">
        <v>61035264</v>
      </c>
      <c r="E35" s="140">
        <v>35614484</v>
      </c>
      <c r="F35" s="140">
        <v>10649670</v>
      </c>
      <c r="G35" s="140">
        <v>266840</v>
      </c>
      <c r="H35" s="140">
        <v>20995013</v>
      </c>
      <c r="I35" s="140">
        <v>2717072</v>
      </c>
      <c r="J35" s="140">
        <v>21328491</v>
      </c>
      <c r="K35" s="140">
        <v>985889</v>
      </c>
      <c r="L35" s="140">
        <v>25420780</v>
      </c>
      <c r="M35" s="140">
        <v>4387600</v>
      </c>
      <c r="N35" s="140">
        <v>675972</v>
      </c>
      <c r="O35" s="140">
        <v>3659</v>
      </c>
      <c r="P35" s="140">
        <v>3164</v>
      </c>
      <c r="Q35" s="140">
        <v>900</v>
      </c>
      <c r="R35" s="140">
        <v>505939</v>
      </c>
      <c r="S35" s="140">
        <v>1321515</v>
      </c>
      <c r="T35" s="140">
        <v>162310</v>
      </c>
      <c r="U35" s="140">
        <v>3711628</v>
      </c>
      <c r="V35" s="140">
        <v>65422864</v>
      </c>
      <c r="W35" s="140">
        <v>36290456</v>
      </c>
      <c r="X35" s="140">
        <v>10653329</v>
      </c>
      <c r="Y35" s="140">
        <v>270004</v>
      </c>
      <c r="Z35" s="140">
        <v>20995913</v>
      </c>
      <c r="AA35" s="140">
        <v>3223011</v>
      </c>
      <c r="AB35" s="140">
        <v>22650006</v>
      </c>
      <c r="AC35" s="140">
        <v>1148199</v>
      </c>
      <c r="AD35" s="140">
        <v>29132408</v>
      </c>
    </row>
    <row r="36" spans="1:30" ht="13.5" customHeight="1" x14ac:dyDescent="0.15">
      <c r="A36" s="138" t="s">
        <v>33</v>
      </c>
      <c r="B36" s="139" t="s">
        <v>419</v>
      </c>
      <c r="C36" s="138" t="s">
        <v>1</v>
      </c>
      <c r="D36" s="140">
        <v>16150495</v>
      </c>
      <c r="E36" s="140">
        <v>3043582</v>
      </c>
      <c r="F36" s="140">
        <v>10334</v>
      </c>
      <c r="G36" s="140">
        <v>2032</v>
      </c>
      <c r="H36" s="140">
        <v>700700</v>
      </c>
      <c r="I36" s="140">
        <v>1579579</v>
      </c>
      <c r="J36" s="140">
        <v>3289809</v>
      </c>
      <c r="K36" s="140">
        <v>750937</v>
      </c>
      <c r="L36" s="140">
        <v>13106913</v>
      </c>
      <c r="M36" s="140">
        <v>5363074</v>
      </c>
      <c r="N36" s="140">
        <v>1755415</v>
      </c>
      <c r="O36" s="140">
        <v>363821</v>
      </c>
      <c r="P36" s="140">
        <v>67497</v>
      </c>
      <c r="Q36" s="140">
        <v>1050500</v>
      </c>
      <c r="R36" s="140">
        <v>63387</v>
      </c>
      <c r="S36" s="140">
        <v>3010014</v>
      </c>
      <c r="T36" s="140">
        <v>210210</v>
      </c>
      <c r="U36" s="140">
        <v>3607659</v>
      </c>
      <c r="V36" s="140">
        <v>21513569</v>
      </c>
      <c r="W36" s="140">
        <v>4798997</v>
      </c>
      <c r="X36" s="140">
        <v>374155</v>
      </c>
      <c r="Y36" s="140">
        <v>69529</v>
      </c>
      <c r="Z36" s="140">
        <v>1751200</v>
      </c>
      <c r="AA36" s="140">
        <v>1642966</v>
      </c>
      <c r="AB36" s="140">
        <v>6299823</v>
      </c>
      <c r="AC36" s="140">
        <v>961147</v>
      </c>
      <c r="AD36" s="140">
        <v>16714572</v>
      </c>
    </row>
    <row r="37" spans="1:30" ht="13.5" customHeight="1" x14ac:dyDescent="0.15">
      <c r="A37" s="138" t="s">
        <v>34</v>
      </c>
      <c r="B37" s="139" t="s">
        <v>420</v>
      </c>
      <c r="C37" s="138" t="s">
        <v>1</v>
      </c>
      <c r="D37" s="140">
        <v>9925596</v>
      </c>
      <c r="E37" s="140">
        <v>2899805</v>
      </c>
      <c r="F37" s="140">
        <v>3944</v>
      </c>
      <c r="G37" s="140">
        <v>10035</v>
      </c>
      <c r="H37" s="140">
        <v>126100</v>
      </c>
      <c r="I37" s="140">
        <v>1799664</v>
      </c>
      <c r="J37" s="140">
        <v>2570732</v>
      </c>
      <c r="K37" s="140">
        <v>960062</v>
      </c>
      <c r="L37" s="140">
        <v>7025791</v>
      </c>
      <c r="M37" s="140">
        <v>816673</v>
      </c>
      <c r="N37" s="140">
        <v>19579</v>
      </c>
      <c r="O37" s="140">
        <v>0</v>
      </c>
      <c r="P37" s="140">
        <v>0</v>
      </c>
      <c r="Q37" s="140">
        <v>300</v>
      </c>
      <c r="R37" s="140">
        <v>14159</v>
      </c>
      <c r="S37" s="140">
        <v>713469</v>
      </c>
      <c r="T37" s="140">
        <v>5120</v>
      </c>
      <c r="U37" s="140">
        <v>797094</v>
      </c>
      <c r="V37" s="140">
        <v>10742269</v>
      </c>
      <c r="W37" s="140">
        <v>2919384</v>
      </c>
      <c r="X37" s="140">
        <v>3944</v>
      </c>
      <c r="Y37" s="140">
        <v>10035</v>
      </c>
      <c r="Z37" s="140">
        <v>126400</v>
      </c>
      <c r="AA37" s="140">
        <v>1813823</v>
      </c>
      <c r="AB37" s="140">
        <v>3284201</v>
      </c>
      <c r="AC37" s="140">
        <v>965182</v>
      </c>
      <c r="AD37" s="140">
        <v>7822885</v>
      </c>
    </row>
    <row r="38" spans="1:30" ht="13.5" customHeight="1" x14ac:dyDescent="0.15">
      <c r="A38" s="138" t="s">
        <v>35</v>
      </c>
      <c r="B38" s="139" t="s">
        <v>421</v>
      </c>
      <c r="C38" s="138" t="s">
        <v>1</v>
      </c>
      <c r="D38" s="140">
        <v>15840567</v>
      </c>
      <c r="E38" s="140">
        <v>7092739</v>
      </c>
      <c r="F38" s="140">
        <v>1576138</v>
      </c>
      <c r="G38" s="140">
        <v>5277</v>
      </c>
      <c r="H38" s="140">
        <v>2268400</v>
      </c>
      <c r="I38" s="140">
        <v>2256381</v>
      </c>
      <c r="J38" s="140">
        <v>4774963</v>
      </c>
      <c r="K38" s="140">
        <v>986543</v>
      </c>
      <c r="L38" s="140">
        <v>8747828</v>
      </c>
      <c r="M38" s="140">
        <v>1969427</v>
      </c>
      <c r="N38" s="140">
        <v>479578</v>
      </c>
      <c r="O38" s="140">
        <v>32201</v>
      </c>
      <c r="P38" s="140">
        <v>0</v>
      </c>
      <c r="Q38" s="140">
        <v>202376</v>
      </c>
      <c r="R38" s="140">
        <v>231752</v>
      </c>
      <c r="S38" s="140">
        <v>510114</v>
      </c>
      <c r="T38" s="140">
        <v>13249</v>
      </c>
      <c r="U38" s="140">
        <v>1489849</v>
      </c>
      <c r="V38" s="140">
        <v>17809994</v>
      </c>
      <c r="W38" s="140">
        <v>7572317</v>
      </c>
      <c r="X38" s="140">
        <v>1608339</v>
      </c>
      <c r="Y38" s="140">
        <v>5277</v>
      </c>
      <c r="Z38" s="140">
        <v>2470776</v>
      </c>
      <c r="AA38" s="140">
        <v>2488133</v>
      </c>
      <c r="AB38" s="140">
        <v>5285077</v>
      </c>
      <c r="AC38" s="140">
        <v>999792</v>
      </c>
      <c r="AD38" s="140">
        <v>10237677</v>
      </c>
    </row>
    <row r="39" spans="1:30" ht="13.5" customHeight="1" x14ac:dyDescent="0.15">
      <c r="A39" s="138" t="s">
        <v>36</v>
      </c>
      <c r="B39" s="139" t="s">
        <v>422</v>
      </c>
      <c r="C39" s="138" t="s">
        <v>1</v>
      </c>
      <c r="D39" s="140">
        <v>45547072</v>
      </c>
      <c r="E39" s="140">
        <v>22089144</v>
      </c>
      <c r="F39" s="140">
        <v>4391655</v>
      </c>
      <c r="G39" s="140">
        <v>6284</v>
      </c>
      <c r="H39" s="140">
        <v>10702500</v>
      </c>
      <c r="I39" s="140">
        <v>4277795</v>
      </c>
      <c r="J39" s="140">
        <v>6462191</v>
      </c>
      <c r="K39" s="140">
        <v>2710910</v>
      </c>
      <c r="L39" s="140">
        <v>23457928</v>
      </c>
      <c r="M39" s="140">
        <v>6210722</v>
      </c>
      <c r="N39" s="140">
        <v>2043083</v>
      </c>
      <c r="O39" s="140">
        <v>217715</v>
      </c>
      <c r="P39" s="140">
        <v>1463</v>
      </c>
      <c r="Q39" s="140">
        <v>1521000</v>
      </c>
      <c r="R39" s="140">
        <v>261218</v>
      </c>
      <c r="S39" s="140">
        <v>1643742</v>
      </c>
      <c r="T39" s="140">
        <v>41687</v>
      </c>
      <c r="U39" s="140">
        <v>4167639</v>
      </c>
      <c r="V39" s="140">
        <v>51757794</v>
      </c>
      <c r="W39" s="140">
        <v>24132227</v>
      </c>
      <c r="X39" s="140">
        <v>4609370</v>
      </c>
      <c r="Y39" s="140">
        <v>7747</v>
      </c>
      <c r="Z39" s="140">
        <v>12223500</v>
      </c>
      <c r="AA39" s="140">
        <v>4539013</v>
      </c>
      <c r="AB39" s="140">
        <v>8105933</v>
      </c>
      <c r="AC39" s="140">
        <v>2752597</v>
      </c>
      <c r="AD39" s="140">
        <v>27625567</v>
      </c>
    </row>
    <row r="40" spans="1:30" ht="13.5" customHeight="1" x14ac:dyDescent="0.15">
      <c r="A40" s="138" t="s">
        <v>37</v>
      </c>
      <c r="B40" s="139" t="s">
        <v>423</v>
      </c>
      <c r="C40" s="138" t="s">
        <v>1</v>
      </c>
      <c r="D40" s="140">
        <v>48883534</v>
      </c>
      <c r="E40" s="140">
        <v>20749182</v>
      </c>
      <c r="F40" s="140">
        <v>2660879</v>
      </c>
      <c r="G40" s="140">
        <v>97006</v>
      </c>
      <c r="H40" s="140">
        <v>8089981</v>
      </c>
      <c r="I40" s="140">
        <v>6062830</v>
      </c>
      <c r="J40" s="140">
        <v>3592311</v>
      </c>
      <c r="K40" s="140">
        <v>3838486</v>
      </c>
      <c r="L40" s="140">
        <v>28134352</v>
      </c>
      <c r="M40" s="140">
        <v>5684611</v>
      </c>
      <c r="N40" s="140">
        <v>981942</v>
      </c>
      <c r="O40" s="140">
        <v>4647</v>
      </c>
      <c r="P40" s="140">
        <v>3842</v>
      </c>
      <c r="Q40" s="140">
        <v>372100</v>
      </c>
      <c r="R40" s="140">
        <v>536310</v>
      </c>
      <c r="S40" s="140">
        <v>820441</v>
      </c>
      <c r="T40" s="140">
        <v>65043</v>
      </c>
      <c r="U40" s="140">
        <v>4702669</v>
      </c>
      <c r="V40" s="140">
        <v>54568145</v>
      </c>
      <c r="W40" s="140">
        <v>21731124</v>
      </c>
      <c r="X40" s="140">
        <v>2665526</v>
      </c>
      <c r="Y40" s="140">
        <v>100848</v>
      </c>
      <c r="Z40" s="140">
        <v>8462081</v>
      </c>
      <c r="AA40" s="140">
        <v>6599140</v>
      </c>
      <c r="AB40" s="140">
        <v>4412752</v>
      </c>
      <c r="AC40" s="140">
        <v>3903529</v>
      </c>
      <c r="AD40" s="140">
        <v>32837021</v>
      </c>
    </row>
    <row r="41" spans="1:30" ht="13.5" customHeight="1" x14ac:dyDescent="0.15">
      <c r="A41" s="138" t="s">
        <v>38</v>
      </c>
      <c r="B41" s="139" t="s">
        <v>424</v>
      </c>
      <c r="C41" s="138" t="s">
        <v>1</v>
      </c>
      <c r="D41" s="140">
        <v>23451748</v>
      </c>
      <c r="E41" s="140">
        <v>5105879</v>
      </c>
      <c r="F41" s="140">
        <v>13696</v>
      </c>
      <c r="G41" s="140">
        <v>18558</v>
      </c>
      <c r="H41" s="140">
        <v>119500</v>
      </c>
      <c r="I41" s="140">
        <v>2935327</v>
      </c>
      <c r="J41" s="140">
        <v>2995287</v>
      </c>
      <c r="K41" s="140">
        <v>2018798</v>
      </c>
      <c r="L41" s="140">
        <v>18345869</v>
      </c>
      <c r="M41" s="140">
        <v>3704013</v>
      </c>
      <c r="N41" s="140">
        <v>796779</v>
      </c>
      <c r="O41" s="140">
        <v>383018</v>
      </c>
      <c r="P41" s="140">
        <v>0</v>
      </c>
      <c r="Q41" s="140">
        <v>130100</v>
      </c>
      <c r="R41" s="140">
        <v>257013</v>
      </c>
      <c r="S41" s="140">
        <v>265893</v>
      </c>
      <c r="T41" s="140">
        <v>26648</v>
      </c>
      <c r="U41" s="140">
        <v>2907234</v>
      </c>
      <c r="V41" s="140">
        <v>27155761</v>
      </c>
      <c r="W41" s="140">
        <v>5902658</v>
      </c>
      <c r="X41" s="140">
        <v>396714</v>
      </c>
      <c r="Y41" s="140">
        <v>18558</v>
      </c>
      <c r="Z41" s="140">
        <v>249600</v>
      </c>
      <c r="AA41" s="140">
        <v>3192340</v>
      </c>
      <c r="AB41" s="140">
        <v>3261180</v>
      </c>
      <c r="AC41" s="140">
        <v>2045446</v>
      </c>
      <c r="AD41" s="140">
        <v>21253103</v>
      </c>
    </row>
    <row r="42" spans="1:30" ht="13.5" customHeight="1" x14ac:dyDescent="0.15">
      <c r="A42" s="138" t="s">
        <v>39</v>
      </c>
      <c r="B42" s="139" t="s">
        <v>425</v>
      </c>
      <c r="C42" s="138" t="s">
        <v>1</v>
      </c>
      <c r="D42" s="140">
        <v>17443894</v>
      </c>
      <c r="E42" s="140">
        <v>2483714</v>
      </c>
      <c r="F42" s="140">
        <v>8980</v>
      </c>
      <c r="G42" s="140">
        <v>29263</v>
      </c>
      <c r="H42" s="140">
        <v>1193500</v>
      </c>
      <c r="I42" s="140">
        <v>784431</v>
      </c>
      <c r="J42" s="140">
        <v>3689052</v>
      </c>
      <c r="K42" s="140">
        <v>467540</v>
      </c>
      <c r="L42" s="140">
        <v>14960180</v>
      </c>
      <c r="M42" s="140">
        <v>6071802</v>
      </c>
      <c r="N42" s="140">
        <v>1477835</v>
      </c>
      <c r="O42" s="140">
        <v>564790</v>
      </c>
      <c r="P42" s="140">
        <v>459</v>
      </c>
      <c r="Q42" s="140">
        <v>303900</v>
      </c>
      <c r="R42" s="140">
        <v>561248</v>
      </c>
      <c r="S42" s="140">
        <v>2874130</v>
      </c>
      <c r="T42" s="140">
        <v>47438</v>
      </c>
      <c r="U42" s="140">
        <v>4593967</v>
      </c>
      <c r="V42" s="140">
        <v>23515696</v>
      </c>
      <c r="W42" s="140">
        <v>3961549</v>
      </c>
      <c r="X42" s="140">
        <v>573770</v>
      </c>
      <c r="Y42" s="140">
        <v>29722</v>
      </c>
      <c r="Z42" s="140">
        <v>1497400</v>
      </c>
      <c r="AA42" s="140">
        <v>1345679</v>
      </c>
      <c r="AB42" s="140">
        <v>6563182</v>
      </c>
      <c r="AC42" s="140">
        <v>514978</v>
      </c>
      <c r="AD42" s="140">
        <v>19554147</v>
      </c>
    </row>
    <row r="43" spans="1:30" ht="13.5" customHeight="1" x14ac:dyDescent="0.15">
      <c r="A43" s="138" t="s">
        <v>40</v>
      </c>
      <c r="B43" s="139" t="s">
        <v>426</v>
      </c>
      <c r="C43" s="138" t="s">
        <v>1</v>
      </c>
      <c r="D43" s="140">
        <v>14716528</v>
      </c>
      <c r="E43" s="140">
        <v>4267394</v>
      </c>
      <c r="F43" s="140">
        <v>13916</v>
      </c>
      <c r="G43" s="140">
        <v>1325</v>
      </c>
      <c r="H43" s="140">
        <v>638900</v>
      </c>
      <c r="I43" s="140">
        <v>2842883</v>
      </c>
      <c r="J43" s="140">
        <v>2642816</v>
      </c>
      <c r="K43" s="140">
        <v>770370</v>
      </c>
      <c r="L43" s="140">
        <v>10449134</v>
      </c>
      <c r="M43" s="140">
        <v>3327752</v>
      </c>
      <c r="N43" s="140">
        <v>1682182</v>
      </c>
      <c r="O43" s="140">
        <v>184793</v>
      </c>
      <c r="P43" s="140">
        <v>0</v>
      </c>
      <c r="Q43" s="140">
        <v>489500</v>
      </c>
      <c r="R43" s="140">
        <v>930350</v>
      </c>
      <c r="S43" s="140">
        <v>835642</v>
      </c>
      <c r="T43" s="140">
        <v>77539</v>
      </c>
      <c r="U43" s="140">
        <v>1645570</v>
      </c>
      <c r="V43" s="140">
        <v>18044280</v>
      </c>
      <c r="W43" s="140">
        <v>5949576</v>
      </c>
      <c r="X43" s="140">
        <v>198709</v>
      </c>
      <c r="Y43" s="140">
        <v>1325</v>
      </c>
      <c r="Z43" s="140">
        <v>1128400</v>
      </c>
      <c r="AA43" s="140">
        <v>3773233</v>
      </c>
      <c r="AB43" s="140">
        <v>3478458</v>
      </c>
      <c r="AC43" s="140">
        <v>847909</v>
      </c>
      <c r="AD43" s="140">
        <v>12094704</v>
      </c>
    </row>
    <row r="44" spans="1:30" ht="13.5" customHeight="1" x14ac:dyDescent="0.15">
      <c r="A44" s="138" t="s">
        <v>41</v>
      </c>
      <c r="B44" s="139" t="s">
        <v>427</v>
      </c>
      <c r="C44" s="138" t="s">
        <v>1</v>
      </c>
      <c r="D44" s="140">
        <v>23409673</v>
      </c>
      <c r="E44" s="140">
        <v>5267679</v>
      </c>
      <c r="F44" s="140">
        <v>337645</v>
      </c>
      <c r="G44" s="140">
        <v>6846</v>
      </c>
      <c r="H44" s="140">
        <v>1088600</v>
      </c>
      <c r="I44" s="140">
        <v>2423114</v>
      </c>
      <c r="J44" s="140">
        <v>1043118</v>
      </c>
      <c r="K44" s="140">
        <v>1411474</v>
      </c>
      <c r="L44" s="140">
        <v>18141994</v>
      </c>
      <c r="M44" s="140">
        <v>3445303</v>
      </c>
      <c r="N44" s="140">
        <v>375404</v>
      </c>
      <c r="O44" s="140">
        <v>87405</v>
      </c>
      <c r="P44" s="140">
        <v>28436</v>
      </c>
      <c r="Q44" s="140">
        <v>28300</v>
      </c>
      <c r="R44" s="140">
        <v>208362</v>
      </c>
      <c r="S44" s="140">
        <v>1152544</v>
      </c>
      <c r="T44" s="140">
        <v>22901</v>
      </c>
      <c r="U44" s="140">
        <v>3069899</v>
      </c>
      <c r="V44" s="140">
        <v>26854976</v>
      </c>
      <c r="W44" s="140">
        <v>5643083</v>
      </c>
      <c r="X44" s="140">
        <v>425050</v>
      </c>
      <c r="Y44" s="140">
        <v>35282</v>
      </c>
      <c r="Z44" s="140">
        <v>1116900</v>
      </c>
      <c r="AA44" s="140">
        <v>2631476</v>
      </c>
      <c r="AB44" s="140">
        <v>2195662</v>
      </c>
      <c r="AC44" s="140">
        <v>1434375</v>
      </c>
      <c r="AD44" s="140">
        <v>21211893</v>
      </c>
    </row>
    <row r="45" spans="1:30" ht="13.5" customHeight="1" x14ac:dyDescent="0.15">
      <c r="A45" s="138" t="s">
        <v>42</v>
      </c>
      <c r="B45" s="139" t="s">
        <v>428</v>
      </c>
      <c r="C45" s="138" t="s">
        <v>1</v>
      </c>
      <c r="D45" s="140">
        <v>12870952</v>
      </c>
      <c r="E45" s="140">
        <v>4379349</v>
      </c>
      <c r="F45" s="140">
        <v>161616</v>
      </c>
      <c r="G45" s="140">
        <v>0</v>
      </c>
      <c r="H45" s="140">
        <v>662800</v>
      </c>
      <c r="I45" s="140">
        <v>1450538</v>
      </c>
      <c r="J45" s="140">
        <v>3845462</v>
      </c>
      <c r="K45" s="140">
        <v>2104395</v>
      </c>
      <c r="L45" s="140">
        <v>8491603</v>
      </c>
      <c r="M45" s="140">
        <v>2878210</v>
      </c>
      <c r="N45" s="140">
        <v>845605</v>
      </c>
      <c r="O45" s="140">
        <v>15414</v>
      </c>
      <c r="P45" s="140">
        <v>8100</v>
      </c>
      <c r="Q45" s="140">
        <v>109200</v>
      </c>
      <c r="R45" s="140">
        <v>359930</v>
      </c>
      <c r="S45" s="140">
        <v>886835</v>
      </c>
      <c r="T45" s="140">
        <v>352961</v>
      </c>
      <c r="U45" s="140">
        <v>2032605</v>
      </c>
      <c r="V45" s="140">
        <v>15749162</v>
      </c>
      <c r="W45" s="140">
        <v>5224954</v>
      </c>
      <c r="X45" s="140">
        <v>177030</v>
      </c>
      <c r="Y45" s="140">
        <v>8100</v>
      </c>
      <c r="Z45" s="140">
        <v>772000</v>
      </c>
      <c r="AA45" s="140">
        <v>1810468</v>
      </c>
      <c r="AB45" s="140">
        <v>4732297</v>
      </c>
      <c r="AC45" s="140">
        <v>2457356</v>
      </c>
      <c r="AD45" s="140">
        <v>10524208</v>
      </c>
    </row>
    <row r="46" spans="1:30" ht="13.5" customHeight="1" x14ac:dyDescent="0.15">
      <c r="A46" s="138" t="s">
        <v>43</v>
      </c>
      <c r="B46" s="139" t="s">
        <v>429</v>
      </c>
      <c r="C46" s="138" t="s">
        <v>1</v>
      </c>
      <c r="D46" s="140">
        <v>123204858</v>
      </c>
      <c r="E46" s="140">
        <v>63496263.883000001</v>
      </c>
      <c r="F46" s="140">
        <v>11497828</v>
      </c>
      <c r="G46" s="140">
        <v>13594</v>
      </c>
      <c r="H46" s="140">
        <v>28586640</v>
      </c>
      <c r="I46" s="140">
        <v>16418283.282</v>
      </c>
      <c r="J46" s="140">
        <v>18635761</v>
      </c>
      <c r="K46" s="140">
        <v>6979918.6009999998</v>
      </c>
      <c r="L46" s="140">
        <v>59708594.116999999</v>
      </c>
      <c r="M46" s="140">
        <v>10603553</v>
      </c>
      <c r="N46" s="140">
        <v>2469303.4799999995</v>
      </c>
      <c r="O46" s="140">
        <v>94069</v>
      </c>
      <c r="P46" s="140">
        <v>14857</v>
      </c>
      <c r="Q46" s="140">
        <v>487046</v>
      </c>
      <c r="R46" s="140">
        <v>1532057.68</v>
      </c>
      <c r="S46" s="140">
        <v>3040921</v>
      </c>
      <c r="T46" s="140">
        <v>341273.8</v>
      </c>
      <c r="U46" s="140">
        <v>8134249.5199999996</v>
      </c>
      <c r="V46" s="140">
        <v>133808411</v>
      </c>
      <c r="W46" s="140">
        <v>65965567.362999998</v>
      </c>
      <c r="X46" s="140">
        <v>11591897</v>
      </c>
      <c r="Y46" s="140">
        <v>28451</v>
      </c>
      <c r="Z46" s="140">
        <v>29073686</v>
      </c>
      <c r="AA46" s="140">
        <v>17950340.962000001</v>
      </c>
      <c r="AB46" s="140">
        <v>21676682</v>
      </c>
      <c r="AC46" s="140">
        <v>7321192.4009999996</v>
      </c>
      <c r="AD46" s="140">
        <v>67842843.636999995</v>
      </c>
    </row>
    <row r="47" spans="1:30" ht="13.5" customHeight="1" x14ac:dyDescent="0.15">
      <c r="A47" s="138" t="s">
        <v>44</v>
      </c>
      <c r="B47" s="139" t="s">
        <v>430</v>
      </c>
      <c r="C47" s="138" t="s">
        <v>1</v>
      </c>
      <c r="D47" s="140">
        <v>14333042</v>
      </c>
      <c r="E47" s="140">
        <v>4731209</v>
      </c>
      <c r="F47" s="140">
        <v>414757</v>
      </c>
      <c r="G47" s="140">
        <v>695790</v>
      </c>
      <c r="H47" s="140">
        <v>37400</v>
      </c>
      <c r="I47" s="140">
        <v>2382331</v>
      </c>
      <c r="J47" s="140">
        <v>3135628</v>
      </c>
      <c r="K47" s="140">
        <v>1200931</v>
      </c>
      <c r="L47" s="140">
        <v>9601833</v>
      </c>
      <c r="M47" s="140">
        <v>4780759</v>
      </c>
      <c r="N47" s="140">
        <v>2128679</v>
      </c>
      <c r="O47" s="140">
        <v>631744</v>
      </c>
      <c r="P47" s="140">
        <v>9191</v>
      </c>
      <c r="Q47" s="140">
        <v>1000700</v>
      </c>
      <c r="R47" s="140">
        <v>222428</v>
      </c>
      <c r="S47" s="140">
        <v>1429567</v>
      </c>
      <c r="T47" s="140">
        <v>264616</v>
      </c>
      <c r="U47" s="140">
        <v>2652080</v>
      </c>
      <c r="V47" s="140">
        <v>19113801</v>
      </c>
      <c r="W47" s="140">
        <v>6859888</v>
      </c>
      <c r="X47" s="140">
        <v>1046501</v>
      </c>
      <c r="Y47" s="140">
        <v>704981</v>
      </c>
      <c r="Z47" s="140">
        <v>1038100</v>
      </c>
      <c r="AA47" s="140">
        <v>2604759</v>
      </c>
      <c r="AB47" s="140">
        <v>4565195</v>
      </c>
      <c r="AC47" s="140">
        <v>1465547</v>
      </c>
      <c r="AD47" s="140">
        <v>12253913</v>
      </c>
    </row>
    <row r="48" spans="1:30" ht="13.5" customHeight="1" x14ac:dyDescent="0.15">
      <c r="A48" s="138" t="s">
        <v>45</v>
      </c>
      <c r="B48" s="139" t="s">
        <v>431</v>
      </c>
      <c r="C48" s="138" t="s">
        <v>1</v>
      </c>
      <c r="D48" s="140">
        <v>36086185</v>
      </c>
      <c r="E48" s="140">
        <v>15545980</v>
      </c>
      <c r="F48" s="140">
        <v>3265282</v>
      </c>
      <c r="G48" s="140">
        <v>114365</v>
      </c>
      <c r="H48" s="140">
        <v>7894900</v>
      </c>
      <c r="I48" s="140">
        <v>2111455</v>
      </c>
      <c r="J48" s="140">
        <v>6082443</v>
      </c>
      <c r="K48" s="140">
        <v>2159978</v>
      </c>
      <c r="L48" s="140">
        <v>20540205</v>
      </c>
      <c r="M48" s="140">
        <v>4678194</v>
      </c>
      <c r="N48" s="140">
        <v>535838</v>
      </c>
      <c r="O48" s="140">
        <v>8946</v>
      </c>
      <c r="P48" s="140">
        <v>6352</v>
      </c>
      <c r="Q48" s="140">
        <v>78200</v>
      </c>
      <c r="R48" s="140">
        <v>424402</v>
      </c>
      <c r="S48" s="140">
        <v>555398</v>
      </c>
      <c r="T48" s="140">
        <v>17938</v>
      </c>
      <c r="U48" s="140">
        <v>4142356</v>
      </c>
      <c r="V48" s="140">
        <v>40764379</v>
      </c>
      <c r="W48" s="140">
        <v>16081818</v>
      </c>
      <c r="X48" s="140">
        <v>3274228</v>
      </c>
      <c r="Y48" s="140">
        <v>120717</v>
      </c>
      <c r="Z48" s="140">
        <v>7973100</v>
      </c>
      <c r="AA48" s="140">
        <v>2535857</v>
      </c>
      <c r="AB48" s="140">
        <v>6637841</v>
      </c>
      <c r="AC48" s="140">
        <v>2177916</v>
      </c>
      <c r="AD48" s="140">
        <v>24682561</v>
      </c>
    </row>
    <row r="49" spans="1:30" ht="13.5" customHeight="1" x14ac:dyDescent="0.15">
      <c r="A49" s="138" t="s">
        <v>46</v>
      </c>
      <c r="B49" s="139" t="s">
        <v>432</v>
      </c>
      <c r="C49" s="138" t="s">
        <v>1</v>
      </c>
      <c r="D49" s="140">
        <v>28089173</v>
      </c>
      <c r="E49" s="140">
        <v>11422790</v>
      </c>
      <c r="F49" s="140">
        <v>1266758</v>
      </c>
      <c r="G49" s="140">
        <v>15475</v>
      </c>
      <c r="H49" s="140">
        <v>3743773</v>
      </c>
      <c r="I49" s="140">
        <v>4345133</v>
      </c>
      <c r="J49" s="140">
        <v>7147018</v>
      </c>
      <c r="K49" s="140">
        <v>2051651</v>
      </c>
      <c r="L49" s="140">
        <v>16666383</v>
      </c>
      <c r="M49" s="140">
        <v>3662825</v>
      </c>
      <c r="N49" s="140">
        <v>436857</v>
      </c>
      <c r="O49" s="140">
        <v>85392</v>
      </c>
      <c r="P49" s="140">
        <v>20448</v>
      </c>
      <c r="Q49" s="140">
        <v>68200</v>
      </c>
      <c r="R49" s="140">
        <v>146188</v>
      </c>
      <c r="S49" s="140">
        <v>2028311</v>
      </c>
      <c r="T49" s="140">
        <v>116629</v>
      </c>
      <c r="U49" s="140">
        <v>3225968</v>
      </c>
      <c r="V49" s="140">
        <v>31751998</v>
      </c>
      <c r="W49" s="140">
        <v>11859647</v>
      </c>
      <c r="X49" s="140">
        <v>1352150</v>
      </c>
      <c r="Y49" s="140">
        <v>35923</v>
      </c>
      <c r="Z49" s="140">
        <v>3811973</v>
      </c>
      <c r="AA49" s="140">
        <v>4491321</v>
      </c>
      <c r="AB49" s="140">
        <v>9175329</v>
      </c>
      <c r="AC49" s="140">
        <v>2168280</v>
      </c>
      <c r="AD49" s="140">
        <v>19892351</v>
      </c>
    </row>
    <row r="50" spans="1:30" ht="13.5" customHeight="1" x14ac:dyDescent="0.15">
      <c r="A50" s="138" t="s">
        <v>47</v>
      </c>
      <c r="B50" s="139" t="s">
        <v>433</v>
      </c>
      <c r="C50" s="138" t="s">
        <v>1</v>
      </c>
      <c r="D50" s="140">
        <v>25174835</v>
      </c>
      <c r="E50" s="140">
        <v>10025263</v>
      </c>
      <c r="F50" s="140">
        <v>2681755</v>
      </c>
      <c r="G50" s="140">
        <v>3411</v>
      </c>
      <c r="H50" s="140">
        <v>4327100</v>
      </c>
      <c r="I50" s="140">
        <v>2413965</v>
      </c>
      <c r="J50" s="140">
        <v>5858097</v>
      </c>
      <c r="K50" s="140">
        <v>599032</v>
      </c>
      <c r="L50" s="140">
        <v>15149572</v>
      </c>
      <c r="M50" s="140">
        <v>2927998</v>
      </c>
      <c r="N50" s="140">
        <v>423245</v>
      </c>
      <c r="O50" s="140">
        <v>421</v>
      </c>
      <c r="P50" s="140">
        <v>2179</v>
      </c>
      <c r="Q50" s="140">
        <v>213800</v>
      </c>
      <c r="R50" s="140">
        <v>171357</v>
      </c>
      <c r="S50" s="140">
        <v>380888</v>
      </c>
      <c r="T50" s="140">
        <v>35488</v>
      </c>
      <c r="U50" s="140">
        <v>2504753</v>
      </c>
      <c r="V50" s="140">
        <v>28102833</v>
      </c>
      <c r="W50" s="140">
        <v>10448508</v>
      </c>
      <c r="X50" s="140">
        <v>2682176</v>
      </c>
      <c r="Y50" s="140">
        <v>5590</v>
      </c>
      <c r="Z50" s="140">
        <v>4540900</v>
      </c>
      <c r="AA50" s="140">
        <v>2585322</v>
      </c>
      <c r="AB50" s="140">
        <v>6238985</v>
      </c>
      <c r="AC50" s="140">
        <v>634520</v>
      </c>
      <c r="AD50" s="140">
        <v>17654325</v>
      </c>
    </row>
    <row r="51" spans="1:30" ht="13.5" customHeight="1" x14ac:dyDescent="0.15">
      <c r="A51" s="138" t="s">
        <v>48</v>
      </c>
      <c r="B51" s="139" t="s">
        <v>434</v>
      </c>
      <c r="C51" s="138" t="s">
        <v>1</v>
      </c>
      <c r="D51" s="140">
        <v>19239776</v>
      </c>
      <c r="E51" s="140">
        <v>5116442</v>
      </c>
      <c r="F51" s="140">
        <v>985325</v>
      </c>
      <c r="G51" s="140">
        <v>500</v>
      </c>
      <c r="H51" s="140">
        <v>267600</v>
      </c>
      <c r="I51" s="140">
        <v>1427119</v>
      </c>
      <c r="J51" s="140">
        <v>1493375</v>
      </c>
      <c r="K51" s="140">
        <v>2435898</v>
      </c>
      <c r="L51" s="140">
        <v>14123334</v>
      </c>
      <c r="M51" s="140">
        <v>3395507</v>
      </c>
      <c r="N51" s="140">
        <v>837456</v>
      </c>
      <c r="O51" s="140">
        <v>372809</v>
      </c>
      <c r="P51" s="140">
        <v>0</v>
      </c>
      <c r="Q51" s="140">
        <v>176100</v>
      </c>
      <c r="R51" s="140">
        <v>247221</v>
      </c>
      <c r="S51" s="140">
        <v>428949</v>
      </c>
      <c r="T51" s="140">
        <v>41326</v>
      </c>
      <c r="U51" s="140">
        <v>2558051</v>
      </c>
      <c r="V51" s="140">
        <v>22635283</v>
      </c>
      <c r="W51" s="140">
        <v>5953898</v>
      </c>
      <c r="X51" s="140">
        <v>1358134</v>
      </c>
      <c r="Y51" s="140">
        <v>500</v>
      </c>
      <c r="Z51" s="140">
        <v>443700</v>
      </c>
      <c r="AA51" s="140">
        <v>1674340</v>
      </c>
      <c r="AB51" s="140">
        <v>1922324</v>
      </c>
      <c r="AC51" s="140">
        <v>2477224</v>
      </c>
      <c r="AD51" s="140">
        <v>16681385</v>
      </c>
    </row>
    <row r="52" spans="1:30" ht="13.5" customHeight="1" x14ac:dyDescent="0.15">
      <c r="A52" s="138" t="s">
        <v>49</v>
      </c>
      <c r="B52" s="139" t="s">
        <v>435</v>
      </c>
      <c r="C52" s="138" t="s">
        <v>1</v>
      </c>
      <c r="D52" s="140">
        <v>35140957</v>
      </c>
      <c r="E52" s="140">
        <v>11351886</v>
      </c>
      <c r="F52" s="140">
        <v>2346531</v>
      </c>
      <c r="G52" s="140">
        <v>81219</v>
      </c>
      <c r="H52" s="140">
        <v>4739400</v>
      </c>
      <c r="I52" s="140">
        <v>1628830</v>
      </c>
      <c r="J52" s="140">
        <v>8228593</v>
      </c>
      <c r="K52" s="140">
        <v>2555906</v>
      </c>
      <c r="L52" s="140">
        <v>23789071</v>
      </c>
      <c r="M52" s="140">
        <v>4634978</v>
      </c>
      <c r="N52" s="140">
        <v>699517</v>
      </c>
      <c r="O52" s="140">
        <v>36678</v>
      </c>
      <c r="P52" s="140">
        <v>17691</v>
      </c>
      <c r="Q52" s="140">
        <v>77200</v>
      </c>
      <c r="R52" s="140">
        <v>334010</v>
      </c>
      <c r="S52" s="140">
        <v>1212681</v>
      </c>
      <c r="T52" s="140">
        <v>233938</v>
      </c>
      <c r="U52" s="140">
        <v>3935461</v>
      </c>
      <c r="V52" s="140">
        <v>39775935</v>
      </c>
      <c r="W52" s="140">
        <v>12051403</v>
      </c>
      <c r="X52" s="140">
        <v>2383209</v>
      </c>
      <c r="Y52" s="140">
        <v>98910</v>
      </c>
      <c r="Z52" s="140">
        <v>4816600</v>
      </c>
      <c r="AA52" s="140">
        <v>1962840</v>
      </c>
      <c r="AB52" s="140">
        <v>9441274</v>
      </c>
      <c r="AC52" s="140">
        <v>2789844</v>
      </c>
      <c r="AD52" s="140">
        <v>27724532</v>
      </c>
    </row>
    <row r="53" spans="1:30" ht="13.5" customHeight="1" x14ac:dyDescent="0.15">
      <c r="A53" s="138" t="s">
        <v>50</v>
      </c>
      <c r="B53" s="139" t="s">
        <v>436</v>
      </c>
      <c r="C53" s="138" t="s">
        <v>1</v>
      </c>
      <c r="D53" s="140">
        <v>45343785</v>
      </c>
      <c r="E53" s="140">
        <v>10350303</v>
      </c>
      <c r="F53" s="140">
        <v>3471094</v>
      </c>
      <c r="G53" s="140">
        <v>20257</v>
      </c>
      <c r="H53" s="140">
        <v>2249300</v>
      </c>
      <c r="I53" s="140">
        <v>3738867</v>
      </c>
      <c r="J53" s="140">
        <v>7264488</v>
      </c>
      <c r="K53" s="140">
        <v>870785</v>
      </c>
      <c r="L53" s="140">
        <v>34993482</v>
      </c>
      <c r="M53" s="140">
        <v>4917145</v>
      </c>
      <c r="N53" s="140">
        <v>1698619</v>
      </c>
      <c r="O53" s="140">
        <v>1462711</v>
      </c>
      <c r="P53" s="140">
        <v>0</v>
      </c>
      <c r="Q53" s="140">
        <v>0</v>
      </c>
      <c r="R53" s="140">
        <v>196320</v>
      </c>
      <c r="S53" s="140">
        <v>599883</v>
      </c>
      <c r="T53" s="140">
        <v>39588</v>
      </c>
      <c r="U53" s="140">
        <v>3218526</v>
      </c>
      <c r="V53" s="140">
        <v>50260930</v>
      </c>
      <c r="W53" s="140">
        <v>12048922</v>
      </c>
      <c r="X53" s="140">
        <v>4933805</v>
      </c>
      <c r="Y53" s="140">
        <v>20257</v>
      </c>
      <c r="Z53" s="140">
        <v>2249300</v>
      </c>
      <c r="AA53" s="140">
        <v>3935187</v>
      </c>
      <c r="AB53" s="140">
        <v>7864371</v>
      </c>
      <c r="AC53" s="140">
        <v>910373</v>
      </c>
      <c r="AD53" s="140">
        <v>38212008</v>
      </c>
    </row>
    <row r="54" spans="1:30" ht="13.5" customHeight="1" x14ac:dyDescent="0.15">
      <c r="A54" s="138" t="s">
        <v>437</v>
      </c>
      <c r="B54" s="139" t="s">
        <v>438</v>
      </c>
      <c r="C54" s="138" t="s">
        <v>1</v>
      </c>
      <c r="D54" s="140">
        <f>SUM(D7:D53)</f>
        <v>2448896278</v>
      </c>
      <c r="E54" s="140">
        <f>SUM(E7:E53)</f>
        <v>879194733.18299997</v>
      </c>
      <c r="F54" s="140">
        <f t="shared" ref="F54:AD54" si="0">SUM(F7:F53)</f>
        <v>136882298</v>
      </c>
      <c r="G54" s="140">
        <f t="shared" si="0"/>
        <v>8357763</v>
      </c>
      <c r="H54" s="140">
        <f t="shared" si="0"/>
        <v>270049989</v>
      </c>
      <c r="I54" s="140">
        <f t="shared" si="0"/>
        <v>267261155.18200001</v>
      </c>
      <c r="J54" s="140">
        <f t="shared" si="0"/>
        <v>407900678</v>
      </c>
      <c r="K54" s="140">
        <f t="shared" si="0"/>
        <v>196643528.00100002</v>
      </c>
      <c r="L54" s="140">
        <f t="shared" si="0"/>
        <v>1569701544.8170002</v>
      </c>
      <c r="M54" s="140">
        <f t="shared" si="0"/>
        <v>230131922</v>
      </c>
      <c r="N54" s="140">
        <f t="shared" si="0"/>
        <v>52179498.779999994</v>
      </c>
      <c r="O54" s="140">
        <f t="shared" si="0"/>
        <v>7542360</v>
      </c>
      <c r="P54" s="140">
        <f t="shared" si="0"/>
        <v>505913</v>
      </c>
      <c r="Q54" s="140">
        <f t="shared" si="0"/>
        <v>13807907</v>
      </c>
      <c r="R54" s="140">
        <f t="shared" si="0"/>
        <v>23486849.98</v>
      </c>
      <c r="S54" s="140">
        <f t="shared" si="0"/>
        <v>71476015</v>
      </c>
      <c r="T54" s="140">
        <f t="shared" si="0"/>
        <v>6836468.7999999998</v>
      </c>
      <c r="U54" s="140">
        <f t="shared" si="0"/>
        <v>177952423.22</v>
      </c>
      <c r="V54" s="140">
        <f t="shared" si="0"/>
        <v>2679028200</v>
      </c>
      <c r="W54" s="140">
        <f t="shared" si="0"/>
        <v>931374231.96300006</v>
      </c>
      <c r="X54" s="140">
        <f t="shared" si="0"/>
        <v>144424658</v>
      </c>
      <c r="Y54" s="140">
        <f t="shared" si="0"/>
        <v>8863676</v>
      </c>
      <c r="Z54" s="140">
        <f t="shared" si="0"/>
        <v>283857896</v>
      </c>
      <c r="AA54" s="140">
        <f t="shared" si="0"/>
        <v>290748005.162</v>
      </c>
      <c r="AB54" s="140">
        <f t="shared" si="0"/>
        <v>479376693</v>
      </c>
      <c r="AC54" s="140">
        <f t="shared" si="0"/>
        <v>203479996.801</v>
      </c>
      <c r="AD54" s="140">
        <f t="shared" si="0"/>
        <v>1747653968.0370002</v>
      </c>
    </row>
  </sheetData>
  <mergeCells count="3">
    <mergeCell ref="B2:B6"/>
    <mergeCell ref="C2:C6"/>
    <mergeCell ref="A2:A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0" man="1"/>
    <brk id="21" min="1" max="3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CI5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3.5" customHeight="1" x14ac:dyDescent="0.15"/>
  <cols>
    <col min="1" max="1" width="10.75" style="109" customWidth="1"/>
    <col min="2" max="2" width="8.75" style="135" customWidth="1"/>
    <col min="3" max="3" width="26.75" style="109" customWidth="1"/>
    <col min="4" max="87" width="14.75" style="136" customWidth="1"/>
    <col min="88" max="16384" width="9" style="109"/>
  </cols>
  <sheetData>
    <row r="1" spans="1:87" s="103" customFormat="1" ht="17.25" x14ac:dyDescent="0.15">
      <c r="A1" s="38" t="s">
        <v>386</v>
      </c>
      <c r="B1" s="106"/>
      <c r="C1" s="106"/>
      <c r="D1" s="106"/>
      <c r="E1" s="106"/>
      <c r="F1" s="106"/>
      <c r="G1" s="106"/>
      <c r="H1" s="107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</row>
    <row r="2" spans="1:87" ht="13.5" customHeight="1" x14ac:dyDescent="0.15">
      <c r="A2" s="198" t="s">
        <v>51</v>
      </c>
      <c r="B2" s="143" t="s">
        <v>324</v>
      </c>
      <c r="C2" s="149" t="s">
        <v>325</v>
      </c>
      <c r="D2" s="47" t="s">
        <v>326</v>
      </c>
      <c r="E2" s="48"/>
      <c r="F2" s="48"/>
      <c r="G2" s="48"/>
      <c r="H2" s="48"/>
      <c r="I2" s="48"/>
      <c r="J2" s="48"/>
      <c r="K2" s="49"/>
      <c r="L2" s="48"/>
      <c r="M2" s="48"/>
      <c r="N2" s="48"/>
      <c r="O2" s="48"/>
      <c r="P2" s="48"/>
      <c r="Q2" s="48"/>
      <c r="R2" s="48"/>
      <c r="S2" s="48"/>
      <c r="T2" s="48"/>
      <c r="U2" s="49"/>
      <c r="V2" s="49"/>
      <c r="W2" s="49"/>
      <c r="X2" s="48"/>
      <c r="Y2" s="48"/>
      <c r="Z2" s="48"/>
      <c r="AA2" s="48"/>
      <c r="AB2" s="48"/>
      <c r="AC2" s="48"/>
      <c r="AD2" s="48"/>
      <c r="AE2" s="50"/>
      <c r="AF2" s="47" t="s">
        <v>327</v>
      </c>
      <c r="AG2" s="48"/>
      <c r="AH2" s="48"/>
      <c r="AI2" s="48"/>
      <c r="AJ2" s="48"/>
      <c r="AK2" s="48"/>
      <c r="AL2" s="48"/>
      <c r="AM2" s="49"/>
      <c r="AN2" s="48"/>
      <c r="AO2" s="48"/>
      <c r="AP2" s="48"/>
      <c r="AQ2" s="48"/>
      <c r="AR2" s="48"/>
      <c r="AS2" s="48"/>
      <c r="AT2" s="48"/>
      <c r="AU2" s="48"/>
      <c r="AV2" s="48"/>
      <c r="AW2" s="49"/>
      <c r="AX2" s="49"/>
      <c r="AY2" s="49"/>
      <c r="AZ2" s="49"/>
      <c r="BA2" s="49"/>
      <c r="BB2" s="49"/>
      <c r="BC2" s="48"/>
      <c r="BD2" s="48"/>
      <c r="BE2" s="48"/>
      <c r="BF2" s="48"/>
      <c r="BG2" s="50"/>
      <c r="BH2" s="47" t="s">
        <v>328</v>
      </c>
      <c r="BI2" s="48"/>
      <c r="BJ2" s="48"/>
      <c r="BK2" s="48"/>
      <c r="BL2" s="48"/>
      <c r="BM2" s="48"/>
      <c r="BN2" s="48"/>
      <c r="BO2" s="49"/>
      <c r="BP2" s="48"/>
      <c r="BQ2" s="48"/>
      <c r="BR2" s="48"/>
      <c r="BS2" s="48"/>
      <c r="BT2" s="48"/>
      <c r="BU2" s="48"/>
      <c r="BV2" s="48"/>
      <c r="BW2" s="48"/>
      <c r="BX2" s="48"/>
      <c r="BY2" s="49"/>
      <c r="BZ2" s="49"/>
      <c r="CA2" s="49"/>
      <c r="CB2" s="49"/>
      <c r="CC2" s="49"/>
      <c r="CD2" s="49"/>
      <c r="CE2" s="48"/>
      <c r="CF2" s="48"/>
      <c r="CG2" s="48"/>
      <c r="CH2" s="48"/>
      <c r="CI2" s="50"/>
    </row>
    <row r="3" spans="1:87" ht="13.5" customHeight="1" x14ac:dyDescent="0.15">
      <c r="A3" s="199"/>
      <c r="B3" s="144"/>
      <c r="C3" s="150"/>
      <c r="D3" s="56" t="s">
        <v>329</v>
      </c>
      <c r="E3" s="48"/>
      <c r="F3" s="48"/>
      <c r="G3" s="48"/>
      <c r="H3" s="48"/>
      <c r="I3" s="48"/>
      <c r="J3" s="48"/>
      <c r="K3" s="57"/>
      <c r="L3" s="58" t="s">
        <v>330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59"/>
      <c r="AC3" s="60"/>
      <c r="AD3" s="61" t="s">
        <v>331</v>
      </c>
      <c r="AE3" s="62" t="s">
        <v>332</v>
      </c>
      <c r="AF3" s="56" t="s">
        <v>329</v>
      </c>
      <c r="AG3" s="48"/>
      <c r="AH3" s="48"/>
      <c r="AI3" s="48"/>
      <c r="AJ3" s="48"/>
      <c r="AK3" s="48"/>
      <c r="AL3" s="48"/>
      <c r="AM3" s="57"/>
      <c r="AN3" s="58" t="s">
        <v>330</v>
      </c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59"/>
      <c r="BE3" s="60"/>
      <c r="BF3" s="61" t="s">
        <v>331</v>
      </c>
      <c r="BG3" s="62" t="s">
        <v>332</v>
      </c>
      <c r="BH3" s="56" t="s">
        <v>329</v>
      </c>
      <c r="BI3" s="48"/>
      <c r="BJ3" s="48"/>
      <c r="BK3" s="48"/>
      <c r="BL3" s="48"/>
      <c r="BM3" s="48"/>
      <c r="BN3" s="48"/>
      <c r="BO3" s="57"/>
      <c r="BP3" s="58" t="s">
        <v>330</v>
      </c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59"/>
      <c r="CG3" s="60"/>
      <c r="CH3" s="61" t="s">
        <v>331</v>
      </c>
      <c r="CI3" s="62" t="s">
        <v>332</v>
      </c>
    </row>
    <row r="4" spans="1:87" ht="18.75" customHeight="1" x14ac:dyDescent="0.15">
      <c r="A4" s="199"/>
      <c r="B4" s="144"/>
      <c r="C4" s="150"/>
      <c r="D4" s="62" t="s">
        <v>332</v>
      </c>
      <c r="E4" s="61" t="s">
        <v>333</v>
      </c>
      <c r="F4" s="61"/>
      <c r="G4" s="66"/>
      <c r="H4" s="48"/>
      <c r="I4" s="67"/>
      <c r="J4" s="68" t="s">
        <v>334</v>
      </c>
      <c r="K4" s="147" t="s">
        <v>335</v>
      </c>
      <c r="L4" s="62" t="s">
        <v>332</v>
      </c>
      <c r="M4" s="56" t="s">
        <v>336</v>
      </c>
      <c r="N4" s="59"/>
      <c r="O4" s="59"/>
      <c r="P4" s="59"/>
      <c r="Q4" s="60"/>
      <c r="R4" s="56" t="s">
        <v>337</v>
      </c>
      <c r="S4" s="48"/>
      <c r="T4" s="48"/>
      <c r="U4" s="67"/>
      <c r="V4" s="61" t="s">
        <v>338</v>
      </c>
      <c r="W4" s="56" t="s">
        <v>339</v>
      </c>
      <c r="X4" s="58"/>
      <c r="Y4" s="59"/>
      <c r="Z4" s="59"/>
      <c r="AA4" s="60"/>
      <c r="AB4" s="69" t="s">
        <v>340</v>
      </c>
      <c r="AC4" s="69" t="s">
        <v>341</v>
      </c>
      <c r="AD4" s="62"/>
      <c r="AE4" s="62"/>
      <c r="AF4" s="62" t="s">
        <v>332</v>
      </c>
      <c r="AG4" s="61" t="s">
        <v>333</v>
      </c>
      <c r="AH4" s="61"/>
      <c r="AI4" s="66"/>
      <c r="AJ4" s="48"/>
      <c r="AK4" s="67"/>
      <c r="AL4" s="68" t="s">
        <v>334</v>
      </c>
      <c r="AM4" s="147" t="s">
        <v>335</v>
      </c>
      <c r="AN4" s="62" t="s">
        <v>332</v>
      </c>
      <c r="AO4" s="56" t="s">
        <v>336</v>
      </c>
      <c r="AP4" s="59"/>
      <c r="AQ4" s="59"/>
      <c r="AR4" s="59"/>
      <c r="AS4" s="60"/>
      <c r="AT4" s="56" t="s">
        <v>337</v>
      </c>
      <c r="AU4" s="48"/>
      <c r="AV4" s="48"/>
      <c r="AW4" s="67"/>
      <c r="AX4" s="61" t="s">
        <v>338</v>
      </c>
      <c r="AY4" s="56" t="s">
        <v>339</v>
      </c>
      <c r="AZ4" s="70"/>
      <c r="BA4" s="70"/>
      <c r="BB4" s="71"/>
      <c r="BC4" s="60"/>
      <c r="BD4" s="69" t="s">
        <v>340</v>
      </c>
      <c r="BE4" s="69" t="s">
        <v>341</v>
      </c>
      <c r="BF4" s="62"/>
      <c r="BG4" s="62"/>
      <c r="BH4" s="62" t="s">
        <v>332</v>
      </c>
      <c r="BI4" s="61" t="s">
        <v>333</v>
      </c>
      <c r="BJ4" s="61"/>
      <c r="BK4" s="66"/>
      <c r="BL4" s="48"/>
      <c r="BM4" s="67"/>
      <c r="BN4" s="68" t="s">
        <v>334</v>
      </c>
      <c r="BO4" s="147" t="s">
        <v>335</v>
      </c>
      <c r="BP4" s="62" t="s">
        <v>332</v>
      </c>
      <c r="BQ4" s="56" t="s">
        <v>336</v>
      </c>
      <c r="BR4" s="59"/>
      <c r="BS4" s="59"/>
      <c r="BT4" s="59"/>
      <c r="BU4" s="60"/>
      <c r="BV4" s="56" t="s">
        <v>337</v>
      </c>
      <c r="BW4" s="48"/>
      <c r="BX4" s="48"/>
      <c r="BY4" s="67"/>
      <c r="BZ4" s="61" t="s">
        <v>338</v>
      </c>
      <c r="CA4" s="56" t="s">
        <v>339</v>
      </c>
      <c r="CB4" s="59"/>
      <c r="CC4" s="59"/>
      <c r="CD4" s="59"/>
      <c r="CE4" s="60"/>
      <c r="CF4" s="69" t="s">
        <v>340</v>
      </c>
      <c r="CG4" s="69" t="s">
        <v>341</v>
      </c>
      <c r="CH4" s="62"/>
      <c r="CI4" s="62"/>
    </row>
    <row r="5" spans="1:87" ht="22.5" customHeight="1" x14ac:dyDescent="0.15">
      <c r="A5" s="199"/>
      <c r="B5" s="144"/>
      <c r="C5" s="150"/>
      <c r="D5" s="62"/>
      <c r="E5" s="62" t="s">
        <v>332</v>
      </c>
      <c r="F5" s="68" t="s">
        <v>342</v>
      </c>
      <c r="G5" s="68" t="s">
        <v>343</v>
      </c>
      <c r="H5" s="68" t="s">
        <v>344</v>
      </c>
      <c r="I5" s="68" t="s">
        <v>331</v>
      </c>
      <c r="J5" s="73"/>
      <c r="K5" s="147"/>
      <c r="L5" s="62"/>
      <c r="M5" s="62" t="s">
        <v>332</v>
      </c>
      <c r="N5" s="62" t="s">
        <v>345</v>
      </c>
      <c r="O5" s="62" t="s">
        <v>346</v>
      </c>
      <c r="P5" s="62" t="s">
        <v>347</v>
      </c>
      <c r="Q5" s="62" t="s">
        <v>348</v>
      </c>
      <c r="R5" s="62" t="s">
        <v>332</v>
      </c>
      <c r="S5" s="61" t="s">
        <v>349</v>
      </c>
      <c r="T5" s="61" t="s">
        <v>350</v>
      </c>
      <c r="U5" s="61" t="s">
        <v>351</v>
      </c>
      <c r="V5" s="62"/>
      <c r="W5" s="62" t="s">
        <v>332</v>
      </c>
      <c r="X5" s="61" t="s">
        <v>349</v>
      </c>
      <c r="Y5" s="61" t="s">
        <v>350</v>
      </c>
      <c r="Z5" s="61" t="s">
        <v>351</v>
      </c>
      <c r="AA5" s="69" t="s">
        <v>331</v>
      </c>
      <c r="AB5" s="62"/>
      <c r="AC5" s="62"/>
      <c r="AD5" s="62"/>
      <c r="AE5" s="62"/>
      <c r="AF5" s="62"/>
      <c r="AG5" s="62" t="s">
        <v>332</v>
      </c>
      <c r="AH5" s="68" t="s">
        <v>342</v>
      </c>
      <c r="AI5" s="68" t="s">
        <v>343</v>
      </c>
      <c r="AJ5" s="68" t="s">
        <v>344</v>
      </c>
      <c r="AK5" s="68" t="s">
        <v>331</v>
      </c>
      <c r="AL5" s="73"/>
      <c r="AM5" s="147"/>
      <c r="AN5" s="62"/>
      <c r="AO5" s="62" t="s">
        <v>332</v>
      </c>
      <c r="AP5" s="62" t="s">
        <v>345</v>
      </c>
      <c r="AQ5" s="62" t="s">
        <v>346</v>
      </c>
      <c r="AR5" s="62" t="s">
        <v>347</v>
      </c>
      <c r="AS5" s="62" t="s">
        <v>348</v>
      </c>
      <c r="AT5" s="62" t="s">
        <v>332</v>
      </c>
      <c r="AU5" s="61" t="s">
        <v>349</v>
      </c>
      <c r="AV5" s="61" t="s">
        <v>350</v>
      </c>
      <c r="AW5" s="61" t="s">
        <v>351</v>
      </c>
      <c r="AX5" s="62"/>
      <c r="AY5" s="62" t="s">
        <v>332</v>
      </c>
      <c r="AZ5" s="61" t="s">
        <v>349</v>
      </c>
      <c r="BA5" s="61" t="s">
        <v>350</v>
      </c>
      <c r="BB5" s="61" t="s">
        <v>351</v>
      </c>
      <c r="BC5" s="69" t="s">
        <v>331</v>
      </c>
      <c r="BD5" s="62"/>
      <c r="BE5" s="62"/>
      <c r="BF5" s="62"/>
      <c r="BG5" s="62"/>
      <c r="BH5" s="62"/>
      <c r="BI5" s="62" t="s">
        <v>332</v>
      </c>
      <c r="BJ5" s="68" t="s">
        <v>342</v>
      </c>
      <c r="BK5" s="68" t="s">
        <v>343</v>
      </c>
      <c r="BL5" s="68" t="s">
        <v>344</v>
      </c>
      <c r="BM5" s="68" t="s">
        <v>331</v>
      </c>
      <c r="BN5" s="73"/>
      <c r="BO5" s="147"/>
      <c r="BP5" s="62"/>
      <c r="BQ5" s="62" t="s">
        <v>332</v>
      </c>
      <c r="BR5" s="62" t="s">
        <v>345</v>
      </c>
      <c r="BS5" s="62" t="s">
        <v>346</v>
      </c>
      <c r="BT5" s="62" t="s">
        <v>347</v>
      </c>
      <c r="BU5" s="62" t="s">
        <v>348</v>
      </c>
      <c r="BV5" s="62" t="s">
        <v>332</v>
      </c>
      <c r="BW5" s="61" t="s">
        <v>349</v>
      </c>
      <c r="BX5" s="61" t="s">
        <v>350</v>
      </c>
      <c r="BY5" s="61" t="s">
        <v>351</v>
      </c>
      <c r="BZ5" s="62"/>
      <c r="CA5" s="62" t="s">
        <v>332</v>
      </c>
      <c r="CB5" s="61" t="s">
        <v>349</v>
      </c>
      <c r="CC5" s="61" t="s">
        <v>350</v>
      </c>
      <c r="CD5" s="61" t="s">
        <v>351</v>
      </c>
      <c r="CE5" s="69" t="s">
        <v>331</v>
      </c>
      <c r="CF5" s="62"/>
      <c r="CG5" s="62"/>
      <c r="CH5" s="62"/>
      <c r="CI5" s="62"/>
    </row>
    <row r="6" spans="1:87" s="119" customFormat="1" ht="13.5" customHeight="1" x14ac:dyDescent="0.15">
      <c r="A6" s="200"/>
      <c r="B6" s="144"/>
      <c r="C6" s="150"/>
      <c r="D6" s="115" t="s">
        <v>352</v>
      </c>
      <c r="E6" s="115" t="s">
        <v>352</v>
      </c>
      <c r="F6" s="116" t="s">
        <v>352</v>
      </c>
      <c r="G6" s="116" t="s">
        <v>352</v>
      </c>
      <c r="H6" s="116" t="s">
        <v>352</v>
      </c>
      <c r="I6" s="116" t="s">
        <v>352</v>
      </c>
      <c r="J6" s="117" t="s">
        <v>352</v>
      </c>
      <c r="K6" s="117" t="s">
        <v>352</v>
      </c>
      <c r="L6" s="115" t="s">
        <v>352</v>
      </c>
      <c r="M6" s="115" t="s">
        <v>352</v>
      </c>
      <c r="N6" s="115" t="s">
        <v>352</v>
      </c>
      <c r="O6" s="115" t="s">
        <v>352</v>
      </c>
      <c r="P6" s="115" t="s">
        <v>352</v>
      </c>
      <c r="Q6" s="115" t="s">
        <v>352</v>
      </c>
      <c r="R6" s="115" t="s">
        <v>352</v>
      </c>
      <c r="S6" s="118" t="s">
        <v>352</v>
      </c>
      <c r="T6" s="118" t="s">
        <v>352</v>
      </c>
      <c r="U6" s="118" t="s">
        <v>352</v>
      </c>
      <c r="V6" s="115" t="s">
        <v>352</v>
      </c>
      <c r="W6" s="115" t="s">
        <v>352</v>
      </c>
      <c r="X6" s="115" t="s">
        <v>352</v>
      </c>
      <c r="Y6" s="115" t="s">
        <v>352</v>
      </c>
      <c r="Z6" s="115" t="s">
        <v>352</v>
      </c>
      <c r="AA6" s="115" t="s">
        <v>352</v>
      </c>
      <c r="AB6" s="115" t="s">
        <v>352</v>
      </c>
      <c r="AC6" s="115" t="s">
        <v>352</v>
      </c>
      <c r="AD6" s="115" t="s">
        <v>352</v>
      </c>
      <c r="AE6" s="115" t="s">
        <v>352</v>
      </c>
      <c r="AF6" s="115" t="s">
        <v>352</v>
      </c>
      <c r="AG6" s="115" t="s">
        <v>352</v>
      </c>
      <c r="AH6" s="116" t="s">
        <v>352</v>
      </c>
      <c r="AI6" s="116" t="s">
        <v>352</v>
      </c>
      <c r="AJ6" s="116" t="s">
        <v>352</v>
      </c>
      <c r="AK6" s="116" t="s">
        <v>352</v>
      </c>
      <c r="AL6" s="117" t="s">
        <v>352</v>
      </c>
      <c r="AM6" s="117" t="s">
        <v>352</v>
      </c>
      <c r="AN6" s="115" t="s">
        <v>352</v>
      </c>
      <c r="AO6" s="115" t="s">
        <v>352</v>
      </c>
      <c r="AP6" s="115" t="s">
        <v>352</v>
      </c>
      <c r="AQ6" s="115" t="s">
        <v>352</v>
      </c>
      <c r="AR6" s="115" t="s">
        <v>352</v>
      </c>
      <c r="AS6" s="115" t="s">
        <v>352</v>
      </c>
      <c r="AT6" s="115" t="s">
        <v>352</v>
      </c>
      <c r="AU6" s="118" t="s">
        <v>352</v>
      </c>
      <c r="AV6" s="118" t="s">
        <v>352</v>
      </c>
      <c r="AW6" s="118" t="s">
        <v>352</v>
      </c>
      <c r="AX6" s="115" t="s">
        <v>352</v>
      </c>
      <c r="AY6" s="115" t="s">
        <v>352</v>
      </c>
      <c r="AZ6" s="115" t="s">
        <v>352</v>
      </c>
      <c r="BA6" s="115" t="s">
        <v>352</v>
      </c>
      <c r="BB6" s="115" t="s">
        <v>352</v>
      </c>
      <c r="BC6" s="115" t="s">
        <v>352</v>
      </c>
      <c r="BD6" s="115" t="s">
        <v>352</v>
      </c>
      <c r="BE6" s="115" t="s">
        <v>352</v>
      </c>
      <c r="BF6" s="115" t="s">
        <v>352</v>
      </c>
      <c r="BG6" s="115" t="s">
        <v>352</v>
      </c>
      <c r="BH6" s="115" t="s">
        <v>352</v>
      </c>
      <c r="BI6" s="115" t="s">
        <v>352</v>
      </c>
      <c r="BJ6" s="116" t="s">
        <v>352</v>
      </c>
      <c r="BK6" s="116" t="s">
        <v>352</v>
      </c>
      <c r="BL6" s="116" t="s">
        <v>352</v>
      </c>
      <c r="BM6" s="116" t="s">
        <v>352</v>
      </c>
      <c r="BN6" s="117" t="s">
        <v>352</v>
      </c>
      <c r="BO6" s="117" t="s">
        <v>352</v>
      </c>
      <c r="BP6" s="115" t="s">
        <v>352</v>
      </c>
      <c r="BQ6" s="115" t="s">
        <v>352</v>
      </c>
      <c r="BR6" s="116" t="s">
        <v>352</v>
      </c>
      <c r="BS6" s="116" t="s">
        <v>352</v>
      </c>
      <c r="BT6" s="116" t="s">
        <v>352</v>
      </c>
      <c r="BU6" s="116" t="s">
        <v>352</v>
      </c>
      <c r="BV6" s="115" t="s">
        <v>352</v>
      </c>
      <c r="BW6" s="118" t="s">
        <v>352</v>
      </c>
      <c r="BX6" s="118" t="s">
        <v>352</v>
      </c>
      <c r="BY6" s="118" t="s">
        <v>352</v>
      </c>
      <c r="BZ6" s="115" t="s">
        <v>352</v>
      </c>
      <c r="CA6" s="115" t="s">
        <v>352</v>
      </c>
      <c r="CB6" s="115" t="s">
        <v>352</v>
      </c>
      <c r="CC6" s="115" t="s">
        <v>352</v>
      </c>
      <c r="CD6" s="115" t="s">
        <v>352</v>
      </c>
      <c r="CE6" s="115" t="s">
        <v>352</v>
      </c>
      <c r="CF6" s="115" t="s">
        <v>352</v>
      </c>
      <c r="CG6" s="115" t="s">
        <v>352</v>
      </c>
      <c r="CH6" s="115" t="s">
        <v>352</v>
      </c>
      <c r="CI6" s="115" t="s">
        <v>352</v>
      </c>
    </row>
    <row r="7" spans="1:87" ht="13.5" customHeight="1" x14ac:dyDescent="0.15">
      <c r="A7" s="138" t="s">
        <v>3</v>
      </c>
      <c r="B7" s="139" t="s">
        <v>389</v>
      </c>
      <c r="C7" s="138" t="s">
        <v>1</v>
      </c>
      <c r="D7" s="140">
        <v>46581921</v>
      </c>
      <c r="E7" s="140">
        <v>46464712</v>
      </c>
      <c r="F7" s="140">
        <v>842209</v>
      </c>
      <c r="G7" s="140">
        <v>41255665</v>
      </c>
      <c r="H7" s="140">
        <v>4280822</v>
      </c>
      <c r="I7" s="140">
        <v>86016</v>
      </c>
      <c r="J7" s="140">
        <v>117209</v>
      </c>
      <c r="K7" s="140">
        <v>7212369</v>
      </c>
      <c r="L7" s="140">
        <v>80293226</v>
      </c>
      <c r="M7" s="140">
        <v>11239639</v>
      </c>
      <c r="N7" s="140">
        <v>6002505</v>
      </c>
      <c r="O7" s="140">
        <v>3304180</v>
      </c>
      <c r="P7" s="140">
        <v>1497492</v>
      </c>
      <c r="Q7" s="140">
        <v>435462</v>
      </c>
      <c r="R7" s="140">
        <v>15297253</v>
      </c>
      <c r="S7" s="140">
        <v>1928827</v>
      </c>
      <c r="T7" s="140">
        <v>10759536</v>
      </c>
      <c r="U7" s="140">
        <v>2608890</v>
      </c>
      <c r="V7" s="140">
        <v>504902</v>
      </c>
      <c r="W7" s="140">
        <v>53146511</v>
      </c>
      <c r="X7" s="140">
        <v>23314214</v>
      </c>
      <c r="Y7" s="140">
        <v>23899496</v>
      </c>
      <c r="Z7" s="140">
        <v>4596443</v>
      </c>
      <c r="AA7" s="140">
        <v>1336358</v>
      </c>
      <c r="AB7" s="140">
        <v>16084530</v>
      </c>
      <c r="AC7" s="140">
        <v>104921</v>
      </c>
      <c r="AD7" s="140">
        <v>8063770</v>
      </c>
      <c r="AE7" s="140">
        <v>134938917</v>
      </c>
      <c r="AF7" s="140">
        <v>565586</v>
      </c>
      <c r="AG7" s="140">
        <v>559724</v>
      </c>
      <c r="AH7" s="140">
        <v>1868</v>
      </c>
      <c r="AI7" s="140">
        <v>392801</v>
      </c>
      <c r="AJ7" s="140">
        <v>120799</v>
      </c>
      <c r="AK7" s="140">
        <v>44256</v>
      </c>
      <c r="AL7" s="140">
        <v>5862</v>
      </c>
      <c r="AM7" s="140">
        <v>32475</v>
      </c>
      <c r="AN7" s="140">
        <v>7737913</v>
      </c>
      <c r="AO7" s="140">
        <v>1021876</v>
      </c>
      <c r="AP7" s="140">
        <v>727272</v>
      </c>
      <c r="AQ7" s="140">
        <v>146615</v>
      </c>
      <c r="AR7" s="140">
        <v>121222</v>
      </c>
      <c r="AS7" s="140">
        <v>26767</v>
      </c>
      <c r="AT7" s="140">
        <v>2124558</v>
      </c>
      <c r="AU7" s="140">
        <v>239587</v>
      </c>
      <c r="AV7" s="140">
        <v>1711058</v>
      </c>
      <c r="AW7" s="140">
        <v>173913</v>
      </c>
      <c r="AX7" s="140">
        <v>32160</v>
      </c>
      <c r="AY7" s="140">
        <v>4557526</v>
      </c>
      <c r="AZ7" s="140">
        <v>2682093</v>
      </c>
      <c r="BA7" s="140">
        <v>1415097</v>
      </c>
      <c r="BB7" s="140">
        <v>237018</v>
      </c>
      <c r="BC7" s="140">
        <v>223318</v>
      </c>
      <c r="BD7" s="140">
        <v>2529476</v>
      </c>
      <c r="BE7" s="140">
        <v>1793</v>
      </c>
      <c r="BF7" s="140">
        <v>537415</v>
      </c>
      <c r="BG7" s="140">
        <v>8840914</v>
      </c>
      <c r="BH7" s="140">
        <v>47147507</v>
      </c>
      <c r="BI7" s="140">
        <v>47024436</v>
      </c>
      <c r="BJ7" s="140">
        <v>844077</v>
      </c>
      <c r="BK7" s="140">
        <v>41648466</v>
      </c>
      <c r="BL7" s="140">
        <v>4401621</v>
      </c>
      <c r="BM7" s="140">
        <v>130272</v>
      </c>
      <c r="BN7" s="140">
        <v>123071</v>
      </c>
      <c r="BO7" s="140">
        <v>7244844</v>
      </c>
      <c r="BP7" s="140">
        <v>88031139</v>
      </c>
      <c r="BQ7" s="140">
        <v>12261515</v>
      </c>
      <c r="BR7" s="140">
        <v>6729777</v>
      </c>
      <c r="BS7" s="140">
        <v>3450795</v>
      </c>
      <c r="BT7" s="140">
        <v>1618714</v>
      </c>
      <c r="BU7" s="140">
        <v>462229</v>
      </c>
      <c r="BV7" s="140">
        <v>17421811</v>
      </c>
      <c r="BW7" s="140">
        <v>2168414</v>
      </c>
      <c r="BX7" s="140">
        <v>12470594</v>
      </c>
      <c r="BY7" s="140">
        <v>2782803</v>
      </c>
      <c r="BZ7" s="140">
        <v>537062</v>
      </c>
      <c r="CA7" s="140">
        <v>57704037</v>
      </c>
      <c r="CB7" s="140">
        <v>25996307</v>
      </c>
      <c r="CC7" s="140">
        <v>25314593</v>
      </c>
      <c r="CD7" s="140">
        <v>4833461</v>
      </c>
      <c r="CE7" s="140">
        <v>1559676</v>
      </c>
      <c r="CF7" s="140">
        <v>18614006</v>
      </c>
      <c r="CG7" s="140">
        <v>106714</v>
      </c>
      <c r="CH7" s="140">
        <v>8601185</v>
      </c>
      <c r="CI7" s="140">
        <v>143779831</v>
      </c>
    </row>
    <row r="8" spans="1:87" ht="13.5" customHeight="1" x14ac:dyDescent="0.15">
      <c r="A8" s="138" t="s">
        <v>4</v>
      </c>
      <c r="B8" s="139" t="s">
        <v>391</v>
      </c>
      <c r="C8" s="138" t="s">
        <v>1</v>
      </c>
      <c r="D8" s="140">
        <v>5745997</v>
      </c>
      <c r="E8" s="140">
        <v>5745997</v>
      </c>
      <c r="F8" s="140">
        <v>59</v>
      </c>
      <c r="G8" s="140">
        <v>5529938</v>
      </c>
      <c r="H8" s="140">
        <v>216000</v>
      </c>
      <c r="I8" s="140">
        <v>0</v>
      </c>
      <c r="J8" s="140">
        <v>0</v>
      </c>
      <c r="K8" s="140">
        <v>1929488</v>
      </c>
      <c r="L8" s="140">
        <v>16222065</v>
      </c>
      <c r="M8" s="140">
        <v>1951867</v>
      </c>
      <c r="N8" s="140">
        <v>1614566</v>
      </c>
      <c r="O8" s="140">
        <v>222168</v>
      </c>
      <c r="P8" s="140">
        <v>80277</v>
      </c>
      <c r="Q8" s="140">
        <v>34856</v>
      </c>
      <c r="R8" s="140">
        <v>3078568</v>
      </c>
      <c r="S8" s="140">
        <v>280622</v>
      </c>
      <c r="T8" s="140">
        <v>2480299</v>
      </c>
      <c r="U8" s="140">
        <v>317647</v>
      </c>
      <c r="V8" s="140">
        <v>21612</v>
      </c>
      <c r="W8" s="140">
        <v>11160379</v>
      </c>
      <c r="X8" s="140">
        <v>4076597</v>
      </c>
      <c r="Y8" s="140">
        <v>6094985</v>
      </c>
      <c r="Z8" s="140">
        <v>858488</v>
      </c>
      <c r="AA8" s="140">
        <v>130309</v>
      </c>
      <c r="AB8" s="140">
        <v>7013056</v>
      </c>
      <c r="AC8" s="140">
        <v>9639</v>
      </c>
      <c r="AD8" s="140">
        <v>545924</v>
      </c>
      <c r="AE8" s="140">
        <v>22513986</v>
      </c>
      <c r="AF8" s="140">
        <v>639032</v>
      </c>
      <c r="AG8" s="140">
        <v>639032</v>
      </c>
      <c r="AH8" s="140">
        <v>0</v>
      </c>
      <c r="AI8" s="140">
        <v>639032</v>
      </c>
      <c r="AJ8" s="140">
        <v>0</v>
      </c>
      <c r="AK8" s="140">
        <v>0</v>
      </c>
      <c r="AL8" s="140">
        <v>0</v>
      </c>
      <c r="AM8" s="140">
        <v>33099</v>
      </c>
      <c r="AN8" s="140">
        <v>2655150</v>
      </c>
      <c r="AO8" s="140">
        <v>385026</v>
      </c>
      <c r="AP8" s="140">
        <v>317472</v>
      </c>
      <c r="AQ8" s="140">
        <v>0</v>
      </c>
      <c r="AR8" s="140">
        <v>67554</v>
      </c>
      <c r="AS8" s="140">
        <v>0</v>
      </c>
      <c r="AT8" s="140">
        <v>955196</v>
      </c>
      <c r="AU8" s="140">
        <v>12</v>
      </c>
      <c r="AV8" s="140">
        <v>917918</v>
      </c>
      <c r="AW8" s="140">
        <v>37266</v>
      </c>
      <c r="AX8" s="140">
        <v>0</v>
      </c>
      <c r="AY8" s="140">
        <v>1314928</v>
      </c>
      <c r="AZ8" s="140">
        <v>91002</v>
      </c>
      <c r="BA8" s="140">
        <v>1150910</v>
      </c>
      <c r="BB8" s="140">
        <v>61066</v>
      </c>
      <c r="BC8" s="140">
        <v>11950</v>
      </c>
      <c r="BD8" s="140">
        <v>2533709</v>
      </c>
      <c r="BE8" s="140">
        <v>0</v>
      </c>
      <c r="BF8" s="140">
        <v>149792</v>
      </c>
      <c r="BG8" s="140">
        <v>3443974</v>
      </c>
      <c r="BH8" s="140">
        <v>6385029</v>
      </c>
      <c r="BI8" s="140">
        <v>6385029</v>
      </c>
      <c r="BJ8" s="140">
        <v>59</v>
      </c>
      <c r="BK8" s="140">
        <v>6168970</v>
      </c>
      <c r="BL8" s="140">
        <v>216000</v>
      </c>
      <c r="BM8" s="140">
        <v>0</v>
      </c>
      <c r="BN8" s="140">
        <v>0</v>
      </c>
      <c r="BO8" s="140">
        <v>1962587</v>
      </c>
      <c r="BP8" s="140">
        <v>18877215</v>
      </c>
      <c r="BQ8" s="140">
        <v>2336893</v>
      </c>
      <c r="BR8" s="140">
        <v>1932038</v>
      </c>
      <c r="BS8" s="140">
        <v>222168</v>
      </c>
      <c r="BT8" s="140">
        <v>147831</v>
      </c>
      <c r="BU8" s="140">
        <v>34856</v>
      </c>
      <c r="BV8" s="140">
        <v>4033764</v>
      </c>
      <c r="BW8" s="140">
        <v>280634</v>
      </c>
      <c r="BX8" s="140">
        <v>3398217</v>
      </c>
      <c r="BY8" s="140">
        <v>354913</v>
      </c>
      <c r="BZ8" s="140">
        <v>21612</v>
      </c>
      <c r="CA8" s="140">
        <v>12475307</v>
      </c>
      <c r="CB8" s="140">
        <v>4167599</v>
      </c>
      <c r="CC8" s="140">
        <v>7245895</v>
      </c>
      <c r="CD8" s="140">
        <v>919554</v>
      </c>
      <c r="CE8" s="140">
        <v>142259</v>
      </c>
      <c r="CF8" s="140">
        <v>9546765</v>
      </c>
      <c r="CG8" s="140">
        <v>9639</v>
      </c>
      <c r="CH8" s="140">
        <v>695716</v>
      </c>
      <c r="CI8" s="140">
        <v>25957960</v>
      </c>
    </row>
    <row r="9" spans="1:87" ht="13.5" customHeight="1" x14ac:dyDescent="0.15">
      <c r="A9" s="138" t="s">
        <v>5</v>
      </c>
      <c r="B9" s="139" t="s">
        <v>392</v>
      </c>
      <c r="C9" s="138" t="s">
        <v>1</v>
      </c>
      <c r="D9" s="140">
        <v>697324</v>
      </c>
      <c r="E9" s="140">
        <v>688047</v>
      </c>
      <c r="F9" s="140">
        <v>0</v>
      </c>
      <c r="G9" s="140">
        <v>426665</v>
      </c>
      <c r="H9" s="140">
        <v>215683</v>
      </c>
      <c r="I9" s="140">
        <v>45699</v>
      </c>
      <c r="J9" s="140">
        <v>9277</v>
      </c>
      <c r="K9" s="140">
        <v>211239</v>
      </c>
      <c r="L9" s="140">
        <v>16509245</v>
      </c>
      <c r="M9" s="140">
        <v>1807020</v>
      </c>
      <c r="N9" s="140">
        <v>1258652</v>
      </c>
      <c r="O9" s="140">
        <v>173552</v>
      </c>
      <c r="P9" s="140">
        <v>306562</v>
      </c>
      <c r="Q9" s="140">
        <v>68254</v>
      </c>
      <c r="R9" s="140">
        <v>3995492</v>
      </c>
      <c r="S9" s="140">
        <v>76148</v>
      </c>
      <c r="T9" s="140">
        <v>3573963</v>
      </c>
      <c r="U9" s="140">
        <v>345381</v>
      </c>
      <c r="V9" s="140">
        <v>10001</v>
      </c>
      <c r="W9" s="140">
        <v>10689005</v>
      </c>
      <c r="X9" s="140">
        <v>4470674</v>
      </c>
      <c r="Y9" s="140">
        <v>5748448</v>
      </c>
      <c r="Z9" s="140">
        <v>436762</v>
      </c>
      <c r="AA9" s="140">
        <v>33121</v>
      </c>
      <c r="AB9" s="140">
        <v>8621823</v>
      </c>
      <c r="AC9" s="140">
        <v>7727</v>
      </c>
      <c r="AD9" s="140">
        <v>645145</v>
      </c>
      <c r="AE9" s="140">
        <v>17851714</v>
      </c>
      <c r="AF9" s="140">
        <v>1836920</v>
      </c>
      <c r="AG9" s="140">
        <v>1836920</v>
      </c>
      <c r="AH9" s="140">
        <v>0</v>
      </c>
      <c r="AI9" s="140">
        <v>1761884</v>
      </c>
      <c r="AJ9" s="140">
        <v>0</v>
      </c>
      <c r="AK9" s="140">
        <v>75036</v>
      </c>
      <c r="AL9" s="140">
        <v>0</v>
      </c>
      <c r="AM9" s="140">
        <v>31797</v>
      </c>
      <c r="AN9" s="140">
        <v>4583002</v>
      </c>
      <c r="AO9" s="140">
        <v>375616</v>
      </c>
      <c r="AP9" s="140">
        <v>339614</v>
      </c>
      <c r="AQ9" s="140">
        <v>0</v>
      </c>
      <c r="AR9" s="140">
        <v>36002</v>
      </c>
      <c r="AS9" s="140">
        <v>0</v>
      </c>
      <c r="AT9" s="140">
        <v>1329935</v>
      </c>
      <c r="AU9" s="140">
        <v>739</v>
      </c>
      <c r="AV9" s="140">
        <v>1328217</v>
      </c>
      <c r="AW9" s="140">
        <v>979</v>
      </c>
      <c r="AX9" s="140">
        <v>0</v>
      </c>
      <c r="AY9" s="140">
        <v>2877451</v>
      </c>
      <c r="AZ9" s="140">
        <v>1071813</v>
      </c>
      <c r="BA9" s="140">
        <v>1803673</v>
      </c>
      <c r="BB9" s="140">
        <v>108</v>
      </c>
      <c r="BC9" s="140">
        <v>1857</v>
      </c>
      <c r="BD9" s="140">
        <v>3300333</v>
      </c>
      <c r="BE9" s="140">
        <v>0</v>
      </c>
      <c r="BF9" s="140">
        <v>207789</v>
      </c>
      <c r="BG9" s="140">
        <v>6627711</v>
      </c>
      <c r="BH9" s="140">
        <v>2534244</v>
      </c>
      <c r="BI9" s="140">
        <v>2524967</v>
      </c>
      <c r="BJ9" s="140">
        <v>0</v>
      </c>
      <c r="BK9" s="140">
        <v>2188549</v>
      </c>
      <c r="BL9" s="140">
        <v>215683</v>
      </c>
      <c r="BM9" s="140">
        <v>120735</v>
      </c>
      <c r="BN9" s="140">
        <v>9277</v>
      </c>
      <c r="BO9" s="140">
        <v>243036</v>
      </c>
      <c r="BP9" s="140">
        <v>21092247</v>
      </c>
      <c r="BQ9" s="140">
        <v>2182636</v>
      </c>
      <c r="BR9" s="140">
        <v>1598266</v>
      </c>
      <c r="BS9" s="140">
        <v>173552</v>
      </c>
      <c r="BT9" s="140">
        <v>342564</v>
      </c>
      <c r="BU9" s="140">
        <v>68254</v>
      </c>
      <c r="BV9" s="140">
        <v>5325427</v>
      </c>
      <c r="BW9" s="140">
        <v>76887</v>
      </c>
      <c r="BX9" s="140">
        <v>4902180</v>
      </c>
      <c r="BY9" s="140">
        <v>346360</v>
      </c>
      <c r="BZ9" s="140">
        <v>10001</v>
      </c>
      <c r="CA9" s="140">
        <v>13566456</v>
      </c>
      <c r="CB9" s="140">
        <v>5542487</v>
      </c>
      <c r="CC9" s="140">
        <v>7552121</v>
      </c>
      <c r="CD9" s="140">
        <v>436870</v>
      </c>
      <c r="CE9" s="140">
        <v>34978</v>
      </c>
      <c r="CF9" s="140">
        <v>11922156</v>
      </c>
      <c r="CG9" s="140">
        <v>7727</v>
      </c>
      <c r="CH9" s="140">
        <v>852934</v>
      </c>
      <c r="CI9" s="140">
        <v>24479425</v>
      </c>
    </row>
    <row r="10" spans="1:87" ht="13.5" customHeight="1" x14ac:dyDescent="0.15">
      <c r="A10" s="138" t="s">
        <v>6</v>
      </c>
      <c r="B10" s="139" t="s">
        <v>393</v>
      </c>
      <c r="C10" s="138" t="s">
        <v>1</v>
      </c>
      <c r="D10" s="140">
        <v>5876091</v>
      </c>
      <c r="E10" s="140">
        <v>5867549</v>
      </c>
      <c r="F10" s="140">
        <v>0</v>
      </c>
      <c r="G10" s="140">
        <v>5646395</v>
      </c>
      <c r="H10" s="140">
        <v>221154</v>
      </c>
      <c r="I10" s="140">
        <v>0</v>
      </c>
      <c r="J10" s="140">
        <v>8542</v>
      </c>
      <c r="K10" s="140">
        <v>0</v>
      </c>
      <c r="L10" s="140">
        <v>27985409</v>
      </c>
      <c r="M10" s="140">
        <v>3407750</v>
      </c>
      <c r="N10" s="140">
        <v>2515324</v>
      </c>
      <c r="O10" s="140">
        <v>441164</v>
      </c>
      <c r="P10" s="140">
        <v>348213</v>
      </c>
      <c r="Q10" s="140">
        <v>103049</v>
      </c>
      <c r="R10" s="140">
        <v>7110869</v>
      </c>
      <c r="S10" s="140">
        <v>898825</v>
      </c>
      <c r="T10" s="140">
        <v>5628545</v>
      </c>
      <c r="U10" s="140">
        <v>583499</v>
      </c>
      <c r="V10" s="140">
        <v>19621</v>
      </c>
      <c r="W10" s="140">
        <v>17444939</v>
      </c>
      <c r="X10" s="140">
        <v>8018926</v>
      </c>
      <c r="Y10" s="140">
        <v>8384743</v>
      </c>
      <c r="Z10" s="140">
        <v>647126</v>
      </c>
      <c r="AA10" s="140">
        <v>394144</v>
      </c>
      <c r="AB10" s="140">
        <v>7661758</v>
      </c>
      <c r="AC10" s="140">
        <v>2230</v>
      </c>
      <c r="AD10" s="140">
        <v>749570</v>
      </c>
      <c r="AE10" s="140">
        <v>34611070</v>
      </c>
      <c r="AF10" s="140">
        <v>93454</v>
      </c>
      <c r="AG10" s="140">
        <v>66170</v>
      </c>
      <c r="AH10" s="140">
        <v>0</v>
      </c>
      <c r="AI10" s="140">
        <v>59290</v>
      </c>
      <c r="AJ10" s="140">
        <v>0</v>
      </c>
      <c r="AK10" s="140">
        <v>6880</v>
      </c>
      <c r="AL10" s="140">
        <v>27284</v>
      </c>
      <c r="AM10" s="140">
        <v>19377</v>
      </c>
      <c r="AN10" s="140">
        <v>5172861</v>
      </c>
      <c r="AO10" s="140">
        <v>457542</v>
      </c>
      <c r="AP10" s="140">
        <v>403247</v>
      </c>
      <c r="AQ10" s="140">
        <v>0</v>
      </c>
      <c r="AR10" s="140">
        <v>54295</v>
      </c>
      <c r="AS10" s="140">
        <v>0</v>
      </c>
      <c r="AT10" s="140">
        <v>2738340</v>
      </c>
      <c r="AU10" s="140">
        <v>5939</v>
      </c>
      <c r="AV10" s="140">
        <v>2730915</v>
      </c>
      <c r="AW10" s="140">
        <v>1486</v>
      </c>
      <c r="AX10" s="140">
        <v>0</v>
      </c>
      <c r="AY10" s="140">
        <v>1975774</v>
      </c>
      <c r="AZ10" s="140">
        <v>720450</v>
      </c>
      <c r="BA10" s="140">
        <v>1233468</v>
      </c>
      <c r="BB10" s="140">
        <v>0</v>
      </c>
      <c r="BC10" s="140">
        <v>21856</v>
      </c>
      <c r="BD10" s="140">
        <v>2569337</v>
      </c>
      <c r="BE10" s="140">
        <v>1205</v>
      </c>
      <c r="BF10" s="140">
        <v>237791</v>
      </c>
      <c r="BG10" s="140">
        <v>5504106</v>
      </c>
      <c r="BH10" s="140">
        <v>5969545</v>
      </c>
      <c r="BI10" s="140">
        <v>5933719</v>
      </c>
      <c r="BJ10" s="140">
        <v>0</v>
      </c>
      <c r="BK10" s="140">
        <v>5705685</v>
      </c>
      <c r="BL10" s="140">
        <v>221154</v>
      </c>
      <c r="BM10" s="140">
        <v>6880</v>
      </c>
      <c r="BN10" s="140">
        <v>35826</v>
      </c>
      <c r="BO10" s="140">
        <v>19377</v>
      </c>
      <c r="BP10" s="140">
        <v>33158270</v>
      </c>
      <c r="BQ10" s="140">
        <v>3865292</v>
      </c>
      <c r="BR10" s="140">
        <v>2918571</v>
      </c>
      <c r="BS10" s="140">
        <v>441164</v>
      </c>
      <c r="BT10" s="140">
        <v>402508</v>
      </c>
      <c r="BU10" s="140">
        <v>103049</v>
      </c>
      <c r="BV10" s="140">
        <v>9849209</v>
      </c>
      <c r="BW10" s="140">
        <v>904764</v>
      </c>
      <c r="BX10" s="140">
        <v>8359460</v>
      </c>
      <c r="BY10" s="140">
        <v>584985</v>
      </c>
      <c r="BZ10" s="140">
        <v>19621</v>
      </c>
      <c r="CA10" s="140">
        <v>19420713</v>
      </c>
      <c r="CB10" s="140">
        <v>8739376</v>
      </c>
      <c r="CC10" s="140">
        <v>9618211</v>
      </c>
      <c r="CD10" s="140">
        <v>647126</v>
      </c>
      <c r="CE10" s="140">
        <v>416000</v>
      </c>
      <c r="CF10" s="140">
        <v>10231095</v>
      </c>
      <c r="CG10" s="140">
        <v>3435</v>
      </c>
      <c r="CH10" s="140">
        <v>987361</v>
      </c>
      <c r="CI10" s="140">
        <v>40115176</v>
      </c>
    </row>
    <row r="11" spans="1:87" ht="13.5" customHeight="1" x14ac:dyDescent="0.15">
      <c r="A11" s="138" t="s">
        <v>7</v>
      </c>
      <c r="B11" s="139" t="s">
        <v>394</v>
      </c>
      <c r="C11" s="138" t="s">
        <v>1</v>
      </c>
      <c r="D11" s="140">
        <v>6436698</v>
      </c>
      <c r="E11" s="140">
        <v>6427797</v>
      </c>
      <c r="F11" s="140">
        <v>0</v>
      </c>
      <c r="G11" s="140">
        <v>6258007</v>
      </c>
      <c r="H11" s="140">
        <v>169295</v>
      </c>
      <c r="I11" s="140">
        <v>495</v>
      </c>
      <c r="J11" s="140">
        <v>8901</v>
      </c>
      <c r="K11" s="140">
        <v>3545521</v>
      </c>
      <c r="L11" s="140">
        <v>14011818</v>
      </c>
      <c r="M11" s="140">
        <v>1255056</v>
      </c>
      <c r="N11" s="140">
        <v>734730</v>
      </c>
      <c r="O11" s="140">
        <v>154876</v>
      </c>
      <c r="P11" s="140">
        <v>327006</v>
      </c>
      <c r="Q11" s="140">
        <v>38444</v>
      </c>
      <c r="R11" s="140">
        <v>3452621</v>
      </c>
      <c r="S11" s="140">
        <v>195085</v>
      </c>
      <c r="T11" s="140">
        <v>3036000</v>
      </c>
      <c r="U11" s="140">
        <v>221536</v>
      </c>
      <c r="V11" s="140">
        <v>14494</v>
      </c>
      <c r="W11" s="140">
        <v>9278208</v>
      </c>
      <c r="X11" s="140">
        <v>4011058</v>
      </c>
      <c r="Y11" s="140">
        <v>4896442</v>
      </c>
      <c r="Z11" s="140">
        <v>290231</v>
      </c>
      <c r="AA11" s="140">
        <v>80477</v>
      </c>
      <c r="AB11" s="140">
        <v>3516450</v>
      </c>
      <c r="AC11" s="140">
        <v>11439</v>
      </c>
      <c r="AD11" s="140">
        <v>761015</v>
      </c>
      <c r="AE11" s="140">
        <v>21209531</v>
      </c>
      <c r="AF11" s="140">
        <v>1913527</v>
      </c>
      <c r="AG11" s="140">
        <v>1913527</v>
      </c>
      <c r="AH11" s="140">
        <v>1902370</v>
      </c>
      <c r="AI11" s="140">
        <v>7040</v>
      </c>
      <c r="AJ11" s="140">
        <v>0</v>
      </c>
      <c r="AK11" s="140">
        <v>4117</v>
      </c>
      <c r="AL11" s="140">
        <v>0</v>
      </c>
      <c r="AM11" s="140">
        <v>1572619</v>
      </c>
      <c r="AN11" s="140">
        <v>3322642</v>
      </c>
      <c r="AO11" s="140">
        <v>340366</v>
      </c>
      <c r="AP11" s="140">
        <v>295117</v>
      </c>
      <c r="AQ11" s="140">
        <v>0</v>
      </c>
      <c r="AR11" s="140">
        <v>45249</v>
      </c>
      <c r="AS11" s="140">
        <v>0</v>
      </c>
      <c r="AT11" s="140">
        <v>1960567</v>
      </c>
      <c r="AU11" s="140">
        <v>0</v>
      </c>
      <c r="AV11" s="140">
        <v>1945963</v>
      </c>
      <c r="AW11" s="140">
        <v>14604</v>
      </c>
      <c r="AX11" s="140">
        <v>0</v>
      </c>
      <c r="AY11" s="140">
        <v>1020577</v>
      </c>
      <c r="AZ11" s="140">
        <v>6495</v>
      </c>
      <c r="BA11" s="140">
        <v>889259</v>
      </c>
      <c r="BB11" s="140">
        <v>44047</v>
      </c>
      <c r="BC11" s="140">
        <v>80776</v>
      </c>
      <c r="BD11" s="140">
        <v>2214926</v>
      </c>
      <c r="BE11" s="140">
        <v>1132</v>
      </c>
      <c r="BF11" s="140">
        <v>86394</v>
      </c>
      <c r="BG11" s="140">
        <v>5322563</v>
      </c>
      <c r="BH11" s="140">
        <v>8350225</v>
      </c>
      <c r="BI11" s="140">
        <v>8341324</v>
      </c>
      <c r="BJ11" s="140">
        <v>1902370</v>
      </c>
      <c r="BK11" s="140">
        <v>6265047</v>
      </c>
      <c r="BL11" s="140">
        <v>169295</v>
      </c>
      <c r="BM11" s="140">
        <v>4612</v>
      </c>
      <c r="BN11" s="140">
        <v>8901</v>
      </c>
      <c r="BO11" s="140">
        <v>5118140</v>
      </c>
      <c r="BP11" s="140">
        <v>17334460</v>
      </c>
      <c r="BQ11" s="140">
        <v>1595422</v>
      </c>
      <c r="BR11" s="140">
        <v>1029847</v>
      </c>
      <c r="BS11" s="140">
        <v>154876</v>
      </c>
      <c r="BT11" s="140">
        <v>372255</v>
      </c>
      <c r="BU11" s="140">
        <v>38444</v>
      </c>
      <c r="BV11" s="140">
        <v>5413188</v>
      </c>
      <c r="BW11" s="140">
        <v>195085</v>
      </c>
      <c r="BX11" s="140">
        <v>4981963</v>
      </c>
      <c r="BY11" s="140">
        <v>236140</v>
      </c>
      <c r="BZ11" s="140">
        <v>14494</v>
      </c>
      <c r="CA11" s="140">
        <v>10298785</v>
      </c>
      <c r="CB11" s="140">
        <v>4017553</v>
      </c>
      <c r="CC11" s="140">
        <v>5785701</v>
      </c>
      <c r="CD11" s="140">
        <v>334278</v>
      </c>
      <c r="CE11" s="140">
        <v>161253</v>
      </c>
      <c r="CF11" s="140">
        <v>5731376</v>
      </c>
      <c r="CG11" s="140">
        <v>12571</v>
      </c>
      <c r="CH11" s="140">
        <v>847409</v>
      </c>
      <c r="CI11" s="140">
        <v>26532094</v>
      </c>
    </row>
    <row r="12" spans="1:87" ht="13.5" customHeight="1" x14ac:dyDescent="0.15">
      <c r="A12" s="138" t="s">
        <v>8</v>
      </c>
      <c r="B12" s="139" t="s">
        <v>395</v>
      </c>
      <c r="C12" s="138" t="s">
        <v>1</v>
      </c>
      <c r="D12" s="140">
        <v>465681</v>
      </c>
      <c r="E12" s="140">
        <v>421863</v>
      </c>
      <c r="F12" s="140">
        <v>0</v>
      </c>
      <c r="G12" s="140">
        <v>383086</v>
      </c>
      <c r="H12" s="140">
        <v>38777</v>
      </c>
      <c r="I12" s="140">
        <v>0</v>
      </c>
      <c r="J12" s="140">
        <v>43818</v>
      </c>
      <c r="K12" s="140">
        <v>215152</v>
      </c>
      <c r="L12" s="140">
        <v>12727047</v>
      </c>
      <c r="M12" s="140">
        <v>1308720</v>
      </c>
      <c r="N12" s="140">
        <v>1000017</v>
      </c>
      <c r="O12" s="140">
        <v>63392</v>
      </c>
      <c r="P12" s="140">
        <v>215046</v>
      </c>
      <c r="Q12" s="140">
        <v>30265</v>
      </c>
      <c r="R12" s="140">
        <v>2795407</v>
      </c>
      <c r="S12" s="140">
        <v>88772</v>
      </c>
      <c r="T12" s="140">
        <v>2520284</v>
      </c>
      <c r="U12" s="140">
        <v>186351</v>
      </c>
      <c r="V12" s="140">
        <v>22751</v>
      </c>
      <c r="W12" s="140">
        <v>8599454</v>
      </c>
      <c r="X12" s="140">
        <v>3251259</v>
      </c>
      <c r="Y12" s="140">
        <v>4929379</v>
      </c>
      <c r="Z12" s="140">
        <v>277246</v>
      </c>
      <c r="AA12" s="140">
        <v>141570</v>
      </c>
      <c r="AB12" s="140">
        <v>5279650</v>
      </c>
      <c r="AC12" s="140">
        <v>715</v>
      </c>
      <c r="AD12" s="140">
        <v>530381</v>
      </c>
      <c r="AE12" s="140">
        <v>13723109</v>
      </c>
      <c r="AF12" s="140">
        <v>29217</v>
      </c>
      <c r="AG12" s="140">
        <v>9878</v>
      </c>
      <c r="AH12" s="140">
        <v>0</v>
      </c>
      <c r="AI12" s="140">
        <v>9878</v>
      </c>
      <c r="AJ12" s="140">
        <v>0</v>
      </c>
      <c r="AK12" s="140">
        <v>0</v>
      </c>
      <c r="AL12" s="140">
        <v>19339</v>
      </c>
      <c r="AM12" s="140">
        <v>21799</v>
      </c>
      <c r="AN12" s="140">
        <v>1967069</v>
      </c>
      <c r="AO12" s="140">
        <v>472567</v>
      </c>
      <c r="AP12" s="140">
        <v>317195</v>
      </c>
      <c r="AQ12" s="140">
        <v>105066</v>
      </c>
      <c r="AR12" s="140">
        <v>50306</v>
      </c>
      <c r="AS12" s="140">
        <v>0</v>
      </c>
      <c r="AT12" s="140">
        <v>537469</v>
      </c>
      <c r="AU12" s="140">
        <v>21766</v>
      </c>
      <c r="AV12" s="140">
        <v>515703</v>
      </c>
      <c r="AW12" s="140">
        <v>0</v>
      </c>
      <c r="AX12" s="140">
        <v>17279</v>
      </c>
      <c r="AY12" s="140">
        <v>939754</v>
      </c>
      <c r="AZ12" s="140">
        <v>169111</v>
      </c>
      <c r="BA12" s="140">
        <v>694865</v>
      </c>
      <c r="BB12" s="140">
        <v>66955</v>
      </c>
      <c r="BC12" s="140">
        <v>8823</v>
      </c>
      <c r="BD12" s="140">
        <v>1527053</v>
      </c>
      <c r="BE12" s="140">
        <v>0</v>
      </c>
      <c r="BF12" s="140">
        <v>85762</v>
      </c>
      <c r="BG12" s="140">
        <v>2082048</v>
      </c>
      <c r="BH12" s="140">
        <v>494898</v>
      </c>
      <c r="BI12" s="140">
        <v>431741</v>
      </c>
      <c r="BJ12" s="140">
        <v>0</v>
      </c>
      <c r="BK12" s="140">
        <v>392964</v>
      </c>
      <c r="BL12" s="140">
        <v>38777</v>
      </c>
      <c r="BM12" s="140">
        <v>0</v>
      </c>
      <c r="BN12" s="140">
        <v>63157</v>
      </c>
      <c r="BO12" s="140">
        <v>236951</v>
      </c>
      <c r="BP12" s="140">
        <v>14694116</v>
      </c>
      <c r="BQ12" s="140">
        <v>1781287</v>
      </c>
      <c r="BR12" s="140">
        <v>1317212</v>
      </c>
      <c r="BS12" s="140">
        <v>168458</v>
      </c>
      <c r="BT12" s="140">
        <v>265352</v>
      </c>
      <c r="BU12" s="140">
        <v>30265</v>
      </c>
      <c r="BV12" s="140">
        <v>3332876</v>
      </c>
      <c r="BW12" s="140">
        <v>110538</v>
      </c>
      <c r="BX12" s="140">
        <v>3035987</v>
      </c>
      <c r="BY12" s="140">
        <v>186351</v>
      </c>
      <c r="BZ12" s="140">
        <v>40030</v>
      </c>
      <c r="CA12" s="140">
        <v>9539208</v>
      </c>
      <c r="CB12" s="140">
        <v>3420370</v>
      </c>
      <c r="CC12" s="140">
        <v>5624244</v>
      </c>
      <c r="CD12" s="140">
        <v>344201</v>
      </c>
      <c r="CE12" s="140">
        <v>150393</v>
      </c>
      <c r="CF12" s="140">
        <v>6806703</v>
      </c>
      <c r="CG12" s="140">
        <v>715</v>
      </c>
      <c r="CH12" s="140">
        <v>616143</v>
      </c>
      <c r="CI12" s="140">
        <v>15805157</v>
      </c>
    </row>
    <row r="13" spans="1:87" ht="13.5" customHeight="1" x14ac:dyDescent="0.15">
      <c r="A13" s="138" t="s">
        <v>9</v>
      </c>
      <c r="B13" s="139" t="s">
        <v>396</v>
      </c>
      <c r="C13" s="138" t="s">
        <v>1</v>
      </c>
      <c r="D13" s="140">
        <v>14549504</v>
      </c>
      <c r="E13" s="140">
        <v>14319465</v>
      </c>
      <c r="F13" s="140">
        <v>0</v>
      </c>
      <c r="G13" s="140">
        <v>14057339</v>
      </c>
      <c r="H13" s="140">
        <v>244493</v>
      </c>
      <c r="I13" s="140">
        <v>17633</v>
      </c>
      <c r="J13" s="140">
        <v>230039</v>
      </c>
      <c r="K13" s="140">
        <v>2926631</v>
      </c>
      <c r="L13" s="140">
        <v>25608775</v>
      </c>
      <c r="M13" s="140">
        <v>2695039</v>
      </c>
      <c r="N13" s="140">
        <v>1831724</v>
      </c>
      <c r="O13" s="140">
        <v>261800</v>
      </c>
      <c r="P13" s="140">
        <v>524376</v>
      </c>
      <c r="Q13" s="140">
        <v>77139</v>
      </c>
      <c r="R13" s="140">
        <v>7573939</v>
      </c>
      <c r="S13" s="140">
        <v>270059</v>
      </c>
      <c r="T13" s="140">
        <v>6781768</v>
      </c>
      <c r="U13" s="140">
        <v>522112</v>
      </c>
      <c r="V13" s="140">
        <v>7066</v>
      </c>
      <c r="W13" s="140">
        <v>15308488</v>
      </c>
      <c r="X13" s="140">
        <v>7434589</v>
      </c>
      <c r="Y13" s="140">
        <v>6398955</v>
      </c>
      <c r="Z13" s="140">
        <v>1357467</v>
      </c>
      <c r="AA13" s="140">
        <v>117477</v>
      </c>
      <c r="AB13" s="140">
        <v>6728047</v>
      </c>
      <c r="AC13" s="140">
        <v>24243</v>
      </c>
      <c r="AD13" s="140">
        <v>1250491</v>
      </c>
      <c r="AE13" s="140">
        <v>41408770</v>
      </c>
      <c r="AF13" s="140">
        <v>701694</v>
      </c>
      <c r="AG13" s="140">
        <v>688547</v>
      </c>
      <c r="AH13" s="140">
        <v>0</v>
      </c>
      <c r="AI13" s="140">
        <v>600591</v>
      </c>
      <c r="AJ13" s="140">
        <v>0</v>
      </c>
      <c r="AK13" s="140">
        <v>87956</v>
      </c>
      <c r="AL13" s="140">
        <v>13147</v>
      </c>
      <c r="AM13" s="140">
        <v>225052</v>
      </c>
      <c r="AN13" s="140">
        <v>4212485</v>
      </c>
      <c r="AO13" s="140">
        <v>451955</v>
      </c>
      <c r="AP13" s="140">
        <v>333459</v>
      </c>
      <c r="AQ13" s="140">
        <v>66635</v>
      </c>
      <c r="AR13" s="140">
        <v>51861</v>
      </c>
      <c r="AS13" s="140">
        <v>0</v>
      </c>
      <c r="AT13" s="140">
        <v>2159339</v>
      </c>
      <c r="AU13" s="140">
        <v>113083</v>
      </c>
      <c r="AV13" s="140">
        <v>1728192</v>
      </c>
      <c r="AW13" s="140">
        <v>318064</v>
      </c>
      <c r="AX13" s="140">
        <v>28360</v>
      </c>
      <c r="AY13" s="140">
        <v>1571252</v>
      </c>
      <c r="AZ13" s="140">
        <v>381330</v>
      </c>
      <c r="BA13" s="140">
        <v>1134349</v>
      </c>
      <c r="BB13" s="140">
        <v>50778</v>
      </c>
      <c r="BC13" s="140">
        <v>4795</v>
      </c>
      <c r="BD13" s="140">
        <v>2060486</v>
      </c>
      <c r="BE13" s="140">
        <v>1579</v>
      </c>
      <c r="BF13" s="140">
        <v>323858</v>
      </c>
      <c r="BG13" s="140">
        <v>5238037</v>
      </c>
      <c r="BH13" s="140">
        <v>15251198</v>
      </c>
      <c r="BI13" s="140">
        <v>15008012</v>
      </c>
      <c r="BJ13" s="140">
        <v>0</v>
      </c>
      <c r="BK13" s="140">
        <v>14657930</v>
      </c>
      <c r="BL13" s="140">
        <v>244493</v>
      </c>
      <c r="BM13" s="140">
        <v>105589</v>
      </c>
      <c r="BN13" s="140">
        <v>243186</v>
      </c>
      <c r="BO13" s="140">
        <v>3151683</v>
      </c>
      <c r="BP13" s="140">
        <v>29821260</v>
      </c>
      <c r="BQ13" s="140">
        <v>3146994</v>
      </c>
      <c r="BR13" s="140">
        <v>2165183</v>
      </c>
      <c r="BS13" s="140">
        <v>328435</v>
      </c>
      <c r="BT13" s="140">
        <v>576237</v>
      </c>
      <c r="BU13" s="140">
        <v>77139</v>
      </c>
      <c r="BV13" s="140">
        <v>9733278</v>
      </c>
      <c r="BW13" s="140">
        <v>383142</v>
      </c>
      <c r="BX13" s="140">
        <v>8509960</v>
      </c>
      <c r="BY13" s="140">
        <v>840176</v>
      </c>
      <c r="BZ13" s="140">
        <v>35426</v>
      </c>
      <c r="CA13" s="140">
        <v>16879740</v>
      </c>
      <c r="CB13" s="140">
        <v>7815919</v>
      </c>
      <c r="CC13" s="140">
        <v>7533304</v>
      </c>
      <c r="CD13" s="140">
        <v>1408245</v>
      </c>
      <c r="CE13" s="140">
        <v>122272</v>
      </c>
      <c r="CF13" s="140">
        <v>8788533</v>
      </c>
      <c r="CG13" s="140">
        <v>25822</v>
      </c>
      <c r="CH13" s="140">
        <v>1574349</v>
      </c>
      <c r="CI13" s="140">
        <v>46646807</v>
      </c>
    </row>
    <row r="14" spans="1:87" ht="13.5" customHeight="1" x14ac:dyDescent="0.15">
      <c r="A14" s="138" t="s">
        <v>10</v>
      </c>
      <c r="B14" s="139" t="s">
        <v>397</v>
      </c>
      <c r="C14" s="138" t="s">
        <v>1</v>
      </c>
      <c r="D14" s="140">
        <v>6701134</v>
      </c>
      <c r="E14" s="140">
        <v>6651775</v>
      </c>
      <c r="F14" s="140">
        <v>0</v>
      </c>
      <c r="G14" s="140">
        <v>6186163</v>
      </c>
      <c r="H14" s="140">
        <v>409349</v>
      </c>
      <c r="I14" s="140">
        <v>56263</v>
      </c>
      <c r="J14" s="140">
        <v>49359</v>
      </c>
      <c r="K14" s="140">
        <v>1293999</v>
      </c>
      <c r="L14" s="140">
        <v>36592846</v>
      </c>
      <c r="M14" s="140">
        <v>4269160</v>
      </c>
      <c r="N14" s="140">
        <v>2721607</v>
      </c>
      <c r="O14" s="140">
        <v>1050428</v>
      </c>
      <c r="P14" s="140">
        <v>461572</v>
      </c>
      <c r="Q14" s="140">
        <v>35553</v>
      </c>
      <c r="R14" s="140">
        <v>5523960</v>
      </c>
      <c r="S14" s="140">
        <v>613020</v>
      </c>
      <c r="T14" s="140">
        <v>4651445</v>
      </c>
      <c r="U14" s="140">
        <v>259495</v>
      </c>
      <c r="V14" s="140">
        <v>70803</v>
      </c>
      <c r="W14" s="140">
        <v>26701400</v>
      </c>
      <c r="X14" s="140">
        <v>8855346</v>
      </c>
      <c r="Y14" s="140">
        <v>15019767</v>
      </c>
      <c r="Z14" s="140">
        <v>1682860</v>
      </c>
      <c r="AA14" s="140">
        <v>1143427</v>
      </c>
      <c r="AB14" s="140">
        <v>10218498</v>
      </c>
      <c r="AC14" s="140">
        <v>27523</v>
      </c>
      <c r="AD14" s="140">
        <v>2064163</v>
      </c>
      <c r="AE14" s="140">
        <v>45358143</v>
      </c>
      <c r="AF14" s="140">
        <v>528565</v>
      </c>
      <c r="AG14" s="140">
        <v>517713</v>
      </c>
      <c r="AH14" s="140">
        <v>0</v>
      </c>
      <c r="AI14" s="140">
        <v>517713</v>
      </c>
      <c r="AJ14" s="140">
        <v>0</v>
      </c>
      <c r="AK14" s="140">
        <v>0</v>
      </c>
      <c r="AL14" s="140">
        <v>10852</v>
      </c>
      <c r="AM14" s="140">
        <v>7804</v>
      </c>
      <c r="AN14" s="140">
        <v>5493119</v>
      </c>
      <c r="AO14" s="140">
        <v>1068759</v>
      </c>
      <c r="AP14" s="140">
        <v>918491</v>
      </c>
      <c r="AQ14" s="140">
        <v>36993</v>
      </c>
      <c r="AR14" s="140">
        <v>113275</v>
      </c>
      <c r="AS14" s="140">
        <v>0</v>
      </c>
      <c r="AT14" s="140">
        <v>2005259</v>
      </c>
      <c r="AU14" s="140">
        <v>7637</v>
      </c>
      <c r="AV14" s="140">
        <v>1997622</v>
      </c>
      <c r="AW14" s="140">
        <v>0</v>
      </c>
      <c r="AX14" s="140">
        <v>0</v>
      </c>
      <c r="AY14" s="140">
        <v>2417408</v>
      </c>
      <c r="AZ14" s="140">
        <v>342322</v>
      </c>
      <c r="BA14" s="140">
        <v>1810053</v>
      </c>
      <c r="BB14" s="140">
        <v>69028</v>
      </c>
      <c r="BC14" s="140">
        <v>196005</v>
      </c>
      <c r="BD14" s="140">
        <v>2612349</v>
      </c>
      <c r="BE14" s="140">
        <v>1693</v>
      </c>
      <c r="BF14" s="140">
        <v>789098</v>
      </c>
      <c r="BG14" s="140">
        <v>6810782</v>
      </c>
      <c r="BH14" s="140">
        <v>7229699</v>
      </c>
      <c r="BI14" s="140">
        <v>7169488</v>
      </c>
      <c r="BJ14" s="140">
        <v>0</v>
      </c>
      <c r="BK14" s="140">
        <v>6703876</v>
      </c>
      <c r="BL14" s="140">
        <v>409349</v>
      </c>
      <c r="BM14" s="140">
        <v>56263</v>
      </c>
      <c r="BN14" s="140">
        <v>60211</v>
      </c>
      <c r="BO14" s="140">
        <v>1301803</v>
      </c>
      <c r="BP14" s="140">
        <v>42085965</v>
      </c>
      <c r="BQ14" s="140">
        <v>5337919</v>
      </c>
      <c r="BR14" s="140">
        <v>3640098</v>
      </c>
      <c r="BS14" s="140">
        <v>1087421</v>
      </c>
      <c r="BT14" s="140">
        <v>574847</v>
      </c>
      <c r="BU14" s="140">
        <v>35553</v>
      </c>
      <c r="BV14" s="140">
        <v>7529219</v>
      </c>
      <c r="BW14" s="140">
        <v>620657</v>
      </c>
      <c r="BX14" s="140">
        <v>6649067</v>
      </c>
      <c r="BY14" s="140">
        <v>259495</v>
      </c>
      <c r="BZ14" s="140">
        <v>70803</v>
      </c>
      <c r="CA14" s="140">
        <v>29118808</v>
      </c>
      <c r="CB14" s="140">
        <v>9197668</v>
      </c>
      <c r="CC14" s="140">
        <v>16829820</v>
      </c>
      <c r="CD14" s="140">
        <v>1751888</v>
      </c>
      <c r="CE14" s="140">
        <v>1339432</v>
      </c>
      <c r="CF14" s="140">
        <v>12830847</v>
      </c>
      <c r="CG14" s="140">
        <v>29216</v>
      </c>
      <c r="CH14" s="140">
        <v>2853261</v>
      </c>
      <c r="CI14" s="140">
        <v>52168925</v>
      </c>
    </row>
    <row r="15" spans="1:87" ht="13.5" customHeight="1" x14ac:dyDescent="0.15">
      <c r="A15" s="138" t="s">
        <v>11</v>
      </c>
      <c r="B15" s="139" t="s">
        <v>398</v>
      </c>
      <c r="C15" s="138" t="s">
        <v>1</v>
      </c>
      <c r="D15" s="140">
        <v>11273808</v>
      </c>
      <c r="E15" s="140">
        <v>11258854</v>
      </c>
      <c r="F15" s="140">
        <v>0</v>
      </c>
      <c r="G15" s="140">
        <v>10165264</v>
      </c>
      <c r="H15" s="140">
        <v>141182</v>
      </c>
      <c r="I15" s="140">
        <v>952408</v>
      </c>
      <c r="J15" s="140">
        <v>14954</v>
      </c>
      <c r="K15" s="140">
        <v>588247</v>
      </c>
      <c r="L15" s="140">
        <v>24849851</v>
      </c>
      <c r="M15" s="140">
        <v>2387702</v>
      </c>
      <c r="N15" s="140">
        <v>1508186</v>
      </c>
      <c r="O15" s="140">
        <v>223465</v>
      </c>
      <c r="P15" s="140">
        <v>621592</v>
      </c>
      <c r="Q15" s="140">
        <v>34459</v>
      </c>
      <c r="R15" s="140">
        <v>3287753</v>
      </c>
      <c r="S15" s="140">
        <v>121340</v>
      </c>
      <c r="T15" s="140">
        <v>2886431</v>
      </c>
      <c r="U15" s="140">
        <v>279982</v>
      </c>
      <c r="V15" s="140">
        <v>13051</v>
      </c>
      <c r="W15" s="140">
        <v>19033630</v>
      </c>
      <c r="X15" s="140">
        <v>6646289</v>
      </c>
      <c r="Y15" s="140">
        <v>11124811</v>
      </c>
      <c r="Z15" s="140">
        <v>829718</v>
      </c>
      <c r="AA15" s="140">
        <v>432812</v>
      </c>
      <c r="AB15" s="140">
        <v>4460426</v>
      </c>
      <c r="AC15" s="140">
        <v>127715</v>
      </c>
      <c r="AD15" s="140">
        <v>769854</v>
      </c>
      <c r="AE15" s="140">
        <v>36893513</v>
      </c>
      <c r="AF15" s="140">
        <v>708639</v>
      </c>
      <c r="AG15" s="140">
        <v>662843</v>
      </c>
      <c r="AH15" s="140">
        <v>0</v>
      </c>
      <c r="AI15" s="140">
        <v>662843</v>
      </c>
      <c r="AJ15" s="140">
        <v>0</v>
      </c>
      <c r="AK15" s="140">
        <v>0</v>
      </c>
      <c r="AL15" s="140">
        <v>45796</v>
      </c>
      <c r="AM15" s="140">
        <v>0</v>
      </c>
      <c r="AN15" s="140">
        <v>3602336</v>
      </c>
      <c r="AO15" s="140">
        <v>497491</v>
      </c>
      <c r="AP15" s="140">
        <v>275970</v>
      </c>
      <c r="AQ15" s="140">
        <v>202659</v>
      </c>
      <c r="AR15" s="140">
        <v>18862</v>
      </c>
      <c r="AS15" s="140">
        <v>0</v>
      </c>
      <c r="AT15" s="140">
        <v>1352156</v>
      </c>
      <c r="AU15" s="140">
        <v>34818</v>
      </c>
      <c r="AV15" s="140">
        <v>1317336</v>
      </c>
      <c r="AW15" s="140">
        <v>2</v>
      </c>
      <c r="AX15" s="140">
        <v>11972</v>
      </c>
      <c r="AY15" s="140">
        <v>1719104</v>
      </c>
      <c r="AZ15" s="140">
        <v>356740</v>
      </c>
      <c r="BA15" s="140">
        <v>1311815</v>
      </c>
      <c r="BB15" s="140">
        <v>25013</v>
      </c>
      <c r="BC15" s="140">
        <v>25536</v>
      </c>
      <c r="BD15" s="140">
        <v>1485270</v>
      </c>
      <c r="BE15" s="140">
        <v>21613</v>
      </c>
      <c r="BF15" s="140">
        <v>153030</v>
      </c>
      <c r="BG15" s="140">
        <v>4464005</v>
      </c>
      <c r="BH15" s="140">
        <v>11982447</v>
      </c>
      <c r="BI15" s="140">
        <v>11921697</v>
      </c>
      <c r="BJ15" s="140">
        <v>0</v>
      </c>
      <c r="BK15" s="140">
        <v>10828107</v>
      </c>
      <c r="BL15" s="140">
        <v>141182</v>
      </c>
      <c r="BM15" s="140">
        <v>952408</v>
      </c>
      <c r="BN15" s="140">
        <v>60750</v>
      </c>
      <c r="BO15" s="140">
        <v>588247</v>
      </c>
      <c r="BP15" s="140">
        <v>28452187</v>
      </c>
      <c r="BQ15" s="140">
        <v>2885193</v>
      </c>
      <c r="BR15" s="140">
        <v>1784156</v>
      </c>
      <c r="BS15" s="140">
        <v>426124</v>
      </c>
      <c r="BT15" s="140">
        <v>640454</v>
      </c>
      <c r="BU15" s="140">
        <v>34459</v>
      </c>
      <c r="BV15" s="140">
        <v>4639909</v>
      </c>
      <c r="BW15" s="140">
        <v>156158</v>
      </c>
      <c r="BX15" s="140">
        <v>4203767</v>
      </c>
      <c r="BY15" s="140">
        <v>279984</v>
      </c>
      <c r="BZ15" s="140">
        <v>25023</v>
      </c>
      <c r="CA15" s="140">
        <v>20752734</v>
      </c>
      <c r="CB15" s="140">
        <v>7003029</v>
      </c>
      <c r="CC15" s="140">
        <v>12436626</v>
      </c>
      <c r="CD15" s="140">
        <v>854731</v>
      </c>
      <c r="CE15" s="140">
        <v>458348</v>
      </c>
      <c r="CF15" s="140">
        <v>5945696</v>
      </c>
      <c r="CG15" s="140">
        <v>149328</v>
      </c>
      <c r="CH15" s="140">
        <v>922884</v>
      </c>
      <c r="CI15" s="140">
        <v>41357518</v>
      </c>
    </row>
    <row r="16" spans="1:87" ht="13.5" customHeight="1" x14ac:dyDescent="0.15">
      <c r="A16" s="138" t="s">
        <v>12</v>
      </c>
      <c r="B16" s="139" t="s">
        <v>399</v>
      </c>
      <c r="C16" s="138" t="s">
        <v>1</v>
      </c>
      <c r="D16" s="140">
        <v>11991608</v>
      </c>
      <c r="E16" s="140">
        <v>11955043</v>
      </c>
      <c r="F16" s="140">
        <v>0</v>
      </c>
      <c r="G16" s="140">
        <v>11370231</v>
      </c>
      <c r="H16" s="140">
        <v>139158</v>
      </c>
      <c r="I16" s="140">
        <v>445654</v>
      </c>
      <c r="J16" s="140">
        <v>36565</v>
      </c>
      <c r="K16" s="140">
        <v>16210</v>
      </c>
      <c r="L16" s="140">
        <v>22872759</v>
      </c>
      <c r="M16" s="140">
        <v>3304943</v>
      </c>
      <c r="N16" s="140">
        <v>1873637</v>
      </c>
      <c r="O16" s="140">
        <v>682915</v>
      </c>
      <c r="P16" s="140">
        <v>666912</v>
      </c>
      <c r="Q16" s="140">
        <v>81479</v>
      </c>
      <c r="R16" s="140">
        <v>4477052</v>
      </c>
      <c r="S16" s="140">
        <v>372624</v>
      </c>
      <c r="T16" s="140">
        <v>3553596</v>
      </c>
      <c r="U16" s="140">
        <v>550832</v>
      </c>
      <c r="V16" s="140">
        <v>70257</v>
      </c>
      <c r="W16" s="140">
        <v>15014977</v>
      </c>
      <c r="X16" s="140">
        <v>6534135</v>
      </c>
      <c r="Y16" s="140">
        <v>7313154</v>
      </c>
      <c r="Z16" s="140">
        <v>983207</v>
      </c>
      <c r="AA16" s="140">
        <v>184481</v>
      </c>
      <c r="AB16" s="140">
        <v>3518505</v>
      </c>
      <c r="AC16" s="140">
        <v>5530</v>
      </c>
      <c r="AD16" s="140">
        <v>650609</v>
      </c>
      <c r="AE16" s="140">
        <v>35514976</v>
      </c>
      <c r="AF16" s="140">
        <v>583716</v>
      </c>
      <c r="AG16" s="140">
        <v>579381</v>
      </c>
      <c r="AH16" s="140">
        <v>0</v>
      </c>
      <c r="AI16" s="140">
        <v>577420</v>
      </c>
      <c r="AJ16" s="140">
        <v>0</v>
      </c>
      <c r="AK16" s="140">
        <v>1961</v>
      </c>
      <c r="AL16" s="140">
        <v>4335</v>
      </c>
      <c r="AM16" s="140">
        <v>0</v>
      </c>
      <c r="AN16" s="140">
        <v>5065288</v>
      </c>
      <c r="AO16" s="140">
        <v>584246</v>
      </c>
      <c r="AP16" s="140">
        <v>485172</v>
      </c>
      <c r="AQ16" s="140">
        <v>318</v>
      </c>
      <c r="AR16" s="140">
        <v>83168</v>
      </c>
      <c r="AS16" s="140">
        <v>15588</v>
      </c>
      <c r="AT16" s="140">
        <v>2434102</v>
      </c>
      <c r="AU16" s="140">
        <v>100089</v>
      </c>
      <c r="AV16" s="140">
        <v>2333837</v>
      </c>
      <c r="AW16" s="140">
        <v>176</v>
      </c>
      <c r="AX16" s="140">
        <v>0</v>
      </c>
      <c r="AY16" s="140">
        <v>2046016</v>
      </c>
      <c r="AZ16" s="140">
        <v>107312</v>
      </c>
      <c r="BA16" s="140">
        <v>1701296</v>
      </c>
      <c r="BB16" s="140">
        <v>111589</v>
      </c>
      <c r="BC16" s="140">
        <v>125819</v>
      </c>
      <c r="BD16" s="140">
        <v>1240927</v>
      </c>
      <c r="BE16" s="140">
        <v>924</v>
      </c>
      <c r="BF16" s="140">
        <v>145227</v>
      </c>
      <c r="BG16" s="140">
        <v>5794231</v>
      </c>
      <c r="BH16" s="140">
        <v>12575324</v>
      </c>
      <c r="BI16" s="140">
        <v>12534424</v>
      </c>
      <c r="BJ16" s="140">
        <v>0</v>
      </c>
      <c r="BK16" s="140">
        <v>11947651</v>
      </c>
      <c r="BL16" s="140">
        <v>139158</v>
      </c>
      <c r="BM16" s="140">
        <v>447615</v>
      </c>
      <c r="BN16" s="140">
        <v>40900</v>
      </c>
      <c r="BO16" s="140">
        <v>16210</v>
      </c>
      <c r="BP16" s="140">
        <v>27938047</v>
      </c>
      <c r="BQ16" s="140">
        <v>3889189</v>
      </c>
      <c r="BR16" s="140">
        <v>2358809</v>
      </c>
      <c r="BS16" s="140">
        <v>683233</v>
      </c>
      <c r="BT16" s="140">
        <v>750080</v>
      </c>
      <c r="BU16" s="140">
        <v>97067</v>
      </c>
      <c r="BV16" s="140">
        <v>6911154</v>
      </c>
      <c r="BW16" s="140">
        <v>472713</v>
      </c>
      <c r="BX16" s="140">
        <v>5887433</v>
      </c>
      <c r="BY16" s="140">
        <v>551008</v>
      </c>
      <c r="BZ16" s="140">
        <v>70257</v>
      </c>
      <c r="CA16" s="140">
        <v>17060993</v>
      </c>
      <c r="CB16" s="140">
        <v>6641447</v>
      </c>
      <c r="CC16" s="140">
        <v>9014450</v>
      </c>
      <c r="CD16" s="140">
        <v>1094796</v>
      </c>
      <c r="CE16" s="140">
        <v>310300</v>
      </c>
      <c r="CF16" s="140">
        <v>4759432</v>
      </c>
      <c r="CG16" s="140">
        <v>6454</v>
      </c>
      <c r="CH16" s="140">
        <v>795836</v>
      </c>
      <c r="CI16" s="140">
        <v>41309207</v>
      </c>
    </row>
    <row r="17" spans="1:87" ht="13.5" customHeight="1" x14ac:dyDescent="0.15">
      <c r="A17" s="138" t="s">
        <v>13</v>
      </c>
      <c r="B17" s="139" t="s">
        <v>400</v>
      </c>
      <c r="C17" s="138" t="s">
        <v>1</v>
      </c>
      <c r="D17" s="140">
        <v>51152951</v>
      </c>
      <c r="E17" s="140">
        <v>50990972</v>
      </c>
      <c r="F17" s="140">
        <v>32852</v>
      </c>
      <c r="G17" s="140">
        <v>46363496</v>
      </c>
      <c r="H17" s="140">
        <v>4207467</v>
      </c>
      <c r="I17" s="140">
        <v>387157</v>
      </c>
      <c r="J17" s="140">
        <v>161979</v>
      </c>
      <c r="K17" s="140">
        <v>1274152</v>
      </c>
      <c r="L17" s="140">
        <v>97397996</v>
      </c>
      <c r="M17" s="140">
        <v>13684548</v>
      </c>
      <c r="N17" s="140">
        <v>7331634</v>
      </c>
      <c r="O17" s="140">
        <v>4358543</v>
      </c>
      <c r="P17" s="140">
        <v>1873616</v>
      </c>
      <c r="Q17" s="140">
        <v>120755</v>
      </c>
      <c r="R17" s="140">
        <v>17364542</v>
      </c>
      <c r="S17" s="140">
        <v>871020</v>
      </c>
      <c r="T17" s="140">
        <v>15936547</v>
      </c>
      <c r="U17" s="140">
        <v>556975</v>
      </c>
      <c r="V17" s="140">
        <v>242236</v>
      </c>
      <c r="W17" s="140">
        <v>66024648</v>
      </c>
      <c r="X17" s="140">
        <v>27649095</v>
      </c>
      <c r="Y17" s="140">
        <v>33097529</v>
      </c>
      <c r="Z17" s="140">
        <v>4319168</v>
      </c>
      <c r="AA17" s="140">
        <v>958856</v>
      </c>
      <c r="AB17" s="140">
        <v>16855584</v>
      </c>
      <c r="AC17" s="140">
        <v>82022</v>
      </c>
      <c r="AD17" s="140">
        <v>5531101</v>
      </c>
      <c r="AE17" s="140">
        <v>154082048</v>
      </c>
      <c r="AF17" s="140">
        <v>1511639</v>
      </c>
      <c r="AG17" s="140">
        <v>1494191</v>
      </c>
      <c r="AH17" s="140">
        <v>0</v>
      </c>
      <c r="AI17" s="140">
        <v>1493936</v>
      </c>
      <c r="AJ17" s="140">
        <v>0</v>
      </c>
      <c r="AK17" s="140">
        <v>255</v>
      </c>
      <c r="AL17" s="140">
        <v>17448</v>
      </c>
      <c r="AM17" s="140">
        <v>15325</v>
      </c>
      <c r="AN17" s="140">
        <v>7146689</v>
      </c>
      <c r="AO17" s="140">
        <v>1683705</v>
      </c>
      <c r="AP17" s="140">
        <v>1184250</v>
      </c>
      <c r="AQ17" s="140">
        <v>0</v>
      </c>
      <c r="AR17" s="140">
        <v>499455</v>
      </c>
      <c r="AS17" s="140">
        <v>0</v>
      </c>
      <c r="AT17" s="140">
        <v>2071661</v>
      </c>
      <c r="AU17" s="140">
        <v>78342</v>
      </c>
      <c r="AV17" s="140">
        <v>1993319</v>
      </c>
      <c r="AW17" s="140">
        <v>0</v>
      </c>
      <c r="AX17" s="140">
        <v>0</v>
      </c>
      <c r="AY17" s="140">
        <v>3387479</v>
      </c>
      <c r="AZ17" s="140">
        <v>694111</v>
      </c>
      <c r="BA17" s="140">
        <v>2314559</v>
      </c>
      <c r="BB17" s="140">
        <v>218031</v>
      </c>
      <c r="BC17" s="140">
        <v>160778</v>
      </c>
      <c r="BD17" s="140">
        <v>2686875</v>
      </c>
      <c r="BE17" s="140">
        <v>3844</v>
      </c>
      <c r="BF17" s="140">
        <v>666331</v>
      </c>
      <c r="BG17" s="140">
        <v>9324659</v>
      </c>
      <c r="BH17" s="140">
        <v>52664590</v>
      </c>
      <c r="BI17" s="140">
        <v>52485163</v>
      </c>
      <c r="BJ17" s="140">
        <v>32852</v>
      </c>
      <c r="BK17" s="140">
        <v>47857432</v>
      </c>
      <c r="BL17" s="140">
        <v>4207467</v>
      </c>
      <c r="BM17" s="140">
        <v>387412</v>
      </c>
      <c r="BN17" s="140">
        <v>179427</v>
      </c>
      <c r="BO17" s="140">
        <v>1289477</v>
      </c>
      <c r="BP17" s="140">
        <v>104544685</v>
      </c>
      <c r="BQ17" s="140">
        <v>15368253</v>
      </c>
      <c r="BR17" s="140">
        <v>8515884</v>
      </c>
      <c r="BS17" s="140">
        <v>4358543</v>
      </c>
      <c r="BT17" s="140">
        <v>2373071</v>
      </c>
      <c r="BU17" s="140">
        <v>120755</v>
      </c>
      <c r="BV17" s="140">
        <v>19436203</v>
      </c>
      <c r="BW17" s="140">
        <v>949362</v>
      </c>
      <c r="BX17" s="140">
        <v>17929866</v>
      </c>
      <c r="BY17" s="140">
        <v>556975</v>
      </c>
      <c r="BZ17" s="140">
        <v>242236</v>
      </c>
      <c r="CA17" s="140">
        <v>69412127</v>
      </c>
      <c r="CB17" s="140">
        <v>28343206</v>
      </c>
      <c r="CC17" s="140">
        <v>35412088</v>
      </c>
      <c r="CD17" s="140">
        <v>4537199</v>
      </c>
      <c r="CE17" s="140">
        <v>1119634</v>
      </c>
      <c r="CF17" s="140">
        <v>19542459</v>
      </c>
      <c r="CG17" s="140">
        <v>85866</v>
      </c>
      <c r="CH17" s="140">
        <v>6197432</v>
      </c>
      <c r="CI17" s="140">
        <v>163406707</v>
      </c>
    </row>
    <row r="18" spans="1:87" ht="13.5" customHeight="1" x14ac:dyDescent="0.15">
      <c r="A18" s="138" t="s">
        <v>14</v>
      </c>
      <c r="B18" s="139" t="s">
        <v>401</v>
      </c>
      <c r="C18" s="138" t="s">
        <v>1</v>
      </c>
      <c r="D18" s="140">
        <v>27952343</v>
      </c>
      <c r="E18" s="140">
        <v>26748520</v>
      </c>
      <c r="F18" s="140">
        <v>11414985</v>
      </c>
      <c r="G18" s="140">
        <v>14545484</v>
      </c>
      <c r="H18" s="140">
        <v>271791</v>
      </c>
      <c r="I18" s="140">
        <v>516260</v>
      </c>
      <c r="J18" s="140">
        <v>1203823</v>
      </c>
      <c r="K18" s="140">
        <v>1552135</v>
      </c>
      <c r="L18" s="140">
        <v>88846598</v>
      </c>
      <c r="M18" s="140">
        <v>10687320</v>
      </c>
      <c r="N18" s="140">
        <v>6289375</v>
      </c>
      <c r="O18" s="140">
        <v>2865975</v>
      </c>
      <c r="P18" s="140">
        <v>1383417</v>
      </c>
      <c r="Q18" s="140">
        <v>148553</v>
      </c>
      <c r="R18" s="140">
        <v>12050060</v>
      </c>
      <c r="S18" s="140">
        <v>2429721</v>
      </c>
      <c r="T18" s="140">
        <v>8862190</v>
      </c>
      <c r="U18" s="140">
        <v>758149</v>
      </c>
      <c r="V18" s="140">
        <v>103918</v>
      </c>
      <c r="W18" s="140">
        <v>65935864</v>
      </c>
      <c r="X18" s="140">
        <v>23274604</v>
      </c>
      <c r="Y18" s="140">
        <v>34887934</v>
      </c>
      <c r="Z18" s="140">
        <v>4258779</v>
      </c>
      <c r="AA18" s="140">
        <v>3514547</v>
      </c>
      <c r="AB18" s="140">
        <v>9498195</v>
      </c>
      <c r="AC18" s="140">
        <v>69436</v>
      </c>
      <c r="AD18" s="140">
        <v>3455228</v>
      </c>
      <c r="AE18" s="140">
        <v>120254169</v>
      </c>
      <c r="AF18" s="140">
        <v>505505</v>
      </c>
      <c r="AG18" s="140">
        <v>497805</v>
      </c>
      <c r="AH18" s="140">
        <v>2320</v>
      </c>
      <c r="AI18" s="140">
        <v>285275</v>
      </c>
      <c r="AJ18" s="140">
        <v>0</v>
      </c>
      <c r="AK18" s="140">
        <v>210210</v>
      </c>
      <c r="AL18" s="140">
        <v>7700</v>
      </c>
      <c r="AM18" s="140">
        <v>78578</v>
      </c>
      <c r="AN18" s="140">
        <v>8518361</v>
      </c>
      <c r="AO18" s="140">
        <v>1322090</v>
      </c>
      <c r="AP18" s="140">
        <v>992239</v>
      </c>
      <c r="AQ18" s="140">
        <v>127846</v>
      </c>
      <c r="AR18" s="140">
        <v>202005</v>
      </c>
      <c r="AS18" s="140">
        <v>0</v>
      </c>
      <c r="AT18" s="140">
        <v>2494976</v>
      </c>
      <c r="AU18" s="140">
        <v>103268</v>
      </c>
      <c r="AV18" s="140">
        <v>2257637</v>
      </c>
      <c r="AW18" s="140">
        <v>134071</v>
      </c>
      <c r="AX18" s="140">
        <v>888</v>
      </c>
      <c r="AY18" s="140">
        <v>4693888</v>
      </c>
      <c r="AZ18" s="140">
        <v>1144713</v>
      </c>
      <c r="BA18" s="140">
        <v>3213277</v>
      </c>
      <c r="BB18" s="140">
        <v>74873</v>
      </c>
      <c r="BC18" s="140">
        <v>261025</v>
      </c>
      <c r="BD18" s="140">
        <v>1872291</v>
      </c>
      <c r="BE18" s="140">
        <v>6519</v>
      </c>
      <c r="BF18" s="140">
        <v>577989</v>
      </c>
      <c r="BG18" s="140">
        <v>9601855</v>
      </c>
      <c r="BH18" s="140">
        <v>28457848</v>
      </c>
      <c r="BI18" s="140">
        <v>27246325</v>
      </c>
      <c r="BJ18" s="140">
        <v>11417305</v>
      </c>
      <c r="BK18" s="140">
        <v>14830759</v>
      </c>
      <c r="BL18" s="140">
        <v>271791</v>
      </c>
      <c r="BM18" s="140">
        <v>726470</v>
      </c>
      <c r="BN18" s="140">
        <v>1211523</v>
      </c>
      <c r="BO18" s="140">
        <v>1630713</v>
      </c>
      <c r="BP18" s="140">
        <v>97364959</v>
      </c>
      <c r="BQ18" s="140">
        <v>12009410</v>
      </c>
      <c r="BR18" s="140">
        <v>7281614</v>
      </c>
      <c r="BS18" s="140">
        <v>2993821</v>
      </c>
      <c r="BT18" s="140">
        <v>1585422</v>
      </c>
      <c r="BU18" s="140">
        <v>148553</v>
      </c>
      <c r="BV18" s="140">
        <v>14545036</v>
      </c>
      <c r="BW18" s="140">
        <v>2532989</v>
      </c>
      <c r="BX18" s="140">
        <v>11119827</v>
      </c>
      <c r="BY18" s="140">
        <v>892220</v>
      </c>
      <c r="BZ18" s="140">
        <v>104806</v>
      </c>
      <c r="CA18" s="140">
        <v>70629752</v>
      </c>
      <c r="CB18" s="140">
        <v>24419317</v>
      </c>
      <c r="CC18" s="140">
        <v>38101211</v>
      </c>
      <c r="CD18" s="140">
        <v>4333652</v>
      </c>
      <c r="CE18" s="140">
        <v>3775572</v>
      </c>
      <c r="CF18" s="140">
        <v>11370486</v>
      </c>
      <c r="CG18" s="140">
        <v>75955</v>
      </c>
      <c r="CH18" s="140">
        <v>4033217</v>
      </c>
      <c r="CI18" s="140">
        <v>129856024</v>
      </c>
    </row>
    <row r="19" spans="1:87" ht="13.5" customHeight="1" x14ac:dyDescent="0.15">
      <c r="A19" s="138" t="s">
        <v>15</v>
      </c>
      <c r="B19" s="139" t="s">
        <v>402</v>
      </c>
      <c r="C19" s="138" t="s">
        <v>1</v>
      </c>
      <c r="D19" s="140">
        <v>54352480</v>
      </c>
      <c r="E19" s="140">
        <v>54038612</v>
      </c>
      <c r="F19" s="140">
        <v>254811</v>
      </c>
      <c r="G19" s="140">
        <v>52260363</v>
      </c>
      <c r="H19" s="140">
        <v>0</v>
      </c>
      <c r="I19" s="140">
        <v>1523438</v>
      </c>
      <c r="J19" s="140">
        <v>313868</v>
      </c>
      <c r="K19" s="140">
        <v>11051365</v>
      </c>
      <c r="L19" s="140">
        <v>238982294</v>
      </c>
      <c r="M19" s="140">
        <v>53350894</v>
      </c>
      <c r="N19" s="140">
        <v>20761969</v>
      </c>
      <c r="O19" s="140">
        <v>29228057</v>
      </c>
      <c r="P19" s="140">
        <v>3331876</v>
      </c>
      <c r="Q19" s="140">
        <v>28992</v>
      </c>
      <c r="R19" s="140">
        <v>67659683</v>
      </c>
      <c r="S19" s="140">
        <v>26096442</v>
      </c>
      <c r="T19" s="140">
        <v>33715501</v>
      </c>
      <c r="U19" s="140">
        <v>7847740</v>
      </c>
      <c r="V19" s="140">
        <v>411122</v>
      </c>
      <c r="W19" s="140">
        <v>117422090</v>
      </c>
      <c r="X19" s="140">
        <v>64696028</v>
      </c>
      <c r="Y19" s="140">
        <v>44532093</v>
      </c>
      <c r="Z19" s="140">
        <v>1696001</v>
      </c>
      <c r="AA19" s="140">
        <v>6497968</v>
      </c>
      <c r="AB19" s="140">
        <v>50367736</v>
      </c>
      <c r="AC19" s="140">
        <v>138505</v>
      </c>
      <c r="AD19" s="140">
        <v>23207299</v>
      </c>
      <c r="AE19" s="140">
        <v>316542073</v>
      </c>
      <c r="AF19" s="140">
        <v>145406</v>
      </c>
      <c r="AG19" s="140">
        <v>145406</v>
      </c>
      <c r="AH19" s="140">
        <v>5674</v>
      </c>
      <c r="AI19" s="140">
        <v>9295</v>
      </c>
      <c r="AJ19" s="140">
        <v>0</v>
      </c>
      <c r="AK19" s="140">
        <v>130437</v>
      </c>
      <c r="AL19" s="140">
        <v>0</v>
      </c>
      <c r="AM19" s="140">
        <v>0</v>
      </c>
      <c r="AN19" s="140">
        <v>2428455</v>
      </c>
      <c r="AO19" s="140">
        <v>346142</v>
      </c>
      <c r="AP19" s="140">
        <v>322503</v>
      </c>
      <c r="AQ19" s="140">
        <v>4907</v>
      </c>
      <c r="AR19" s="140">
        <v>18732</v>
      </c>
      <c r="AS19" s="140">
        <v>0</v>
      </c>
      <c r="AT19" s="140">
        <v>410448</v>
      </c>
      <c r="AU19" s="140">
        <v>110459</v>
      </c>
      <c r="AV19" s="140">
        <v>299989</v>
      </c>
      <c r="AW19" s="140">
        <v>0</v>
      </c>
      <c r="AX19" s="140">
        <v>19221</v>
      </c>
      <c r="AY19" s="140">
        <v>1651453</v>
      </c>
      <c r="AZ19" s="140">
        <v>760752</v>
      </c>
      <c r="BA19" s="140">
        <v>778947</v>
      </c>
      <c r="BB19" s="140">
        <v>151</v>
      </c>
      <c r="BC19" s="140">
        <v>111603</v>
      </c>
      <c r="BD19" s="140">
        <v>420997</v>
      </c>
      <c r="BE19" s="140">
        <v>1191</v>
      </c>
      <c r="BF19" s="140">
        <v>236161</v>
      </c>
      <c r="BG19" s="140">
        <v>2810022</v>
      </c>
      <c r="BH19" s="140">
        <v>54497886</v>
      </c>
      <c r="BI19" s="140">
        <v>54184018</v>
      </c>
      <c r="BJ19" s="140">
        <v>260485</v>
      </c>
      <c r="BK19" s="140">
        <v>52269658</v>
      </c>
      <c r="BL19" s="140">
        <v>0</v>
      </c>
      <c r="BM19" s="140">
        <v>1653875</v>
      </c>
      <c r="BN19" s="140">
        <v>313868</v>
      </c>
      <c r="BO19" s="140">
        <v>11051365</v>
      </c>
      <c r="BP19" s="140">
        <v>241410749</v>
      </c>
      <c r="BQ19" s="140">
        <v>53697036</v>
      </c>
      <c r="BR19" s="140">
        <v>21084472</v>
      </c>
      <c r="BS19" s="140">
        <v>29232964</v>
      </c>
      <c r="BT19" s="140">
        <v>3350608</v>
      </c>
      <c r="BU19" s="140">
        <v>28992</v>
      </c>
      <c r="BV19" s="140">
        <v>68070131</v>
      </c>
      <c r="BW19" s="140">
        <v>26206901</v>
      </c>
      <c r="BX19" s="140">
        <v>34015490</v>
      </c>
      <c r="BY19" s="140">
        <v>7847740</v>
      </c>
      <c r="BZ19" s="140">
        <v>430343</v>
      </c>
      <c r="CA19" s="140">
        <v>119073543</v>
      </c>
      <c r="CB19" s="140">
        <v>65456780</v>
      </c>
      <c r="CC19" s="140">
        <v>45311040</v>
      </c>
      <c r="CD19" s="140">
        <v>1696152</v>
      </c>
      <c r="CE19" s="140">
        <v>6609571</v>
      </c>
      <c r="CF19" s="140">
        <v>50788733</v>
      </c>
      <c r="CG19" s="140">
        <v>139696</v>
      </c>
      <c r="CH19" s="140">
        <v>23443460</v>
      </c>
      <c r="CI19" s="140">
        <v>319352095</v>
      </c>
    </row>
    <row r="20" spans="1:87" ht="13.5" customHeight="1" x14ac:dyDescent="0.15">
      <c r="A20" s="138" t="s">
        <v>16</v>
      </c>
      <c r="B20" s="139" t="s">
        <v>403</v>
      </c>
      <c r="C20" s="138" t="s">
        <v>1</v>
      </c>
      <c r="D20" s="140">
        <v>27490691</v>
      </c>
      <c r="E20" s="140">
        <v>26432849</v>
      </c>
      <c r="F20" s="140">
        <v>102205</v>
      </c>
      <c r="G20" s="140">
        <v>25550538</v>
      </c>
      <c r="H20" s="140">
        <v>723752</v>
      </c>
      <c r="I20" s="140">
        <v>56354</v>
      </c>
      <c r="J20" s="140">
        <v>1057842</v>
      </c>
      <c r="K20" s="140">
        <v>725760</v>
      </c>
      <c r="L20" s="140">
        <v>116044210</v>
      </c>
      <c r="M20" s="140">
        <v>35708548</v>
      </c>
      <c r="N20" s="140">
        <v>10361923</v>
      </c>
      <c r="O20" s="140">
        <v>20655642</v>
      </c>
      <c r="P20" s="140">
        <v>4432604</v>
      </c>
      <c r="Q20" s="140">
        <v>258379</v>
      </c>
      <c r="R20" s="140">
        <v>24494514</v>
      </c>
      <c r="S20" s="140">
        <v>3826374</v>
      </c>
      <c r="T20" s="140">
        <v>14360624</v>
      </c>
      <c r="U20" s="140">
        <v>6307516</v>
      </c>
      <c r="V20" s="140">
        <v>1111680</v>
      </c>
      <c r="W20" s="140">
        <v>54531430</v>
      </c>
      <c r="X20" s="140">
        <v>25570086</v>
      </c>
      <c r="Y20" s="140">
        <v>25965217</v>
      </c>
      <c r="Z20" s="140">
        <v>2668717</v>
      </c>
      <c r="AA20" s="140">
        <v>327410</v>
      </c>
      <c r="AB20" s="140">
        <v>2934070</v>
      </c>
      <c r="AC20" s="140">
        <v>198038</v>
      </c>
      <c r="AD20" s="140">
        <v>3783637</v>
      </c>
      <c r="AE20" s="140">
        <v>147318538</v>
      </c>
      <c r="AF20" s="140">
        <v>176514</v>
      </c>
      <c r="AG20" s="140">
        <v>172508</v>
      </c>
      <c r="AH20" s="140">
        <v>0</v>
      </c>
      <c r="AI20" s="140">
        <v>172508</v>
      </c>
      <c r="AJ20" s="140">
        <v>0</v>
      </c>
      <c r="AK20" s="140">
        <v>0</v>
      </c>
      <c r="AL20" s="140">
        <v>4006</v>
      </c>
      <c r="AM20" s="140">
        <v>0</v>
      </c>
      <c r="AN20" s="140">
        <v>5475634</v>
      </c>
      <c r="AO20" s="140">
        <v>2238216</v>
      </c>
      <c r="AP20" s="140">
        <v>618894.63934426231</v>
      </c>
      <c r="AQ20" s="140">
        <v>1215513.3606557376</v>
      </c>
      <c r="AR20" s="140">
        <v>403808</v>
      </c>
      <c r="AS20" s="140">
        <v>0</v>
      </c>
      <c r="AT20" s="140">
        <v>950817</v>
      </c>
      <c r="AU20" s="140">
        <v>282505</v>
      </c>
      <c r="AV20" s="140">
        <v>546161</v>
      </c>
      <c r="AW20" s="140">
        <v>122151</v>
      </c>
      <c r="AX20" s="140">
        <v>180429</v>
      </c>
      <c r="AY20" s="140">
        <v>2103201</v>
      </c>
      <c r="AZ20" s="140">
        <v>1017471</v>
      </c>
      <c r="BA20" s="140">
        <v>1043117</v>
      </c>
      <c r="BB20" s="140">
        <v>28656</v>
      </c>
      <c r="BC20" s="140">
        <v>13957</v>
      </c>
      <c r="BD20" s="140">
        <v>207250</v>
      </c>
      <c r="BE20" s="140">
        <v>2971</v>
      </c>
      <c r="BF20" s="140">
        <v>256394</v>
      </c>
      <c r="BG20" s="140">
        <v>5908542</v>
      </c>
      <c r="BH20" s="140">
        <v>27667205</v>
      </c>
      <c r="BI20" s="140">
        <v>26605357</v>
      </c>
      <c r="BJ20" s="140">
        <v>102205</v>
      </c>
      <c r="BK20" s="140">
        <v>25723046</v>
      </c>
      <c r="BL20" s="140">
        <v>723752</v>
      </c>
      <c r="BM20" s="140">
        <v>56354</v>
      </c>
      <c r="BN20" s="140">
        <v>1061848</v>
      </c>
      <c r="BO20" s="140">
        <v>725760</v>
      </c>
      <c r="BP20" s="140">
        <v>121519844</v>
      </c>
      <c r="BQ20" s="140">
        <v>37946764</v>
      </c>
      <c r="BR20" s="140">
        <v>10980817.639344262</v>
      </c>
      <c r="BS20" s="140">
        <v>21871155.360655736</v>
      </c>
      <c r="BT20" s="140">
        <v>4836412</v>
      </c>
      <c r="BU20" s="140">
        <v>258379</v>
      </c>
      <c r="BV20" s="140">
        <v>25445331</v>
      </c>
      <c r="BW20" s="140">
        <v>4108879</v>
      </c>
      <c r="BX20" s="140">
        <v>14906785</v>
      </c>
      <c r="BY20" s="140">
        <v>6429667</v>
      </c>
      <c r="BZ20" s="140">
        <v>1292109</v>
      </c>
      <c r="CA20" s="140">
        <v>56634631</v>
      </c>
      <c r="CB20" s="140">
        <v>26587557</v>
      </c>
      <c r="CC20" s="140">
        <v>27008334</v>
      </c>
      <c r="CD20" s="140">
        <v>2697373</v>
      </c>
      <c r="CE20" s="140">
        <v>341367</v>
      </c>
      <c r="CF20" s="140">
        <v>3141320</v>
      </c>
      <c r="CG20" s="140">
        <v>201009</v>
      </c>
      <c r="CH20" s="140">
        <v>4040031</v>
      </c>
      <c r="CI20" s="140">
        <v>153227080</v>
      </c>
    </row>
    <row r="21" spans="1:87" ht="13.5" customHeight="1" x14ac:dyDescent="0.15">
      <c r="A21" s="138" t="s">
        <v>17</v>
      </c>
      <c r="B21" s="139" t="s">
        <v>404</v>
      </c>
      <c r="C21" s="138" t="s">
        <v>1</v>
      </c>
      <c r="D21" s="140">
        <v>13529332</v>
      </c>
      <c r="E21" s="140">
        <v>13442807</v>
      </c>
      <c r="F21" s="140">
        <v>16649</v>
      </c>
      <c r="G21" s="140">
        <v>12991524</v>
      </c>
      <c r="H21" s="140">
        <v>205520</v>
      </c>
      <c r="I21" s="140">
        <v>229114</v>
      </c>
      <c r="J21" s="140">
        <v>86525</v>
      </c>
      <c r="K21" s="140">
        <v>5646420</v>
      </c>
      <c r="L21" s="140">
        <v>30826135</v>
      </c>
      <c r="M21" s="140">
        <v>2704794</v>
      </c>
      <c r="N21" s="140">
        <v>1735646</v>
      </c>
      <c r="O21" s="140">
        <v>401272</v>
      </c>
      <c r="P21" s="140">
        <v>421289</v>
      </c>
      <c r="Q21" s="140">
        <v>146587</v>
      </c>
      <c r="R21" s="140">
        <v>6485334</v>
      </c>
      <c r="S21" s="140">
        <v>764532</v>
      </c>
      <c r="T21" s="140">
        <v>5037542</v>
      </c>
      <c r="U21" s="140">
        <v>683260</v>
      </c>
      <c r="V21" s="140">
        <v>17285</v>
      </c>
      <c r="W21" s="140">
        <v>21591247</v>
      </c>
      <c r="X21" s="140">
        <v>9033051</v>
      </c>
      <c r="Y21" s="140">
        <v>10467628</v>
      </c>
      <c r="Z21" s="140">
        <v>916190</v>
      </c>
      <c r="AA21" s="140">
        <v>1174378</v>
      </c>
      <c r="AB21" s="140">
        <v>2920719</v>
      </c>
      <c r="AC21" s="140">
        <v>27475</v>
      </c>
      <c r="AD21" s="140">
        <v>1150233</v>
      </c>
      <c r="AE21" s="140">
        <v>45505700</v>
      </c>
      <c r="AF21" s="140">
        <v>103858</v>
      </c>
      <c r="AG21" s="140">
        <v>103858</v>
      </c>
      <c r="AH21" s="140">
        <v>0</v>
      </c>
      <c r="AI21" s="140">
        <v>103858</v>
      </c>
      <c r="AJ21" s="140">
        <v>0</v>
      </c>
      <c r="AK21" s="140">
        <v>0</v>
      </c>
      <c r="AL21" s="140">
        <v>0</v>
      </c>
      <c r="AM21" s="140">
        <v>985</v>
      </c>
      <c r="AN21" s="140">
        <v>4337432</v>
      </c>
      <c r="AO21" s="140">
        <v>604745</v>
      </c>
      <c r="AP21" s="140">
        <v>421390</v>
      </c>
      <c r="AQ21" s="140">
        <v>9077</v>
      </c>
      <c r="AR21" s="140">
        <v>174278</v>
      </c>
      <c r="AS21" s="140">
        <v>0</v>
      </c>
      <c r="AT21" s="140">
        <v>1615909</v>
      </c>
      <c r="AU21" s="140">
        <v>63864</v>
      </c>
      <c r="AV21" s="140">
        <v>1552045</v>
      </c>
      <c r="AW21" s="140">
        <v>0</v>
      </c>
      <c r="AX21" s="140">
        <v>55896</v>
      </c>
      <c r="AY21" s="140">
        <v>2060096</v>
      </c>
      <c r="AZ21" s="140">
        <v>1061705</v>
      </c>
      <c r="BA21" s="140">
        <v>943195</v>
      </c>
      <c r="BB21" s="140">
        <v>37389</v>
      </c>
      <c r="BC21" s="140">
        <v>17807</v>
      </c>
      <c r="BD21" s="140">
        <v>304021</v>
      </c>
      <c r="BE21" s="140">
        <v>786</v>
      </c>
      <c r="BF21" s="140">
        <v>112167</v>
      </c>
      <c r="BG21" s="140">
        <v>4553457</v>
      </c>
      <c r="BH21" s="140">
        <v>13633190</v>
      </c>
      <c r="BI21" s="140">
        <v>13546665</v>
      </c>
      <c r="BJ21" s="140">
        <v>16649</v>
      </c>
      <c r="BK21" s="140">
        <v>13095382</v>
      </c>
      <c r="BL21" s="140">
        <v>205520</v>
      </c>
      <c r="BM21" s="140">
        <v>229114</v>
      </c>
      <c r="BN21" s="140">
        <v>86525</v>
      </c>
      <c r="BO21" s="140">
        <v>5647405</v>
      </c>
      <c r="BP21" s="140">
        <v>35163567</v>
      </c>
      <c r="BQ21" s="140">
        <v>3309539</v>
      </c>
      <c r="BR21" s="140">
        <v>2157036</v>
      </c>
      <c r="BS21" s="140">
        <v>410349</v>
      </c>
      <c r="BT21" s="140">
        <v>595567</v>
      </c>
      <c r="BU21" s="140">
        <v>146587</v>
      </c>
      <c r="BV21" s="140">
        <v>8101243</v>
      </c>
      <c r="BW21" s="140">
        <v>828396</v>
      </c>
      <c r="BX21" s="140">
        <v>6589587</v>
      </c>
      <c r="BY21" s="140">
        <v>683260</v>
      </c>
      <c r="BZ21" s="140">
        <v>73181</v>
      </c>
      <c r="CA21" s="140">
        <v>23651343</v>
      </c>
      <c r="CB21" s="140">
        <v>10094756</v>
      </c>
      <c r="CC21" s="140">
        <v>11410823</v>
      </c>
      <c r="CD21" s="140">
        <v>953579</v>
      </c>
      <c r="CE21" s="140">
        <v>1192185</v>
      </c>
      <c r="CF21" s="140">
        <v>3224740</v>
      </c>
      <c r="CG21" s="140">
        <v>28261</v>
      </c>
      <c r="CH21" s="140">
        <v>1262400</v>
      </c>
      <c r="CI21" s="140">
        <v>50059157</v>
      </c>
    </row>
    <row r="22" spans="1:87" ht="13.5" customHeight="1" x14ac:dyDescent="0.15">
      <c r="A22" s="138" t="s">
        <v>18</v>
      </c>
      <c r="B22" s="139" t="s">
        <v>405</v>
      </c>
      <c r="C22" s="138" t="s">
        <v>1</v>
      </c>
      <c r="D22" s="140">
        <v>103993</v>
      </c>
      <c r="E22" s="140">
        <v>103993</v>
      </c>
      <c r="F22" s="140">
        <v>0</v>
      </c>
      <c r="G22" s="140">
        <v>18942</v>
      </c>
      <c r="H22" s="140">
        <v>61930</v>
      </c>
      <c r="I22" s="140">
        <v>23121</v>
      </c>
      <c r="J22" s="140">
        <v>0</v>
      </c>
      <c r="K22" s="140">
        <v>1005</v>
      </c>
      <c r="L22" s="140">
        <v>12110746</v>
      </c>
      <c r="M22" s="140">
        <v>1960535</v>
      </c>
      <c r="N22" s="140">
        <v>840746</v>
      </c>
      <c r="O22" s="140">
        <v>984139</v>
      </c>
      <c r="P22" s="140">
        <v>112758</v>
      </c>
      <c r="Q22" s="140">
        <v>22892</v>
      </c>
      <c r="R22" s="140">
        <v>1775672</v>
      </c>
      <c r="S22" s="140">
        <v>283224</v>
      </c>
      <c r="T22" s="140">
        <v>1402975</v>
      </c>
      <c r="U22" s="140">
        <v>89473</v>
      </c>
      <c r="V22" s="140">
        <v>14285</v>
      </c>
      <c r="W22" s="140">
        <v>8345935</v>
      </c>
      <c r="X22" s="140">
        <v>3333464</v>
      </c>
      <c r="Y22" s="140">
        <v>4258592</v>
      </c>
      <c r="Z22" s="140">
        <v>621332</v>
      </c>
      <c r="AA22" s="140">
        <v>132547</v>
      </c>
      <c r="AB22" s="140">
        <v>3212856</v>
      </c>
      <c r="AC22" s="140">
        <v>14319</v>
      </c>
      <c r="AD22" s="140">
        <v>735760</v>
      </c>
      <c r="AE22" s="140">
        <v>12950499</v>
      </c>
      <c r="AF22" s="140">
        <v>1018136</v>
      </c>
      <c r="AG22" s="140">
        <v>1018136</v>
      </c>
      <c r="AH22" s="140">
        <v>0</v>
      </c>
      <c r="AI22" s="140">
        <v>1017870</v>
      </c>
      <c r="AJ22" s="140">
        <v>0</v>
      </c>
      <c r="AK22" s="140">
        <v>266</v>
      </c>
      <c r="AL22" s="140">
        <v>0</v>
      </c>
      <c r="AM22" s="140">
        <v>0</v>
      </c>
      <c r="AN22" s="140">
        <v>1179762</v>
      </c>
      <c r="AO22" s="140">
        <v>314879</v>
      </c>
      <c r="AP22" s="140">
        <v>221545</v>
      </c>
      <c r="AQ22" s="140">
        <v>84176</v>
      </c>
      <c r="AR22" s="140">
        <v>9158</v>
      </c>
      <c r="AS22" s="140">
        <v>0</v>
      </c>
      <c r="AT22" s="140">
        <v>318081</v>
      </c>
      <c r="AU22" s="140">
        <v>5076</v>
      </c>
      <c r="AV22" s="140">
        <v>312878</v>
      </c>
      <c r="AW22" s="140">
        <v>127</v>
      </c>
      <c r="AX22" s="140">
        <v>0</v>
      </c>
      <c r="AY22" s="140">
        <v>545093</v>
      </c>
      <c r="AZ22" s="140">
        <v>194578</v>
      </c>
      <c r="BA22" s="140">
        <v>309502</v>
      </c>
      <c r="BB22" s="140">
        <v>1932</v>
      </c>
      <c r="BC22" s="140">
        <v>39081</v>
      </c>
      <c r="BD22" s="140">
        <v>491780</v>
      </c>
      <c r="BE22" s="140">
        <v>1709</v>
      </c>
      <c r="BF22" s="140">
        <v>55855</v>
      </c>
      <c r="BG22" s="140">
        <v>2253753</v>
      </c>
      <c r="BH22" s="140">
        <v>1122129</v>
      </c>
      <c r="BI22" s="140">
        <v>1122129</v>
      </c>
      <c r="BJ22" s="140">
        <v>0</v>
      </c>
      <c r="BK22" s="140">
        <v>1036812</v>
      </c>
      <c r="BL22" s="140">
        <v>61930</v>
      </c>
      <c r="BM22" s="140">
        <v>23387</v>
      </c>
      <c r="BN22" s="140">
        <v>0</v>
      </c>
      <c r="BO22" s="140">
        <v>1005</v>
      </c>
      <c r="BP22" s="140">
        <v>13290508</v>
      </c>
      <c r="BQ22" s="140">
        <v>2275414</v>
      </c>
      <c r="BR22" s="140">
        <v>1062291</v>
      </c>
      <c r="BS22" s="140">
        <v>1068315</v>
      </c>
      <c r="BT22" s="140">
        <v>121916</v>
      </c>
      <c r="BU22" s="140">
        <v>22892</v>
      </c>
      <c r="BV22" s="140">
        <v>2093753</v>
      </c>
      <c r="BW22" s="140">
        <v>288300</v>
      </c>
      <c r="BX22" s="140">
        <v>1715853</v>
      </c>
      <c r="BY22" s="140">
        <v>89600</v>
      </c>
      <c r="BZ22" s="140">
        <v>14285</v>
      </c>
      <c r="CA22" s="140">
        <v>8891028</v>
      </c>
      <c r="CB22" s="140">
        <v>3528042</v>
      </c>
      <c r="CC22" s="140">
        <v>4568094</v>
      </c>
      <c r="CD22" s="140">
        <v>623264</v>
      </c>
      <c r="CE22" s="140">
        <v>171628</v>
      </c>
      <c r="CF22" s="140">
        <v>3704636</v>
      </c>
      <c r="CG22" s="140">
        <v>16028</v>
      </c>
      <c r="CH22" s="140">
        <v>791615</v>
      </c>
      <c r="CI22" s="140">
        <v>15204252</v>
      </c>
    </row>
    <row r="23" spans="1:87" ht="13.5" customHeight="1" x14ac:dyDescent="0.15">
      <c r="A23" s="138" t="s">
        <v>19</v>
      </c>
      <c r="B23" s="139" t="s">
        <v>406</v>
      </c>
      <c r="C23" s="138" t="s">
        <v>1</v>
      </c>
      <c r="D23" s="140">
        <v>1253124</v>
      </c>
      <c r="E23" s="140">
        <v>1241562</v>
      </c>
      <c r="F23" s="140">
        <v>0</v>
      </c>
      <c r="G23" s="140">
        <v>1202355</v>
      </c>
      <c r="H23" s="140">
        <v>39207</v>
      </c>
      <c r="I23" s="140">
        <v>0</v>
      </c>
      <c r="J23" s="140">
        <v>11562</v>
      </c>
      <c r="K23" s="140">
        <v>229501</v>
      </c>
      <c r="L23" s="140">
        <v>13618635</v>
      </c>
      <c r="M23" s="140">
        <v>2965260</v>
      </c>
      <c r="N23" s="140">
        <v>1385857</v>
      </c>
      <c r="O23" s="140">
        <v>607128</v>
      </c>
      <c r="P23" s="140">
        <v>810470</v>
      </c>
      <c r="Q23" s="140">
        <v>161805</v>
      </c>
      <c r="R23" s="140">
        <v>3028961</v>
      </c>
      <c r="S23" s="140">
        <v>108871</v>
      </c>
      <c r="T23" s="140">
        <v>2579913</v>
      </c>
      <c r="U23" s="140">
        <v>340177</v>
      </c>
      <c r="V23" s="140">
        <v>17180</v>
      </c>
      <c r="W23" s="140">
        <v>7607234</v>
      </c>
      <c r="X23" s="140">
        <v>3771498</v>
      </c>
      <c r="Y23" s="140">
        <v>3215793</v>
      </c>
      <c r="Z23" s="140">
        <v>482389</v>
      </c>
      <c r="AA23" s="140">
        <v>137554</v>
      </c>
      <c r="AB23" s="140">
        <v>2355717</v>
      </c>
      <c r="AC23" s="140">
        <v>0</v>
      </c>
      <c r="AD23" s="140">
        <v>1419331</v>
      </c>
      <c r="AE23" s="140">
        <v>16291090</v>
      </c>
      <c r="AF23" s="140">
        <v>16104</v>
      </c>
      <c r="AG23" s="140">
        <v>16104</v>
      </c>
      <c r="AH23" s="140">
        <v>0</v>
      </c>
      <c r="AI23" s="140">
        <v>16104</v>
      </c>
      <c r="AJ23" s="140">
        <v>0</v>
      </c>
      <c r="AK23" s="140">
        <v>0</v>
      </c>
      <c r="AL23" s="140">
        <v>0</v>
      </c>
      <c r="AM23" s="140">
        <v>5048</v>
      </c>
      <c r="AN23" s="140">
        <v>815534</v>
      </c>
      <c r="AO23" s="140">
        <v>91075</v>
      </c>
      <c r="AP23" s="140">
        <v>42626</v>
      </c>
      <c r="AQ23" s="140">
        <v>0</v>
      </c>
      <c r="AR23" s="140">
        <v>48449</v>
      </c>
      <c r="AS23" s="140">
        <v>0</v>
      </c>
      <c r="AT23" s="140">
        <v>332116</v>
      </c>
      <c r="AU23" s="140">
        <v>7434</v>
      </c>
      <c r="AV23" s="140">
        <v>294556</v>
      </c>
      <c r="AW23" s="140">
        <v>30126</v>
      </c>
      <c r="AX23" s="140">
        <v>7280</v>
      </c>
      <c r="AY23" s="140">
        <v>385063</v>
      </c>
      <c r="AZ23" s="140">
        <v>14806</v>
      </c>
      <c r="BA23" s="140">
        <v>242063</v>
      </c>
      <c r="BB23" s="140">
        <v>128194</v>
      </c>
      <c r="BC23" s="140">
        <v>0</v>
      </c>
      <c r="BD23" s="140">
        <v>257015</v>
      </c>
      <c r="BE23" s="140">
        <v>0</v>
      </c>
      <c r="BF23" s="140">
        <v>5425</v>
      </c>
      <c r="BG23" s="140">
        <v>837063</v>
      </c>
      <c r="BH23" s="140">
        <v>1269228</v>
      </c>
      <c r="BI23" s="140">
        <v>1257666</v>
      </c>
      <c r="BJ23" s="140">
        <v>0</v>
      </c>
      <c r="BK23" s="140">
        <v>1218459</v>
      </c>
      <c r="BL23" s="140">
        <v>39207</v>
      </c>
      <c r="BM23" s="140">
        <v>0</v>
      </c>
      <c r="BN23" s="140">
        <v>11562</v>
      </c>
      <c r="BO23" s="140">
        <v>234549</v>
      </c>
      <c r="BP23" s="140">
        <v>14434169</v>
      </c>
      <c r="BQ23" s="140">
        <v>3056335</v>
      </c>
      <c r="BR23" s="140">
        <v>1428483</v>
      </c>
      <c r="BS23" s="140">
        <v>607128</v>
      </c>
      <c r="BT23" s="140">
        <v>858919</v>
      </c>
      <c r="BU23" s="140">
        <v>161805</v>
      </c>
      <c r="BV23" s="140">
        <v>3361077</v>
      </c>
      <c r="BW23" s="140">
        <v>116305</v>
      </c>
      <c r="BX23" s="140">
        <v>2874469</v>
      </c>
      <c r="BY23" s="140">
        <v>370303</v>
      </c>
      <c r="BZ23" s="140">
        <v>24460</v>
      </c>
      <c r="CA23" s="140">
        <v>7992297</v>
      </c>
      <c r="CB23" s="140">
        <v>3786304</v>
      </c>
      <c r="CC23" s="140">
        <v>3457856</v>
      </c>
      <c r="CD23" s="140">
        <v>610583</v>
      </c>
      <c r="CE23" s="140">
        <v>137554</v>
      </c>
      <c r="CF23" s="140">
        <v>2612732</v>
      </c>
      <c r="CG23" s="140">
        <v>0</v>
      </c>
      <c r="CH23" s="140">
        <v>1424756</v>
      </c>
      <c r="CI23" s="140">
        <v>17128153</v>
      </c>
    </row>
    <row r="24" spans="1:87" ht="13.5" customHeight="1" x14ac:dyDescent="0.15">
      <c r="A24" s="138" t="s">
        <v>20</v>
      </c>
      <c r="B24" s="139" t="s">
        <v>407</v>
      </c>
      <c r="C24" s="138" t="s">
        <v>1</v>
      </c>
      <c r="D24" s="140">
        <v>8248655</v>
      </c>
      <c r="E24" s="140">
        <v>8248655</v>
      </c>
      <c r="F24" s="140">
        <v>30602</v>
      </c>
      <c r="G24" s="140">
        <v>7848450</v>
      </c>
      <c r="H24" s="140">
        <v>363081</v>
      </c>
      <c r="I24" s="140">
        <v>6522</v>
      </c>
      <c r="J24" s="140">
        <v>0</v>
      </c>
      <c r="K24" s="140">
        <v>1944052</v>
      </c>
      <c r="L24" s="140">
        <v>10182221</v>
      </c>
      <c r="M24" s="140">
        <v>1100318</v>
      </c>
      <c r="N24" s="140">
        <v>498503</v>
      </c>
      <c r="O24" s="140">
        <v>313545</v>
      </c>
      <c r="P24" s="140">
        <v>288270</v>
      </c>
      <c r="Q24" s="140">
        <v>0</v>
      </c>
      <c r="R24" s="140">
        <v>1845656</v>
      </c>
      <c r="S24" s="140">
        <v>267256</v>
      </c>
      <c r="T24" s="140">
        <v>1446688</v>
      </c>
      <c r="U24" s="140">
        <v>131712</v>
      </c>
      <c r="V24" s="140">
        <v>0</v>
      </c>
      <c r="W24" s="140">
        <v>7229260</v>
      </c>
      <c r="X24" s="140">
        <v>2705889</v>
      </c>
      <c r="Y24" s="140">
        <v>3797084</v>
      </c>
      <c r="Z24" s="140">
        <v>629714</v>
      </c>
      <c r="AA24" s="140">
        <v>96573</v>
      </c>
      <c r="AB24" s="140">
        <v>4565193</v>
      </c>
      <c r="AC24" s="140">
        <v>6987</v>
      </c>
      <c r="AD24" s="140">
        <v>613201</v>
      </c>
      <c r="AE24" s="140">
        <v>19044077</v>
      </c>
      <c r="AF24" s="140">
        <v>100417</v>
      </c>
      <c r="AG24" s="140">
        <v>100417</v>
      </c>
      <c r="AH24" s="140">
        <v>0</v>
      </c>
      <c r="AI24" s="140">
        <v>100417</v>
      </c>
      <c r="AJ24" s="140">
        <v>0</v>
      </c>
      <c r="AK24" s="140">
        <v>0</v>
      </c>
      <c r="AL24" s="140">
        <v>0</v>
      </c>
      <c r="AM24" s="140">
        <v>0</v>
      </c>
      <c r="AN24" s="140">
        <v>793858</v>
      </c>
      <c r="AO24" s="140">
        <v>96288</v>
      </c>
      <c r="AP24" s="140">
        <v>66560</v>
      </c>
      <c r="AQ24" s="140">
        <v>15310</v>
      </c>
      <c r="AR24" s="140">
        <v>14418</v>
      </c>
      <c r="AS24" s="140">
        <v>0</v>
      </c>
      <c r="AT24" s="140">
        <v>341913</v>
      </c>
      <c r="AU24" s="140">
        <v>0</v>
      </c>
      <c r="AV24" s="140">
        <v>341894</v>
      </c>
      <c r="AW24" s="140">
        <v>19</v>
      </c>
      <c r="AX24" s="140">
        <v>0</v>
      </c>
      <c r="AY24" s="140">
        <v>355587</v>
      </c>
      <c r="AZ24" s="140">
        <v>2977</v>
      </c>
      <c r="BA24" s="140">
        <v>318010</v>
      </c>
      <c r="BB24" s="140">
        <v>22435</v>
      </c>
      <c r="BC24" s="140">
        <v>12165</v>
      </c>
      <c r="BD24" s="140">
        <v>447286</v>
      </c>
      <c r="BE24" s="140">
        <v>70</v>
      </c>
      <c r="BF24" s="140">
        <v>137733</v>
      </c>
      <c r="BG24" s="140">
        <v>1032008</v>
      </c>
      <c r="BH24" s="140">
        <v>8349072</v>
      </c>
      <c r="BI24" s="140">
        <v>8349072</v>
      </c>
      <c r="BJ24" s="140">
        <v>30602</v>
      </c>
      <c r="BK24" s="140">
        <v>7948867</v>
      </c>
      <c r="BL24" s="140">
        <v>363081</v>
      </c>
      <c r="BM24" s="140">
        <v>6522</v>
      </c>
      <c r="BN24" s="140">
        <v>0</v>
      </c>
      <c r="BO24" s="140">
        <v>1944052</v>
      </c>
      <c r="BP24" s="140">
        <v>10976079</v>
      </c>
      <c r="BQ24" s="140">
        <v>1196606</v>
      </c>
      <c r="BR24" s="140">
        <v>565063</v>
      </c>
      <c r="BS24" s="140">
        <v>328855</v>
      </c>
      <c r="BT24" s="140">
        <v>302688</v>
      </c>
      <c r="BU24" s="140">
        <v>0</v>
      </c>
      <c r="BV24" s="140">
        <v>2187569</v>
      </c>
      <c r="BW24" s="140">
        <v>267256</v>
      </c>
      <c r="BX24" s="140">
        <v>1788582</v>
      </c>
      <c r="BY24" s="140">
        <v>131731</v>
      </c>
      <c r="BZ24" s="140">
        <v>0</v>
      </c>
      <c r="CA24" s="140">
        <v>7584847</v>
      </c>
      <c r="CB24" s="140">
        <v>2708866</v>
      </c>
      <c r="CC24" s="140">
        <v>4115094</v>
      </c>
      <c r="CD24" s="140">
        <v>652149</v>
      </c>
      <c r="CE24" s="140">
        <v>108738</v>
      </c>
      <c r="CF24" s="140">
        <v>5012479</v>
      </c>
      <c r="CG24" s="140">
        <v>7057</v>
      </c>
      <c r="CH24" s="140">
        <v>750934</v>
      </c>
      <c r="CI24" s="140">
        <v>20076085</v>
      </c>
    </row>
    <row r="25" spans="1:87" ht="13.5" customHeight="1" x14ac:dyDescent="0.15">
      <c r="A25" s="138" t="s">
        <v>21</v>
      </c>
      <c r="B25" s="139" t="s">
        <v>408</v>
      </c>
      <c r="C25" s="138" t="s">
        <v>1</v>
      </c>
      <c r="D25" s="140">
        <v>697844</v>
      </c>
      <c r="E25" s="140">
        <v>637298</v>
      </c>
      <c r="F25" s="140">
        <v>0</v>
      </c>
      <c r="G25" s="140">
        <v>528842</v>
      </c>
      <c r="H25" s="140">
        <v>0</v>
      </c>
      <c r="I25" s="140">
        <v>108456</v>
      </c>
      <c r="J25" s="140">
        <v>60546</v>
      </c>
      <c r="K25" s="140">
        <v>501556</v>
      </c>
      <c r="L25" s="140">
        <v>11167279</v>
      </c>
      <c r="M25" s="140">
        <v>1310355</v>
      </c>
      <c r="N25" s="140">
        <v>887855</v>
      </c>
      <c r="O25" s="140">
        <v>264570</v>
      </c>
      <c r="P25" s="140">
        <v>149110</v>
      </c>
      <c r="Q25" s="140">
        <v>8820</v>
      </c>
      <c r="R25" s="140">
        <v>2477635</v>
      </c>
      <c r="S25" s="140">
        <v>180031</v>
      </c>
      <c r="T25" s="140">
        <v>2286802</v>
      </c>
      <c r="U25" s="140">
        <v>10802</v>
      </c>
      <c r="V25" s="140">
        <v>9155</v>
      </c>
      <c r="W25" s="140">
        <v>7361731</v>
      </c>
      <c r="X25" s="140">
        <v>2826298</v>
      </c>
      <c r="Y25" s="140">
        <v>3415137</v>
      </c>
      <c r="Z25" s="140">
        <v>552497</v>
      </c>
      <c r="AA25" s="140">
        <v>567799</v>
      </c>
      <c r="AB25" s="140">
        <v>3915808</v>
      </c>
      <c r="AC25" s="140">
        <v>8403</v>
      </c>
      <c r="AD25" s="140">
        <v>1067777</v>
      </c>
      <c r="AE25" s="140">
        <v>12932900</v>
      </c>
      <c r="AF25" s="140">
        <v>34540</v>
      </c>
      <c r="AG25" s="140">
        <v>34540</v>
      </c>
      <c r="AH25" s="140">
        <v>0</v>
      </c>
      <c r="AI25" s="140">
        <v>34540</v>
      </c>
      <c r="AJ25" s="140">
        <v>0</v>
      </c>
      <c r="AK25" s="140">
        <v>0</v>
      </c>
      <c r="AL25" s="140">
        <v>0</v>
      </c>
      <c r="AM25" s="140">
        <v>91550</v>
      </c>
      <c r="AN25" s="140">
        <v>1752567</v>
      </c>
      <c r="AO25" s="140">
        <v>388646</v>
      </c>
      <c r="AP25" s="140">
        <v>255071</v>
      </c>
      <c r="AQ25" s="140">
        <v>12074</v>
      </c>
      <c r="AR25" s="140">
        <v>121501</v>
      </c>
      <c r="AS25" s="140">
        <v>0</v>
      </c>
      <c r="AT25" s="140">
        <v>299704</v>
      </c>
      <c r="AU25" s="140">
        <v>0</v>
      </c>
      <c r="AV25" s="140">
        <v>299660</v>
      </c>
      <c r="AW25" s="140">
        <v>44</v>
      </c>
      <c r="AX25" s="140">
        <v>0</v>
      </c>
      <c r="AY25" s="140">
        <v>1064217</v>
      </c>
      <c r="AZ25" s="140">
        <v>8080</v>
      </c>
      <c r="BA25" s="140">
        <v>727271</v>
      </c>
      <c r="BB25" s="140">
        <v>42961</v>
      </c>
      <c r="BC25" s="140">
        <v>285905</v>
      </c>
      <c r="BD25" s="140">
        <v>789280</v>
      </c>
      <c r="BE25" s="140">
        <v>0</v>
      </c>
      <c r="BF25" s="140">
        <v>300699</v>
      </c>
      <c r="BG25" s="140">
        <v>2087806</v>
      </c>
      <c r="BH25" s="140">
        <v>732384</v>
      </c>
      <c r="BI25" s="140">
        <v>671838</v>
      </c>
      <c r="BJ25" s="140">
        <v>0</v>
      </c>
      <c r="BK25" s="140">
        <v>563382</v>
      </c>
      <c r="BL25" s="140">
        <v>0</v>
      </c>
      <c r="BM25" s="140">
        <v>108456</v>
      </c>
      <c r="BN25" s="140">
        <v>60546</v>
      </c>
      <c r="BO25" s="140">
        <v>593106</v>
      </c>
      <c r="BP25" s="140">
        <v>12919846</v>
      </c>
      <c r="BQ25" s="140">
        <v>1699001</v>
      </c>
      <c r="BR25" s="140">
        <v>1142926</v>
      </c>
      <c r="BS25" s="140">
        <v>276644</v>
      </c>
      <c r="BT25" s="140">
        <v>270611</v>
      </c>
      <c r="BU25" s="140">
        <v>8820</v>
      </c>
      <c r="BV25" s="140">
        <v>2777339</v>
      </c>
      <c r="BW25" s="140">
        <v>180031</v>
      </c>
      <c r="BX25" s="140">
        <v>2586462</v>
      </c>
      <c r="BY25" s="140">
        <v>10846</v>
      </c>
      <c r="BZ25" s="140">
        <v>9155</v>
      </c>
      <c r="CA25" s="140">
        <v>8425948</v>
      </c>
      <c r="CB25" s="140">
        <v>2834378</v>
      </c>
      <c r="CC25" s="140">
        <v>4142408</v>
      </c>
      <c r="CD25" s="140">
        <v>595458</v>
      </c>
      <c r="CE25" s="140">
        <v>853704</v>
      </c>
      <c r="CF25" s="140">
        <v>4705088</v>
      </c>
      <c r="CG25" s="140">
        <v>8403</v>
      </c>
      <c r="CH25" s="140">
        <v>1368476</v>
      </c>
      <c r="CI25" s="140">
        <v>15020706</v>
      </c>
    </row>
    <row r="26" spans="1:87" ht="13.5" customHeight="1" x14ac:dyDescent="0.15">
      <c r="A26" s="138" t="s">
        <v>22</v>
      </c>
      <c r="B26" s="139" t="s">
        <v>409</v>
      </c>
      <c r="C26" s="138" t="s">
        <v>1</v>
      </c>
      <c r="D26" s="140">
        <v>1761290</v>
      </c>
      <c r="E26" s="140">
        <v>1725482</v>
      </c>
      <c r="F26" s="140">
        <v>5552</v>
      </c>
      <c r="G26" s="140">
        <v>1598532</v>
      </c>
      <c r="H26" s="140">
        <v>101445</v>
      </c>
      <c r="I26" s="140">
        <v>19953</v>
      </c>
      <c r="J26" s="140">
        <v>35808</v>
      </c>
      <c r="K26" s="140">
        <v>526690</v>
      </c>
      <c r="L26" s="140">
        <v>22645257</v>
      </c>
      <c r="M26" s="140">
        <v>2857951</v>
      </c>
      <c r="N26" s="140">
        <v>2102931</v>
      </c>
      <c r="O26" s="140">
        <v>170673</v>
      </c>
      <c r="P26" s="140">
        <v>532557</v>
      </c>
      <c r="Q26" s="140">
        <v>51790</v>
      </c>
      <c r="R26" s="140">
        <v>4947841</v>
      </c>
      <c r="S26" s="140">
        <v>645979</v>
      </c>
      <c r="T26" s="140">
        <v>3961864</v>
      </c>
      <c r="U26" s="140">
        <v>339998</v>
      </c>
      <c r="V26" s="140">
        <v>14022</v>
      </c>
      <c r="W26" s="140">
        <v>14791387</v>
      </c>
      <c r="X26" s="140">
        <v>5799313</v>
      </c>
      <c r="Y26" s="140">
        <v>7436643</v>
      </c>
      <c r="Z26" s="140">
        <v>1314909</v>
      </c>
      <c r="AA26" s="140">
        <v>240522</v>
      </c>
      <c r="AB26" s="140">
        <v>7603244</v>
      </c>
      <c r="AC26" s="140">
        <v>34056</v>
      </c>
      <c r="AD26" s="140">
        <v>3240133</v>
      </c>
      <c r="AE26" s="140">
        <v>27646680</v>
      </c>
      <c r="AF26" s="140">
        <v>467035</v>
      </c>
      <c r="AG26" s="140">
        <v>467035</v>
      </c>
      <c r="AH26" s="140">
        <v>0</v>
      </c>
      <c r="AI26" s="140">
        <v>461074</v>
      </c>
      <c r="AJ26" s="140">
        <v>0</v>
      </c>
      <c r="AK26" s="140">
        <v>5961</v>
      </c>
      <c r="AL26" s="140">
        <v>0</v>
      </c>
      <c r="AM26" s="140">
        <v>37098</v>
      </c>
      <c r="AN26" s="140">
        <v>3966393</v>
      </c>
      <c r="AO26" s="140">
        <v>681647</v>
      </c>
      <c r="AP26" s="140">
        <v>451404</v>
      </c>
      <c r="AQ26" s="140">
        <v>429</v>
      </c>
      <c r="AR26" s="140">
        <v>229814</v>
      </c>
      <c r="AS26" s="140">
        <v>0</v>
      </c>
      <c r="AT26" s="140">
        <v>2093248</v>
      </c>
      <c r="AU26" s="140">
        <v>30177</v>
      </c>
      <c r="AV26" s="140">
        <v>2045662</v>
      </c>
      <c r="AW26" s="140">
        <v>17409</v>
      </c>
      <c r="AX26" s="140">
        <v>134</v>
      </c>
      <c r="AY26" s="140">
        <v>1190330</v>
      </c>
      <c r="AZ26" s="140">
        <v>386240</v>
      </c>
      <c r="BA26" s="140">
        <v>684843</v>
      </c>
      <c r="BB26" s="140">
        <v>115025</v>
      </c>
      <c r="BC26" s="140">
        <v>4222</v>
      </c>
      <c r="BD26" s="140">
        <v>3086243</v>
      </c>
      <c r="BE26" s="140">
        <v>1034</v>
      </c>
      <c r="BF26" s="140">
        <v>283328</v>
      </c>
      <c r="BG26" s="140">
        <v>4716756</v>
      </c>
      <c r="BH26" s="140">
        <v>2228325</v>
      </c>
      <c r="BI26" s="140">
        <v>2192517</v>
      </c>
      <c r="BJ26" s="140">
        <v>5552</v>
      </c>
      <c r="BK26" s="140">
        <v>2059606</v>
      </c>
      <c r="BL26" s="140">
        <v>101445</v>
      </c>
      <c r="BM26" s="140">
        <v>25914</v>
      </c>
      <c r="BN26" s="140">
        <v>35808</v>
      </c>
      <c r="BO26" s="140">
        <v>563788</v>
      </c>
      <c r="BP26" s="140">
        <v>26611650</v>
      </c>
      <c r="BQ26" s="140">
        <v>3539598</v>
      </c>
      <c r="BR26" s="140">
        <v>2554335</v>
      </c>
      <c r="BS26" s="140">
        <v>171102</v>
      </c>
      <c r="BT26" s="140">
        <v>762371</v>
      </c>
      <c r="BU26" s="140">
        <v>51790</v>
      </c>
      <c r="BV26" s="140">
        <v>7041089</v>
      </c>
      <c r="BW26" s="140">
        <v>676156</v>
      </c>
      <c r="BX26" s="140">
        <v>6007526</v>
      </c>
      <c r="BY26" s="140">
        <v>357407</v>
      </c>
      <c r="BZ26" s="140">
        <v>14156</v>
      </c>
      <c r="CA26" s="140">
        <v>15981717</v>
      </c>
      <c r="CB26" s="140">
        <v>6185553</v>
      </c>
      <c r="CC26" s="140">
        <v>8121486</v>
      </c>
      <c r="CD26" s="140">
        <v>1429934</v>
      </c>
      <c r="CE26" s="140">
        <v>244744</v>
      </c>
      <c r="CF26" s="140">
        <v>10689487</v>
      </c>
      <c r="CG26" s="140">
        <v>35090</v>
      </c>
      <c r="CH26" s="140">
        <v>3523461</v>
      </c>
      <c r="CI26" s="140">
        <v>32363436</v>
      </c>
    </row>
    <row r="27" spans="1:87" ht="13.5" customHeight="1" x14ac:dyDescent="0.15">
      <c r="A27" s="138" t="s">
        <v>23</v>
      </c>
      <c r="B27" s="139" t="s">
        <v>410</v>
      </c>
      <c r="C27" s="138" t="s">
        <v>1</v>
      </c>
      <c r="D27" s="140">
        <v>10817769</v>
      </c>
      <c r="E27" s="140">
        <v>10651125</v>
      </c>
      <c r="F27" s="140">
        <v>1152</v>
      </c>
      <c r="G27" s="140">
        <v>10393366</v>
      </c>
      <c r="H27" s="140">
        <v>237131</v>
      </c>
      <c r="I27" s="140">
        <v>19476</v>
      </c>
      <c r="J27" s="140">
        <v>166644</v>
      </c>
      <c r="K27" s="140">
        <v>479099</v>
      </c>
      <c r="L27" s="140">
        <v>29370141</v>
      </c>
      <c r="M27" s="140">
        <v>5622668</v>
      </c>
      <c r="N27" s="140">
        <v>2213303</v>
      </c>
      <c r="O27" s="140">
        <v>1549150</v>
      </c>
      <c r="P27" s="140">
        <v>1393512</v>
      </c>
      <c r="Q27" s="140">
        <v>466703</v>
      </c>
      <c r="R27" s="140">
        <v>7526520</v>
      </c>
      <c r="S27" s="140">
        <v>1150559</v>
      </c>
      <c r="T27" s="140">
        <v>6127898</v>
      </c>
      <c r="U27" s="140">
        <v>248063</v>
      </c>
      <c r="V27" s="140">
        <v>145253</v>
      </c>
      <c r="W27" s="140">
        <v>16072395</v>
      </c>
      <c r="X27" s="140">
        <v>7451415</v>
      </c>
      <c r="Y27" s="140">
        <v>7148086</v>
      </c>
      <c r="Z27" s="140">
        <v>1174915</v>
      </c>
      <c r="AA27" s="140">
        <v>297979</v>
      </c>
      <c r="AB27" s="140">
        <v>4011471</v>
      </c>
      <c r="AC27" s="140">
        <v>3305</v>
      </c>
      <c r="AD27" s="140">
        <v>1552559</v>
      </c>
      <c r="AE27" s="140">
        <v>41740469</v>
      </c>
      <c r="AF27" s="140">
        <v>1580101</v>
      </c>
      <c r="AG27" s="140">
        <v>1580101</v>
      </c>
      <c r="AH27" s="140">
        <v>0</v>
      </c>
      <c r="AI27" s="140">
        <v>1578748</v>
      </c>
      <c r="AJ27" s="140">
        <v>1353</v>
      </c>
      <c r="AK27" s="140">
        <v>0</v>
      </c>
      <c r="AL27" s="140">
        <v>0</v>
      </c>
      <c r="AM27" s="140">
        <v>22047</v>
      </c>
      <c r="AN27" s="140">
        <v>4056050</v>
      </c>
      <c r="AO27" s="140">
        <v>1075871</v>
      </c>
      <c r="AP27" s="140">
        <v>485915</v>
      </c>
      <c r="AQ27" s="140">
        <v>359255</v>
      </c>
      <c r="AR27" s="140">
        <v>228856</v>
      </c>
      <c r="AS27" s="140">
        <v>1845</v>
      </c>
      <c r="AT27" s="140">
        <v>1539011</v>
      </c>
      <c r="AU27" s="140">
        <v>12003</v>
      </c>
      <c r="AV27" s="140">
        <v>1507354</v>
      </c>
      <c r="AW27" s="140">
        <v>19654</v>
      </c>
      <c r="AX27" s="140">
        <v>10131</v>
      </c>
      <c r="AY27" s="140">
        <v>1424758</v>
      </c>
      <c r="AZ27" s="140">
        <v>302754</v>
      </c>
      <c r="BA27" s="140">
        <v>834883</v>
      </c>
      <c r="BB27" s="140">
        <v>115773</v>
      </c>
      <c r="BC27" s="140">
        <v>171348</v>
      </c>
      <c r="BD27" s="140">
        <v>1379548</v>
      </c>
      <c r="BE27" s="140">
        <v>6279</v>
      </c>
      <c r="BF27" s="140">
        <v>558277</v>
      </c>
      <c r="BG27" s="140">
        <v>6194428</v>
      </c>
      <c r="BH27" s="140">
        <v>12397870</v>
      </c>
      <c r="BI27" s="140">
        <v>12231226</v>
      </c>
      <c r="BJ27" s="140">
        <v>1152</v>
      </c>
      <c r="BK27" s="140">
        <v>11972114</v>
      </c>
      <c r="BL27" s="140">
        <v>238484</v>
      </c>
      <c r="BM27" s="140">
        <v>19476</v>
      </c>
      <c r="BN27" s="140">
        <v>166644</v>
      </c>
      <c r="BO27" s="140">
        <v>501146</v>
      </c>
      <c r="BP27" s="140">
        <v>33426191</v>
      </c>
      <c r="BQ27" s="140">
        <v>6698539</v>
      </c>
      <c r="BR27" s="140">
        <v>2699218</v>
      </c>
      <c r="BS27" s="140">
        <v>1908405</v>
      </c>
      <c r="BT27" s="140">
        <v>1622368</v>
      </c>
      <c r="BU27" s="140">
        <v>468548</v>
      </c>
      <c r="BV27" s="140">
        <v>9065531</v>
      </c>
      <c r="BW27" s="140">
        <v>1162562</v>
      </c>
      <c r="BX27" s="140">
        <v>7635252</v>
      </c>
      <c r="BY27" s="140">
        <v>267717</v>
      </c>
      <c r="BZ27" s="140">
        <v>155384</v>
      </c>
      <c r="CA27" s="140">
        <v>17497153</v>
      </c>
      <c r="CB27" s="140">
        <v>7754169</v>
      </c>
      <c r="CC27" s="140">
        <v>7982969</v>
      </c>
      <c r="CD27" s="140">
        <v>1290688</v>
      </c>
      <c r="CE27" s="140">
        <v>469327</v>
      </c>
      <c r="CF27" s="140">
        <v>5391019</v>
      </c>
      <c r="CG27" s="140">
        <v>9584</v>
      </c>
      <c r="CH27" s="140">
        <v>2110836</v>
      </c>
      <c r="CI27" s="140">
        <v>47934897</v>
      </c>
    </row>
    <row r="28" spans="1:87" ht="13.5" customHeight="1" x14ac:dyDescent="0.15">
      <c r="A28" s="138" t="s">
        <v>24</v>
      </c>
      <c r="B28" s="139" t="s">
        <v>411</v>
      </c>
      <c r="C28" s="138" t="s">
        <v>1</v>
      </c>
      <c r="D28" s="140">
        <v>6796419</v>
      </c>
      <c r="E28" s="140">
        <v>6576082</v>
      </c>
      <c r="F28" s="140">
        <v>0</v>
      </c>
      <c r="G28" s="140">
        <v>6130024</v>
      </c>
      <c r="H28" s="140">
        <v>368913</v>
      </c>
      <c r="I28" s="140">
        <v>77145</v>
      </c>
      <c r="J28" s="140">
        <v>220337</v>
      </c>
      <c r="K28" s="140">
        <v>454098</v>
      </c>
      <c r="L28" s="140">
        <v>47620766</v>
      </c>
      <c r="M28" s="140">
        <v>7016447</v>
      </c>
      <c r="N28" s="140">
        <v>2721904</v>
      </c>
      <c r="O28" s="140">
        <v>2767153</v>
      </c>
      <c r="P28" s="140">
        <v>1400298</v>
      </c>
      <c r="Q28" s="140">
        <v>127092</v>
      </c>
      <c r="R28" s="140">
        <v>7746981</v>
      </c>
      <c r="S28" s="140">
        <v>868401</v>
      </c>
      <c r="T28" s="140">
        <v>5918229</v>
      </c>
      <c r="U28" s="140">
        <v>960351</v>
      </c>
      <c r="V28" s="140">
        <v>130593</v>
      </c>
      <c r="W28" s="140">
        <v>32717898</v>
      </c>
      <c r="X28" s="140">
        <v>10468120</v>
      </c>
      <c r="Y28" s="140">
        <v>20253292</v>
      </c>
      <c r="Z28" s="140">
        <v>1452060</v>
      </c>
      <c r="AA28" s="140">
        <v>544426</v>
      </c>
      <c r="AB28" s="140">
        <v>8996014</v>
      </c>
      <c r="AC28" s="140">
        <v>8847</v>
      </c>
      <c r="AD28" s="140">
        <v>2049505</v>
      </c>
      <c r="AE28" s="140">
        <v>56466690</v>
      </c>
      <c r="AF28" s="140">
        <v>323762</v>
      </c>
      <c r="AG28" s="140">
        <v>323762</v>
      </c>
      <c r="AH28" s="140">
        <v>0</v>
      </c>
      <c r="AI28" s="140">
        <v>314415</v>
      </c>
      <c r="AJ28" s="140">
        <v>9347</v>
      </c>
      <c r="AK28" s="140">
        <v>0</v>
      </c>
      <c r="AL28" s="140">
        <v>0</v>
      </c>
      <c r="AM28" s="140">
        <v>26169</v>
      </c>
      <c r="AN28" s="140">
        <v>6618231</v>
      </c>
      <c r="AO28" s="140">
        <v>747690</v>
      </c>
      <c r="AP28" s="140">
        <v>292217</v>
      </c>
      <c r="AQ28" s="140">
        <v>210840</v>
      </c>
      <c r="AR28" s="140">
        <v>239644</v>
      </c>
      <c r="AS28" s="140">
        <v>4989</v>
      </c>
      <c r="AT28" s="140">
        <v>1944121</v>
      </c>
      <c r="AU28" s="140">
        <v>31913</v>
      </c>
      <c r="AV28" s="140">
        <v>1894636</v>
      </c>
      <c r="AW28" s="140">
        <v>17572</v>
      </c>
      <c r="AX28" s="140">
        <v>37409</v>
      </c>
      <c r="AY28" s="140">
        <v>3889011</v>
      </c>
      <c r="AZ28" s="140">
        <v>150509</v>
      </c>
      <c r="BA28" s="140">
        <v>3680428</v>
      </c>
      <c r="BB28" s="140">
        <v>11789</v>
      </c>
      <c r="BC28" s="140">
        <v>46285</v>
      </c>
      <c r="BD28" s="140">
        <v>2604555</v>
      </c>
      <c r="BE28" s="140">
        <v>0</v>
      </c>
      <c r="BF28" s="140">
        <v>535674</v>
      </c>
      <c r="BG28" s="140">
        <v>7477667</v>
      </c>
      <c r="BH28" s="140">
        <v>7120181</v>
      </c>
      <c r="BI28" s="140">
        <v>6899844</v>
      </c>
      <c r="BJ28" s="140">
        <v>0</v>
      </c>
      <c r="BK28" s="140">
        <v>6444439</v>
      </c>
      <c r="BL28" s="140">
        <v>378260</v>
      </c>
      <c r="BM28" s="140">
        <v>77145</v>
      </c>
      <c r="BN28" s="140">
        <v>220337</v>
      </c>
      <c r="BO28" s="140">
        <v>480267</v>
      </c>
      <c r="BP28" s="140">
        <v>54238997</v>
      </c>
      <c r="BQ28" s="140">
        <v>7764137</v>
      </c>
      <c r="BR28" s="140">
        <v>3014121</v>
      </c>
      <c r="BS28" s="140">
        <v>2977993</v>
      </c>
      <c r="BT28" s="140">
        <v>1639942</v>
      </c>
      <c r="BU28" s="140">
        <v>132081</v>
      </c>
      <c r="BV28" s="140">
        <v>9691102</v>
      </c>
      <c r="BW28" s="140">
        <v>900314</v>
      </c>
      <c r="BX28" s="140">
        <v>7812865</v>
      </c>
      <c r="BY28" s="140">
        <v>977923</v>
      </c>
      <c r="BZ28" s="140">
        <v>168002</v>
      </c>
      <c r="CA28" s="140">
        <v>36606909</v>
      </c>
      <c r="CB28" s="140">
        <v>10618629</v>
      </c>
      <c r="CC28" s="140">
        <v>23933720</v>
      </c>
      <c r="CD28" s="140">
        <v>1463849</v>
      </c>
      <c r="CE28" s="140">
        <v>590711</v>
      </c>
      <c r="CF28" s="140">
        <v>11600569</v>
      </c>
      <c r="CG28" s="140">
        <v>8847</v>
      </c>
      <c r="CH28" s="140">
        <v>2585179</v>
      </c>
      <c r="CI28" s="140">
        <v>63944357</v>
      </c>
    </row>
    <row r="29" spans="1:87" ht="13.5" customHeight="1" x14ac:dyDescent="0.15">
      <c r="A29" s="138" t="s">
        <v>25</v>
      </c>
      <c r="B29" s="139" t="s">
        <v>412</v>
      </c>
      <c r="C29" s="138" t="s">
        <v>1</v>
      </c>
      <c r="D29" s="140">
        <v>35240798</v>
      </c>
      <c r="E29" s="140">
        <v>35025058</v>
      </c>
      <c r="F29" s="140">
        <v>1641814</v>
      </c>
      <c r="G29" s="140">
        <v>29851847</v>
      </c>
      <c r="H29" s="140">
        <v>2827898</v>
      </c>
      <c r="I29" s="140">
        <v>703499</v>
      </c>
      <c r="J29" s="140">
        <v>215740</v>
      </c>
      <c r="K29" s="140">
        <v>2457470</v>
      </c>
      <c r="L29" s="140">
        <v>99356163</v>
      </c>
      <c r="M29" s="140">
        <v>21713154</v>
      </c>
      <c r="N29" s="140">
        <v>8475366</v>
      </c>
      <c r="O29" s="140">
        <v>10678775</v>
      </c>
      <c r="P29" s="140">
        <v>2138465</v>
      </c>
      <c r="Q29" s="140">
        <v>420548</v>
      </c>
      <c r="R29" s="140">
        <v>21097648</v>
      </c>
      <c r="S29" s="140">
        <v>5144096</v>
      </c>
      <c r="T29" s="140">
        <v>14189657</v>
      </c>
      <c r="U29" s="140">
        <v>1763895</v>
      </c>
      <c r="V29" s="140">
        <v>439964</v>
      </c>
      <c r="W29" s="140">
        <v>56076272</v>
      </c>
      <c r="X29" s="140">
        <v>22354746</v>
      </c>
      <c r="Y29" s="140">
        <v>28212976</v>
      </c>
      <c r="Z29" s="140">
        <v>3112710</v>
      </c>
      <c r="AA29" s="140">
        <v>2395840</v>
      </c>
      <c r="AB29" s="140">
        <v>10766445</v>
      </c>
      <c r="AC29" s="140">
        <v>29125</v>
      </c>
      <c r="AD29" s="140">
        <v>6152566</v>
      </c>
      <c r="AE29" s="140">
        <v>140749527</v>
      </c>
      <c r="AF29" s="140">
        <v>1184627</v>
      </c>
      <c r="AG29" s="140">
        <v>1184245</v>
      </c>
      <c r="AH29" s="140">
        <v>0</v>
      </c>
      <c r="AI29" s="140">
        <v>923861</v>
      </c>
      <c r="AJ29" s="140">
        <v>197912</v>
      </c>
      <c r="AK29" s="140">
        <v>62472</v>
      </c>
      <c r="AL29" s="140">
        <v>382</v>
      </c>
      <c r="AM29" s="140">
        <v>79932</v>
      </c>
      <c r="AN29" s="140">
        <v>8043448</v>
      </c>
      <c r="AO29" s="140">
        <v>1756911</v>
      </c>
      <c r="AP29" s="140">
        <v>889411</v>
      </c>
      <c r="AQ29" s="140">
        <v>575712</v>
      </c>
      <c r="AR29" s="140">
        <v>146040</v>
      </c>
      <c r="AS29" s="140">
        <v>145748</v>
      </c>
      <c r="AT29" s="140">
        <v>2670898</v>
      </c>
      <c r="AU29" s="140">
        <v>54877</v>
      </c>
      <c r="AV29" s="140">
        <v>2540117</v>
      </c>
      <c r="AW29" s="140">
        <v>75904</v>
      </c>
      <c r="AX29" s="140">
        <v>2540</v>
      </c>
      <c r="AY29" s="140">
        <v>3613099</v>
      </c>
      <c r="AZ29" s="140">
        <v>668130</v>
      </c>
      <c r="BA29" s="140">
        <v>2358337</v>
      </c>
      <c r="BB29" s="140">
        <v>160429</v>
      </c>
      <c r="BC29" s="140">
        <v>426203</v>
      </c>
      <c r="BD29" s="140">
        <v>2464524</v>
      </c>
      <c r="BE29" s="140">
        <v>0</v>
      </c>
      <c r="BF29" s="140">
        <v>709536</v>
      </c>
      <c r="BG29" s="140">
        <v>9937611</v>
      </c>
      <c r="BH29" s="140">
        <v>36425425</v>
      </c>
      <c r="BI29" s="140">
        <v>36209303</v>
      </c>
      <c r="BJ29" s="140">
        <v>1641814</v>
      </c>
      <c r="BK29" s="140">
        <v>30775708</v>
      </c>
      <c r="BL29" s="140">
        <v>3025810</v>
      </c>
      <c r="BM29" s="140">
        <v>765971</v>
      </c>
      <c r="BN29" s="140">
        <v>216122</v>
      </c>
      <c r="BO29" s="140">
        <v>2537402</v>
      </c>
      <c r="BP29" s="140">
        <v>107399611</v>
      </c>
      <c r="BQ29" s="140">
        <v>23470065</v>
      </c>
      <c r="BR29" s="140">
        <v>9364777</v>
      </c>
      <c r="BS29" s="140">
        <v>11254487</v>
      </c>
      <c r="BT29" s="140">
        <v>2284505</v>
      </c>
      <c r="BU29" s="140">
        <v>566296</v>
      </c>
      <c r="BV29" s="140">
        <v>23768546</v>
      </c>
      <c r="BW29" s="140">
        <v>5198973</v>
      </c>
      <c r="BX29" s="140">
        <v>16729774</v>
      </c>
      <c r="BY29" s="140">
        <v>1839799</v>
      </c>
      <c r="BZ29" s="140">
        <v>442504</v>
      </c>
      <c r="CA29" s="140">
        <v>59689371</v>
      </c>
      <c r="CB29" s="140">
        <v>23022876</v>
      </c>
      <c r="CC29" s="140">
        <v>30571313</v>
      </c>
      <c r="CD29" s="140">
        <v>3273139</v>
      </c>
      <c r="CE29" s="140">
        <v>2822043</v>
      </c>
      <c r="CF29" s="140">
        <v>13230969</v>
      </c>
      <c r="CG29" s="140">
        <v>29125</v>
      </c>
      <c r="CH29" s="140">
        <v>6862102</v>
      </c>
      <c r="CI29" s="140">
        <v>150687138</v>
      </c>
    </row>
    <row r="30" spans="1:87" ht="13.5" customHeight="1" x14ac:dyDescent="0.15">
      <c r="A30" s="138" t="s">
        <v>26</v>
      </c>
      <c r="B30" s="139" t="s">
        <v>413</v>
      </c>
      <c r="C30" s="138" t="s">
        <v>1</v>
      </c>
      <c r="D30" s="140">
        <v>2302844</v>
      </c>
      <c r="E30" s="140">
        <v>2270974</v>
      </c>
      <c r="F30" s="140">
        <v>191110</v>
      </c>
      <c r="G30" s="140">
        <v>1648215</v>
      </c>
      <c r="H30" s="140">
        <v>129421</v>
      </c>
      <c r="I30" s="140">
        <v>302228</v>
      </c>
      <c r="J30" s="140">
        <v>31870</v>
      </c>
      <c r="K30" s="140">
        <v>827812</v>
      </c>
      <c r="L30" s="140">
        <v>28274143</v>
      </c>
      <c r="M30" s="140">
        <v>4759777</v>
      </c>
      <c r="N30" s="140">
        <v>1965495</v>
      </c>
      <c r="O30" s="140">
        <v>2065580</v>
      </c>
      <c r="P30" s="140">
        <v>609171</v>
      </c>
      <c r="Q30" s="140">
        <v>119531</v>
      </c>
      <c r="R30" s="140">
        <v>4368928</v>
      </c>
      <c r="S30" s="140">
        <v>694922</v>
      </c>
      <c r="T30" s="140">
        <v>3285001</v>
      </c>
      <c r="U30" s="140">
        <v>389005</v>
      </c>
      <c r="V30" s="140">
        <v>206561</v>
      </c>
      <c r="W30" s="140">
        <v>18919087</v>
      </c>
      <c r="X30" s="140">
        <v>7695830</v>
      </c>
      <c r="Y30" s="140">
        <v>10579688</v>
      </c>
      <c r="Z30" s="140">
        <v>386491</v>
      </c>
      <c r="AA30" s="140">
        <v>257078</v>
      </c>
      <c r="AB30" s="140">
        <v>4052507</v>
      </c>
      <c r="AC30" s="140">
        <v>19790</v>
      </c>
      <c r="AD30" s="140">
        <v>1457465</v>
      </c>
      <c r="AE30" s="140">
        <v>32034452</v>
      </c>
      <c r="AF30" s="140">
        <v>65074</v>
      </c>
      <c r="AG30" s="140">
        <v>65074</v>
      </c>
      <c r="AH30" s="140">
        <v>0</v>
      </c>
      <c r="AI30" s="140">
        <v>46970</v>
      </c>
      <c r="AJ30" s="140">
        <v>0</v>
      </c>
      <c r="AK30" s="140">
        <v>18104</v>
      </c>
      <c r="AL30" s="140">
        <v>0</v>
      </c>
      <c r="AM30" s="140">
        <v>0</v>
      </c>
      <c r="AN30" s="140">
        <v>4924642</v>
      </c>
      <c r="AO30" s="140">
        <v>645781</v>
      </c>
      <c r="AP30" s="140">
        <v>368955</v>
      </c>
      <c r="AQ30" s="140">
        <v>141621</v>
      </c>
      <c r="AR30" s="140">
        <v>95192</v>
      </c>
      <c r="AS30" s="140">
        <v>40013</v>
      </c>
      <c r="AT30" s="140">
        <v>1695993</v>
      </c>
      <c r="AU30" s="140">
        <v>56511</v>
      </c>
      <c r="AV30" s="140">
        <v>1553932</v>
      </c>
      <c r="AW30" s="140">
        <v>85550</v>
      </c>
      <c r="AX30" s="140">
        <v>0</v>
      </c>
      <c r="AY30" s="140">
        <v>2577776</v>
      </c>
      <c r="AZ30" s="140">
        <v>451911</v>
      </c>
      <c r="BA30" s="140">
        <v>1982556</v>
      </c>
      <c r="BB30" s="140">
        <v>25114</v>
      </c>
      <c r="BC30" s="140">
        <v>118195</v>
      </c>
      <c r="BD30" s="140">
        <v>2294225</v>
      </c>
      <c r="BE30" s="140">
        <v>5092</v>
      </c>
      <c r="BF30" s="140">
        <v>339351</v>
      </c>
      <c r="BG30" s="140">
        <v>5329067</v>
      </c>
      <c r="BH30" s="140">
        <v>2367918</v>
      </c>
      <c r="BI30" s="140">
        <v>2336048</v>
      </c>
      <c r="BJ30" s="140">
        <v>191110</v>
      </c>
      <c r="BK30" s="140">
        <v>1695185</v>
      </c>
      <c r="BL30" s="140">
        <v>129421</v>
      </c>
      <c r="BM30" s="140">
        <v>320332</v>
      </c>
      <c r="BN30" s="140">
        <v>31870</v>
      </c>
      <c r="BO30" s="140">
        <v>827812</v>
      </c>
      <c r="BP30" s="140">
        <v>33198785</v>
      </c>
      <c r="BQ30" s="140">
        <v>5405558</v>
      </c>
      <c r="BR30" s="140">
        <v>2334450</v>
      </c>
      <c r="BS30" s="140">
        <v>2207201</v>
      </c>
      <c r="BT30" s="140">
        <v>704363</v>
      </c>
      <c r="BU30" s="140">
        <v>159544</v>
      </c>
      <c r="BV30" s="140">
        <v>6064921</v>
      </c>
      <c r="BW30" s="140">
        <v>751433</v>
      </c>
      <c r="BX30" s="140">
        <v>4838933</v>
      </c>
      <c r="BY30" s="140">
        <v>474555</v>
      </c>
      <c r="BZ30" s="140">
        <v>206561</v>
      </c>
      <c r="CA30" s="140">
        <v>21496863</v>
      </c>
      <c r="CB30" s="140">
        <v>8147741</v>
      </c>
      <c r="CC30" s="140">
        <v>12562244</v>
      </c>
      <c r="CD30" s="140">
        <v>411605</v>
      </c>
      <c r="CE30" s="140">
        <v>375273</v>
      </c>
      <c r="CF30" s="140">
        <v>6346732</v>
      </c>
      <c r="CG30" s="140">
        <v>24882</v>
      </c>
      <c r="CH30" s="140">
        <v>1796816</v>
      </c>
      <c r="CI30" s="140">
        <v>37363519</v>
      </c>
    </row>
    <row r="31" spans="1:87" ht="13.5" customHeight="1" x14ac:dyDescent="0.15">
      <c r="A31" s="138" t="s">
        <v>27</v>
      </c>
      <c r="B31" s="139" t="s">
        <v>414</v>
      </c>
      <c r="C31" s="138" t="s">
        <v>1</v>
      </c>
      <c r="D31" s="140">
        <v>4437805</v>
      </c>
      <c r="E31" s="140">
        <v>4422679</v>
      </c>
      <c r="F31" s="140">
        <v>0</v>
      </c>
      <c r="G31" s="140">
        <v>4389629</v>
      </c>
      <c r="H31" s="140">
        <v>33050</v>
      </c>
      <c r="I31" s="140">
        <v>0</v>
      </c>
      <c r="J31" s="140">
        <v>15126</v>
      </c>
      <c r="K31" s="140">
        <v>313790</v>
      </c>
      <c r="L31" s="140">
        <v>17380006</v>
      </c>
      <c r="M31" s="140">
        <v>1680193</v>
      </c>
      <c r="N31" s="140">
        <v>1111900</v>
      </c>
      <c r="O31" s="140">
        <v>269086</v>
      </c>
      <c r="P31" s="140">
        <v>246226</v>
      </c>
      <c r="Q31" s="140">
        <v>52981</v>
      </c>
      <c r="R31" s="140">
        <v>3300861</v>
      </c>
      <c r="S31" s="140">
        <v>320352</v>
      </c>
      <c r="T31" s="140">
        <v>2629083</v>
      </c>
      <c r="U31" s="140">
        <v>351426</v>
      </c>
      <c r="V31" s="140">
        <v>15375</v>
      </c>
      <c r="W31" s="140">
        <v>12345108</v>
      </c>
      <c r="X31" s="140">
        <v>5912821</v>
      </c>
      <c r="Y31" s="140">
        <v>5541945</v>
      </c>
      <c r="Z31" s="140">
        <v>643635</v>
      </c>
      <c r="AA31" s="140">
        <v>246707</v>
      </c>
      <c r="AB31" s="140">
        <v>3916480</v>
      </c>
      <c r="AC31" s="140">
        <v>38469</v>
      </c>
      <c r="AD31" s="140">
        <v>1344913</v>
      </c>
      <c r="AE31" s="140">
        <v>23162724</v>
      </c>
      <c r="AF31" s="140">
        <v>602671</v>
      </c>
      <c r="AG31" s="140">
        <v>602671</v>
      </c>
      <c r="AH31" s="140">
        <v>0</v>
      </c>
      <c r="AI31" s="140">
        <v>602671</v>
      </c>
      <c r="AJ31" s="140">
        <v>0</v>
      </c>
      <c r="AK31" s="140">
        <v>0</v>
      </c>
      <c r="AL31" s="140">
        <v>0</v>
      </c>
      <c r="AM31" s="140">
        <v>66163</v>
      </c>
      <c r="AN31" s="140">
        <v>2374348</v>
      </c>
      <c r="AO31" s="140">
        <v>315805</v>
      </c>
      <c r="AP31" s="140">
        <v>293853</v>
      </c>
      <c r="AQ31" s="140">
        <v>0</v>
      </c>
      <c r="AR31" s="140">
        <v>21952</v>
      </c>
      <c r="AS31" s="140">
        <v>0</v>
      </c>
      <c r="AT31" s="140">
        <v>421306</v>
      </c>
      <c r="AU31" s="140">
        <v>326</v>
      </c>
      <c r="AV31" s="140">
        <v>420980</v>
      </c>
      <c r="AW31" s="140">
        <v>0</v>
      </c>
      <c r="AX31" s="140">
        <v>0</v>
      </c>
      <c r="AY31" s="140">
        <v>1631909</v>
      </c>
      <c r="AZ31" s="140">
        <v>776249</v>
      </c>
      <c r="BA31" s="140">
        <v>771632</v>
      </c>
      <c r="BB31" s="140">
        <v>3369</v>
      </c>
      <c r="BC31" s="140">
        <v>80659</v>
      </c>
      <c r="BD31" s="140">
        <v>1165066</v>
      </c>
      <c r="BE31" s="140">
        <v>5328</v>
      </c>
      <c r="BF31" s="140">
        <v>60278</v>
      </c>
      <c r="BG31" s="140">
        <v>3037297</v>
      </c>
      <c r="BH31" s="140">
        <v>5040476</v>
      </c>
      <c r="BI31" s="140">
        <v>5025350</v>
      </c>
      <c r="BJ31" s="140">
        <v>0</v>
      </c>
      <c r="BK31" s="140">
        <v>4992300</v>
      </c>
      <c r="BL31" s="140">
        <v>33050</v>
      </c>
      <c r="BM31" s="140">
        <v>0</v>
      </c>
      <c r="BN31" s="140">
        <v>15126</v>
      </c>
      <c r="BO31" s="140">
        <v>379953</v>
      </c>
      <c r="BP31" s="140">
        <v>19754354</v>
      </c>
      <c r="BQ31" s="140">
        <v>1995998</v>
      </c>
      <c r="BR31" s="140">
        <v>1405753</v>
      </c>
      <c r="BS31" s="140">
        <v>269086</v>
      </c>
      <c r="BT31" s="140">
        <v>268178</v>
      </c>
      <c r="BU31" s="140">
        <v>52981</v>
      </c>
      <c r="BV31" s="140">
        <v>3722167</v>
      </c>
      <c r="BW31" s="140">
        <v>320678</v>
      </c>
      <c r="BX31" s="140">
        <v>3050063</v>
      </c>
      <c r="BY31" s="140">
        <v>351426</v>
      </c>
      <c r="BZ31" s="140">
        <v>15375</v>
      </c>
      <c r="CA31" s="140">
        <v>13977017</v>
      </c>
      <c r="CB31" s="140">
        <v>6689070</v>
      </c>
      <c r="CC31" s="140">
        <v>6313577</v>
      </c>
      <c r="CD31" s="140">
        <v>647004</v>
      </c>
      <c r="CE31" s="140">
        <v>327366</v>
      </c>
      <c r="CF31" s="140">
        <v>5081546</v>
      </c>
      <c r="CG31" s="140">
        <v>43797</v>
      </c>
      <c r="CH31" s="140">
        <v>1405191</v>
      </c>
      <c r="CI31" s="140">
        <v>26200021</v>
      </c>
    </row>
    <row r="32" spans="1:87" ht="13.5" customHeight="1" x14ac:dyDescent="0.15">
      <c r="A32" s="138" t="s">
        <v>28</v>
      </c>
      <c r="B32" s="139" t="s">
        <v>415</v>
      </c>
      <c r="C32" s="138" t="s">
        <v>1</v>
      </c>
      <c r="D32" s="140">
        <v>3411741</v>
      </c>
      <c r="E32" s="140">
        <v>3403120</v>
      </c>
      <c r="F32" s="140">
        <v>0</v>
      </c>
      <c r="G32" s="140">
        <v>2560875</v>
      </c>
      <c r="H32" s="140">
        <v>799105</v>
      </c>
      <c r="I32" s="140">
        <v>43140</v>
      </c>
      <c r="J32" s="140">
        <v>8621</v>
      </c>
      <c r="K32" s="140">
        <v>1478446</v>
      </c>
      <c r="L32" s="140">
        <v>33386452</v>
      </c>
      <c r="M32" s="140">
        <v>8488901</v>
      </c>
      <c r="N32" s="140">
        <v>2718307</v>
      </c>
      <c r="O32" s="140">
        <v>4197787</v>
      </c>
      <c r="P32" s="140">
        <v>1408038</v>
      </c>
      <c r="Q32" s="140">
        <v>164769</v>
      </c>
      <c r="R32" s="140">
        <v>6414100</v>
      </c>
      <c r="S32" s="140">
        <v>1045461</v>
      </c>
      <c r="T32" s="140">
        <v>4485890</v>
      </c>
      <c r="U32" s="140">
        <v>882749</v>
      </c>
      <c r="V32" s="140">
        <v>141308</v>
      </c>
      <c r="W32" s="140">
        <v>18332019</v>
      </c>
      <c r="X32" s="140">
        <v>9187855</v>
      </c>
      <c r="Y32" s="140">
        <v>7772564</v>
      </c>
      <c r="Z32" s="140">
        <v>1147718</v>
      </c>
      <c r="AA32" s="140">
        <v>223882</v>
      </c>
      <c r="AB32" s="140">
        <v>4203445</v>
      </c>
      <c r="AC32" s="140">
        <v>10124</v>
      </c>
      <c r="AD32" s="140">
        <v>1202184</v>
      </c>
      <c r="AE32" s="140">
        <v>38000377</v>
      </c>
      <c r="AF32" s="140">
        <v>157539</v>
      </c>
      <c r="AG32" s="140">
        <v>157539</v>
      </c>
      <c r="AH32" s="140">
        <v>0</v>
      </c>
      <c r="AI32" s="140">
        <v>112137</v>
      </c>
      <c r="AJ32" s="140">
        <v>0</v>
      </c>
      <c r="AK32" s="140">
        <v>45402</v>
      </c>
      <c r="AL32" s="140">
        <v>0</v>
      </c>
      <c r="AM32" s="140">
        <v>37383</v>
      </c>
      <c r="AN32" s="140">
        <v>3826851</v>
      </c>
      <c r="AO32" s="140">
        <v>748155</v>
      </c>
      <c r="AP32" s="140">
        <v>512392</v>
      </c>
      <c r="AQ32" s="140">
        <v>164856</v>
      </c>
      <c r="AR32" s="140">
        <v>70847</v>
      </c>
      <c r="AS32" s="140">
        <v>60</v>
      </c>
      <c r="AT32" s="140">
        <v>613935</v>
      </c>
      <c r="AU32" s="140">
        <v>20880</v>
      </c>
      <c r="AV32" s="140">
        <v>593055</v>
      </c>
      <c r="AW32" s="140">
        <v>0</v>
      </c>
      <c r="AX32" s="140">
        <v>12571</v>
      </c>
      <c r="AY32" s="140">
        <v>2443797</v>
      </c>
      <c r="AZ32" s="140">
        <v>1354820</v>
      </c>
      <c r="BA32" s="140">
        <v>693897</v>
      </c>
      <c r="BB32" s="140">
        <v>11119</v>
      </c>
      <c r="BC32" s="140">
        <v>383961</v>
      </c>
      <c r="BD32" s="140">
        <v>1197102</v>
      </c>
      <c r="BE32" s="140">
        <v>8393</v>
      </c>
      <c r="BF32" s="140">
        <v>193204</v>
      </c>
      <c r="BG32" s="140">
        <v>4177594</v>
      </c>
      <c r="BH32" s="140">
        <v>3569280</v>
      </c>
      <c r="BI32" s="140">
        <v>3560659</v>
      </c>
      <c r="BJ32" s="140">
        <v>0</v>
      </c>
      <c r="BK32" s="140">
        <v>2673012</v>
      </c>
      <c r="BL32" s="140">
        <v>799105</v>
      </c>
      <c r="BM32" s="140">
        <v>88542</v>
      </c>
      <c r="BN32" s="140">
        <v>8621</v>
      </c>
      <c r="BO32" s="140">
        <v>1515829</v>
      </c>
      <c r="BP32" s="140">
        <v>37213303</v>
      </c>
      <c r="BQ32" s="140">
        <v>9237056</v>
      </c>
      <c r="BR32" s="140">
        <v>3230699</v>
      </c>
      <c r="BS32" s="140">
        <v>4362643</v>
      </c>
      <c r="BT32" s="140">
        <v>1478885</v>
      </c>
      <c r="BU32" s="140">
        <v>164829</v>
      </c>
      <c r="BV32" s="140">
        <v>7028035</v>
      </c>
      <c r="BW32" s="140">
        <v>1066341</v>
      </c>
      <c r="BX32" s="140">
        <v>5078945</v>
      </c>
      <c r="BY32" s="140">
        <v>882749</v>
      </c>
      <c r="BZ32" s="140">
        <v>153879</v>
      </c>
      <c r="CA32" s="140">
        <v>20775816</v>
      </c>
      <c r="CB32" s="140">
        <v>10542675</v>
      </c>
      <c r="CC32" s="140">
        <v>8466461</v>
      </c>
      <c r="CD32" s="140">
        <v>1158837</v>
      </c>
      <c r="CE32" s="140">
        <v>607843</v>
      </c>
      <c r="CF32" s="140">
        <v>5400547</v>
      </c>
      <c r="CG32" s="140">
        <v>18517</v>
      </c>
      <c r="CH32" s="140">
        <v>1395388</v>
      </c>
      <c r="CI32" s="140">
        <v>42177971</v>
      </c>
    </row>
    <row r="33" spans="1:87" ht="13.5" customHeight="1" x14ac:dyDescent="0.15">
      <c r="A33" s="138" t="s">
        <v>29</v>
      </c>
      <c r="B33" s="139" t="s">
        <v>416</v>
      </c>
      <c r="C33" s="138" t="s">
        <v>1</v>
      </c>
      <c r="D33" s="140">
        <v>21960193</v>
      </c>
      <c r="E33" s="140">
        <v>21712305</v>
      </c>
      <c r="F33" s="140">
        <v>102013</v>
      </c>
      <c r="G33" s="140">
        <v>21057508</v>
      </c>
      <c r="H33" s="140">
        <v>486657</v>
      </c>
      <c r="I33" s="140">
        <v>66127</v>
      </c>
      <c r="J33" s="140">
        <v>247888</v>
      </c>
      <c r="K33" s="140">
        <v>2471528</v>
      </c>
      <c r="L33" s="140">
        <v>115074649</v>
      </c>
      <c r="M33" s="140">
        <v>33343920</v>
      </c>
      <c r="N33" s="140">
        <v>11499527</v>
      </c>
      <c r="O33" s="140">
        <v>18092257</v>
      </c>
      <c r="P33" s="140">
        <v>3674548</v>
      </c>
      <c r="Q33" s="140">
        <v>77588</v>
      </c>
      <c r="R33" s="140">
        <v>31903456</v>
      </c>
      <c r="S33" s="140">
        <v>5141900</v>
      </c>
      <c r="T33" s="140">
        <v>26349467</v>
      </c>
      <c r="U33" s="140">
        <v>412089</v>
      </c>
      <c r="V33" s="140">
        <v>197797</v>
      </c>
      <c r="W33" s="140">
        <v>49530610</v>
      </c>
      <c r="X33" s="140">
        <v>31098693</v>
      </c>
      <c r="Y33" s="140">
        <v>14394270</v>
      </c>
      <c r="Z33" s="140">
        <v>3370007</v>
      </c>
      <c r="AA33" s="140">
        <v>667640</v>
      </c>
      <c r="AB33" s="140">
        <v>21917049</v>
      </c>
      <c r="AC33" s="140">
        <v>98866</v>
      </c>
      <c r="AD33" s="140">
        <v>5003170</v>
      </c>
      <c r="AE33" s="140">
        <v>142038012</v>
      </c>
      <c r="AF33" s="140">
        <v>502183</v>
      </c>
      <c r="AG33" s="140">
        <v>488015</v>
      </c>
      <c r="AH33" s="140">
        <v>0</v>
      </c>
      <c r="AI33" s="140">
        <v>478858</v>
      </c>
      <c r="AJ33" s="140">
        <v>0</v>
      </c>
      <c r="AK33" s="140">
        <v>9157</v>
      </c>
      <c r="AL33" s="140">
        <v>14168</v>
      </c>
      <c r="AM33" s="140">
        <v>24495</v>
      </c>
      <c r="AN33" s="140">
        <v>5913585</v>
      </c>
      <c r="AO33" s="140">
        <v>1553010</v>
      </c>
      <c r="AP33" s="140">
        <v>918389</v>
      </c>
      <c r="AQ33" s="140">
        <v>538303</v>
      </c>
      <c r="AR33" s="140">
        <v>96318</v>
      </c>
      <c r="AS33" s="140">
        <v>0</v>
      </c>
      <c r="AT33" s="140">
        <v>1575209</v>
      </c>
      <c r="AU33" s="140">
        <v>76205</v>
      </c>
      <c r="AV33" s="140">
        <v>1452844</v>
      </c>
      <c r="AW33" s="140">
        <v>46160</v>
      </c>
      <c r="AX33" s="140">
        <v>0</v>
      </c>
      <c r="AY33" s="140">
        <v>2772128</v>
      </c>
      <c r="AZ33" s="140">
        <v>1178796</v>
      </c>
      <c r="BA33" s="140">
        <v>1356070</v>
      </c>
      <c r="BB33" s="140">
        <v>153322</v>
      </c>
      <c r="BC33" s="140">
        <v>83940</v>
      </c>
      <c r="BD33" s="140">
        <v>926648</v>
      </c>
      <c r="BE33" s="140">
        <v>13238</v>
      </c>
      <c r="BF33" s="140">
        <v>282023</v>
      </c>
      <c r="BG33" s="140">
        <v>6697791</v>
      </c>
      <c r="BH33" s="140">
        <v>22462376</v>
      </c>
      <c r="BI33" s="140">
        <v>22200320</v>
      </c>
      <c r="BJ33" s="140">
        <v>102013</v>
      </c>
      <c r="BK33" s="140">
        <v>21536366</v>
      </c>
      <c r="BL33" s="140">
        <v>486657</v>
      </c>
      <c r="BM33" s="140">
        <v>75284</v>
      </c>
      <c r="BN33" s="140">
        <v>262056</v>
      </c>
      <c r="BO33" s="140">
        <v>2496023</v>
      </c>
      <c r="BP33" s="140">
        <v>120988234</v>
      </c>
      <c r="BQ33" s="140">
        <v>34896930</v>
      </c>
      <c r="BR33" s="140">
        <v>12417916</v>
      </c>
      <c r="BS33" s="140">
        <v>18630560</v>
      </c>
      <c r="BT33" s="140">
        <v>3770866</v>
      </c>
      <c r="BU33" s="140">
        <v>77588</v>
      </c>
      <c r="BV33" s="140">
        <v>33478665</v>
      </c>
      <c r="BW33" s="140">
        <v>5218105</v>
      </c>
      <c r="BX33" s="140">
        <v>27802311</v>
      </c>
      <c r="BY33" s="140">
        <v>458249</v>
      </c>
      <c r="BZ33" s="140">
        <v>197797</v>
      </c>
      <c r="CA33" s="140">
        <v>52302738</v>
      </c>
      <c r="CB33" s="140">
        <v>32277489</v>
      </c>
      <c r="CC33" s="140">
        <v>15750340</v>
      </c>
      <c r="CD33" s="140">
        <v>3523329</v>
      </c>
      <c r="CE33" s="140">
        <v>751580</v>
      </c>
      <c r="CF33" s="140">
        <v>22843697</v>
      </c>
      <c r="CG33" s="140">
        <v>112104</v>
      </c>
      <c r="CH33" s="140">
        <v>5285193</v>
      </c>
      <c r="CI33" s="140">
        <v>148735803</v>
      </c>
    </row>
    <row r="34" spans="1:87" ht="13.5" customHeight="1" x14ac:dyDescent="0.15">
      <c r="A34" s="138" t="s">
        <v>30</v>
      </c>
      <c r="B34" s="139" t="s">
        <v>417</v>
      </c>
      <c r="C34" s="138" t="s">
        <v>1</v>
      </c>
      <c r="D34" s="140">
        <v>11490658</v>
      </c>
      <c r="E34" s="140">
        <v>11396433</v>
      </c>
      <c r="F34" s="140">
        <v>114816</v>
      </c>
      <c r="G34" s="140">
        <v>9345347</v>
      </c>
      <c r="H34" s="140">
        <v>410723</v>
      </c>
      <c r="I34" s="140">
        <v>1525547</v>
      </c>
      <c r="J34" s="140">
        <v>94225</v>
      </c>
      <c r="K34" s="140">
        <v>750548</v>
      </c>
      <c r="L34" s="140">
        <v>68726625</v>
      </c>
      <c r="M34" s="140">
        <v>21227198</v>
      </c>
      <c r="N34" s="140">
        <v>4800917</v>
      </c>
      <c r="O34" s="140">
        <v>11965252</v>
      </c>
      <c r="P34" s="140">
        <v>3909691</v>
      </c>
      <c r="Q34" s="140">
        <v>551338</v>
      </c>
      <c r="R34" s="140">
        <v>14293766</v>
      </c>
      <c r="S34" s="140">
        <v>3491505</v>
      </c>
      <c r="T34" s="140">
        <v>9560274</v>
      </c>
      <c r="U34" s="140">
        <v>1241987</v>
      </c>
      <c r="V34" s="140">
        <v>468595</v>
      </c>
      <c r="W34" s="140">
        <v>32712946</v>
      </c>
      <c r="X34" s="140">
        <v>13028381</v>
      </c>
      <c r="Y34" s="140">
        <v>14525029</v>
      </c>
      <c r="Z34" s="140">
        <v>2359681</v>
      </c>
      <c r="AA34" s="140">
        <v>2799855</v>
      </c>
      <c r="AB34" s="140">
        <v>8001484</v>
      </c>
      <c r="AC34" s="140">
        <v>24120</v>
      </c>
      <c r="AD34" s="140">
        <v>2007307</v>
      </c>
      <c r="AE34" s="140">
        <v>82224590</v>
      </c>
      <c r="AF34" s="140">
        <v>1537740</v>
      </c>
      <c r="AG34" s="140">
        <v>1526144</v>
      </c>
      <c r="AH34" s="140">
        <v>48411</v>
      </c>
      <c r="AI34" s="140">
        <v>1472695</v>
      </c>
      <c r="AJ34" s="140">
        <v>0</v>
      </c>
      <c r="AK34" s="140">
        <v>5038</v>
      </c>
      <c r="AL34" s="140">
        <v>11596</v>
      </c>
      <c r="AM34" s="140">
        <v>0</v>
      </c>
      <c r="AN34" s="140">
        <v>4212759</v>
      </c>
      <c r="AO34" s="140">
        <v>1068890</v>
      </c>
      <c r="AP34" s="140">
        <v>475635</v>
      </c>
      <c r="AQ34" s="140">
        <v>389210</v>
      </c>
      <c r="AR34" s="140">
        <v>150454</v>
      </c>
      <c r="AS34" s="140">
        <v>53591</v>
      </c>
      <c r="AT34" s="140">
        <v>1100725</v>
      </c>
      <c r="AU34" s="140">
        <v>75351</v>
      </c>
      <c r="AV34" s="140">
        <v>980425</v>
      </c>
      <c r="AW34" s="140">
        <v>44949</v>
      </c>
      <c r="AX34" s="140">
        <v>58919</v>
      </c>
      <c r="AY34" s="140">
        <v>1984225</v>
      </c>
      <c r="AZ34" s="140">
        <v>717151</v>
      </c>
      <c r="BA34" s="140">
        <v>1101334</v>
      </c>
      <c r="BB34" s="140">
        <v>143605</v>
      </c>
      <c r="BC34" s="140">
        <v>22135</v>
      </c>
      <c r="BD34" s="140">
        <v>721698</v>
      </c>
      <c r="BE34" s="140">
        <v>0</v>
      </c>
      <c r="BF34" s="140">
        <v>761543</v>
      </c>
      <c r="BG34" s="140">
        <v>6512042</v>
      </c>
      <c r="BH34" s="140">
        <v>13028398</v>
      </c>
      <c r="BI34" s="140">
        <v>12922577</v>
      </c>
      <c r="BJ34" s="140">
        <v>163227</v>
      </c>
      <c r="BK34" s="140">
        <v>10818042</v>
      </c>
      <c r="BL34" s="140">
        <v>410723</v>
      </c>
      <c r="BM34" s="140">
        <v>1530585</v>
      </c>
      <c r="BN34" s="140">
        <v>105821</v>
      </c>
      <c r="BO34" s="140">
        <v>750548</v>
      </c>
      <c r="BP34" s="140">
        <v>72939384</v>
      </c>
      <c r="BQ34" s="140">
        <v>22296088</v>
      </c>
      <c r="BR34" s="140">
        <v>5276552</v>
      </c>
      <c r="BS34" s="140">
        <v>12354462</v>
      </c>
      <c r="BT34" s="140">
        <v>4060145</v>
      </c>
      <c r="BU34" s="140">
        <v>604929</v>
      </c>
      <c r="BV34" s="140">
        <v>15394491</v>
      </c>
      <c r="BW34" s="140">
        <v>3566856</v>
      </c>
      <c r="BX34" s="140">
        <v>10540699</v>
      </c>
      <c r="BY34" s="140">
        <v>1286936</v>
      </c>
      <c r="BZ34" s="140">
        <v>527514</v>
      </c>
      <c r="CA34" s="140">
        <v>34697171</v>
      </c>
      <c r="CB34" s="140">
        <v>13745532</v>
      </c>
      <c r="CC34" s="140">
        <v>15626363</v>
      </c>
      <c r="CD34" s="140">
        <v>2503286</v>
      </c>
      <c r="CE34" s="140">
        <v>2821990</v>
      </c>
      <c r="CF34" s="140">
        <v>8723182</v>
      </c>
      <c r="CG34" s="140">
        <v>24120</v>
      </c>
      <c r="CH34" s="140">
        <v>2768850</v>
      </c>
      <c r="CI34" s="140">
        <v>88736632</v>
      </c>
    </row>
    <row r="35" spans="1:87" ht="13.5" customHeight="1" x14ac:dyDescent="0.15">
      <c r="A35" s="138" t="s">
        <v>31</v>
      </c>
      <c r="B35" s="139" t="s">
        <v>418</v>
      </c>
      <c r="C35" s="138" t="s">
        <v>1</v>
      </c>
      <c r="D35" s="140">
        <v>35977913</v>
      </c>
      <c r="E35" s="140">
        <v>35912468</v>
      </c>
      <c r="F35" s="140">
        <v>1889598</v>
      </c>
      <c r="G35" s="140">
        <v>33420005</v>
      </c>
      <c r="H35" s="140">
        <v>16417</v>
      </c>
      <c r="I35" s="140">
        <v>586448</v>
      </c>
      <c r="J35" s="140">
        <v>65445</v>
      </c>
      <c r="K35" s="140">
        <v>19199544</v>
      </c>
      <c r="L35" s="140">
        <v>23342784</v>
      </c>
      <c r="M35" s="140">
        <v>7592395</v>
      </c>
      <c r="N35" s="140">
        <v>2308725</v>
      </c>
      <c r="O35" s="140">
        <v>3907041</v>
      </c>
      <c r="P35" s="140">
        <v>1332642</v>
      </c>
      <c r="Q35" s="140">
        <v>43987</v>
      </c>
      <c r="R35" s="140">
        <v>3517261</v>
      </c>
      <c r="S35" s="140">
        <v>435507</v>
      </c>
      <c r="T35" s="140">
        <v>2619839</v>
      </c>
      <c r="U35" s="140">
        <v>461915</v>
      </c>
      <c r="V35" s="140">
        <v>214614</v>
      </c>
      <c r="W35" s="140">
        <v>11997541</v>
      </c>
      <c r="X35" s="140">
        <v>3519737</v>
      </c>
      <c r="Y35" s="140">
        <v>5987483</v>
      </c>
      <c r="Z35" s="140">
        <v>1316932</v>
      </c>
      <c r="AA35" s="140">
        <v>1173389</v>
      </c>
      <c r="AB35" s="140">
        <v>2128947</v>
      </c>
      <c r="AC35" s="140">
        <v>20973</v>
      </c>
      <c r="AD35" s="140">
        <v>1714567</v>
      </c>
      <c r="AE35" s="140">
        <v>61035264</v>
      </c>
      <c r="AF35" s="140">
        <v>15313</v>
      </c>
      <c r="AG35" s="140">
        <v>15313</v>
      </c>
      <c r="AH35" s="140">
        <v>459</v>
      </c>
      <c r="AI35" s="140">
        <v>0</v>
      </c>
      <c r="AJ35" s="140">
        <v>0</v>
      </c>
      <c r="AK35" s="140">
        <v>14854</v>
      </c>
      <c r="AL35" s="140">
        <v>0</v>
      </c>
      <c r="AM35" s="140">
        <v>812</v>
      </c>
      <c r="AN35" s="140">
        <v>4263688</v>
      </c>
      <c r="AO35" s="140">
        <v>517643</v>
      </c>
      <c r="AP35" s="140">
        <v>304451</v>
      </c>
      <c r="AQ35" s="140">
        <v>124454</v>
      </c>
      <c r="AR35" s="140">
        <v>80320</v>
      </c>
      <c r="AS35" s="140">
        <v>8418</v>
      </c>
      <c r="AT35" s="140">
        <v>713663</v>
      </c>
      <c r="AU35" s="140">
        <v>114039</v>
      </c>
      <c r="AV35" s="140">
        <v>592172</v>
      </c>
      <c r="AW35" s="140">
        <v>7452</v>
      </c>
      <c r="AX35" s="140">
        <v>12870</v>
      </c>
      <c r="AY35" s="140">
        <v>3016534</v>
      </c>
      <c r="AZ35" s="140">
        <v>791191</v>
      </c>
      <c r="BA35" s="140">
        <v>1785267</v>
      </c>
      <c r="BB35" s="140">
        <v>176608</v>
      </c>
      <c r="BC35" s="140">
        <v>263468</v>
      </c>
      <c r="BD35" s="140">
        <v>1320703</v>
      </c>
      <c r="BE35" s="140">
        <v>2978</v>
      </c>
      <c r="BF35" s="140">
        <v>108599</v>
      </c>
      <c r="BG35" s="140">
        <v>4387600</v>
      </c>
      <c r="BH35" s="140">
        <v>35993226</v>
      </c>
      <c r="BI35" s="140">
        <v>35927781</v>
      </c>
      <c r="BJ35" s="140">
        <v>1890057</v>
      </c>
      <c r="BK35" s="140">
        <v>33420005</v>
      </c>
      <c r="BL35" s="140">
        <v>16417</v>
      </c>
      <c r="BM35" s="140">
        <v>601302</v>
      </c>
      <c r="BN35" s="140">
        <v>65445</v>
      </c>
      <c r="BO35" s="140">
        <v>19200356</v>
      </c>
      <c r="BP35" s="140">
        <v>27606472</v>
      </c>
      <c r="BQ35" s="140">
        <v>8110038</v>
      </c>
      <c r="BR35" s="140">
        <v>2613176</v>
      </c>
      <c r="BS35" s="140">
        <v>4031495</v>
      </c>
      <c r="BT35" s="140">
        <v>1412962</v>
      </c>
      <c r="BU35" s="140">
        <v>52405</v>
      </c>
      <c r="BV35" s="140">
        <v>4230924</v>
      </c>
      <c r="BW35" s="140">
        <v>549546</v>
      </c>
      <c r="BX35" s="140">
        <v>3212011</v>
      </c>
      <c r="BY35" s="140">
        <v>469367</v>
      </c>
      <c r="BZ35" s="140">
        <v>227484</v>
      </c>
      <c r="CA35" s="140">
        <v>15014075</v>
      </c>
      <c r="CB35" s="140">
        <v>4310928</v>
      </c>
      <c r="CC35" s="140">
        <v>7772750</v>
      </c>
      <c r="CD35" s="140">
        <v>1493540</v>
      </c>
      <c r="CE35" s="140">
        <v>1436857</v>
      </c>
      <c r="CF35" s="140">
        <v>3449650</v>
      </c>
      <c r="CG35" s="140">
        <v>23951</v>
      </c>
      <c r="CH35" s="140">
        <v>1823166</v>
      </c>
      <c r="CI35" s="140">
        <v>65422864</v>
      </c>
    </row>
    <row r="36" spans="1:87" ht="13.5" customHeight="1" x14ac:dyDescent="0.15">
      <c r="A36" s="138" t="s">
        <v>33</v>
      </c>
      <c r="B36" s="139" t="s">
        <v>419</v>
      </c>
      <c r="C36" s="138" t="s">
        <v>1</v>
      </c>
      <c r="D36" s="140">
        <v>339618</v>
      </c>
      <c r="E36" s="140">
        <v>313768</v>
      </c>
      <c r="F36" s="140">
        <v>0</v>
      </c>
      <c r="G36" s="140">
        <v>164641</v>
      </c>
      <c r="H36" s="140">
        <v>51833</v>
      </c>
      <c r="I36" s="140">
        <v>97294</v>
      </c>
      <c r="J36" s="140">
        <v>25850</v>
      </c>
      <c r="K36" s="140">
        <v>89360</v>
      </c>
      <c r="L36" s="140">
        <v>15231199</v>
      </c>
      <c r="M36" s="140">
        <v>3692776</v>
      </c>
      <c r="N36" s="140">
        <v>1464722</v>
      </c>
      <c r="O36" s="140">
        <v>1578238</v>
      </c>
      <c r="P36" s="140">
        <v>607954</v>
      </c>
      <c r="Q36" s="140">
        <v>41862</v>
      </c>
      <c r="R36" s="140">
        <v>2891108</v>
      </c>
      <c r="S36" s="140">
        <v>426227</v>
      </c>
      <c r="T36" s="140">
        <v>2318160</v>
      </c>
      <c r="U36" s="140">
        <v>146721</v>
      </c>
      <c r="V36" s="140">
        <v>82446</v>
      </c>
      <c r="W36" s="140">
        <v>8560820</v>
      </c>
      <c r="X36" s="140">
        <v>2765413</v>
      </c>
      <c r="Y36" s="140">
        <v>4501039</v>
      </c>
      <c r="Z36" s="140">
        <v>542593</v>
      </c>
      <c r="AA36" s="140">
        <v>751775</v>
      </c>
      <c r="AB36" s="140">
        <v>3200449</v>
      </c>
      <c r="AC36" s="140">
        <v>4049</v>
      </c>
      <c r="AD36" s="140">
        <v>579678</v>
      </c>
      <c r="AE36" s="140">
        <v>16150495</v>
      </c>
      <c r="AF36" s="140">
        <v>1880462</v>
      </c>
      <c r="AG36" s="140">
        <v>1880462</v>
      </c>
      <c r="AH36" s="140">
        <v>90686</v>
      </c>
      <c r="AI36" s="140">
        <v>1789776</v>
      </c>
      <c r="AJ36" s="140">
        <v>0</v>
      </c>
      <c r="AK36" s="140">
        <v>0</v>
      </c>
      <c r="AL36" s="140">
        <v>0</v>
      </c>
      <c r="AM36" s="140">
        <v>485416</v>
      </c>
      <c r="AN36" s="140">
        <v>2876917</v>
      </c>
      <c r="AO36" s="140">
        <v>755590</v>
      </c>
      <c r="AP36" s="140">
        <v>628770</v>
      </c>
      <c r="AQ36" s="140">
        <v>10400</v>
      </c>
      <c r="AR36" s="140">
        <v>116420</v>
      </c>
      <c r="AS36" s="140">
        <v>0</v>
      </c>
      <c r="AT36" s="140">
        <v>1063846</v>
      </c>
      <c r="AU36" s="140">
        <v>14741</v>
      </c>
      <c r="AV36" s="140">
        <v>1042101</v>
      </c>
      <c r="AW36" s="140">
        <v>7004</v>
      </c>
      <c r="AX36" s="140">
        <v>0</v>
      </c>
      <c r="AY36" s="140">
        <v>905956</v>
      </c>
      <c r="AZ36" s="140">
        <v>11073</v>
      </c>
      <c r="BA36" s="140">
        <v>552792</v>
      </c>
      <c r="BB36" s="140">
        <v>5486</v>
      </c>
      <c r="BC36" s="140">
        <v>336605</v>
      </c>
      <c r="BD36" s="140">
        <v>2470611</v>
      </c>
      <c r="BE36" s="140">
        <v>151525</v>
      </c>
      <c r="BF36" s="140">
        <v>659682</v>
      </c>
      <c r="BG36" s="140">
        <v>5417061</v>
      </c>
      <c r="BH36" s="140">
        <v>2220080</v>
      </c>
      <c r="BI36" s="140">
        <v>2194230</v>
      </c>
      <c r="BJ36" s="140">
        <v>90686</v>
      </c>
      <c r="BK36" s="140">
        <v>1954417</v>
      </c>
      <c r="BL36" s="140">
        <v>51833</v>
      </c>
      <c r="BM36" s="140">
        <v>97294</v>
      </c>
      <c r="BN36" s="140">
        <v>25850</v>
      </c>
      <c r="BO36" s="140">
        <v>574776</v>
      </c>
      <c r="BP36" s="140">
        <v>18108116</v>
      </c>
      <c r="BQ36" s="140">
        <v>4448366</v>
      </c>
      <c r="BR36" s="140">
        <v>2093492</v>
      </c>
      <c r="BS36" s="140">
        <v>1588638</v>
      </c>
      <c r="BT36" s="140">
        <v>724374</v>
      </c>
      <c r="BU36" s="140">
        <v>41862</v>
      </c>
      <c r="BV36" s="140">
        <v>3954954</v>
      </c>
      <c r="BW36" s="140">
        <v>440968</v>
      </c>
      <c r="BX36" s="140">
        <v>3360261</v>
      </c>
      <c r="BY36" s="140">
        <v>153725</v>
      </c>
      <c r="BZ36" s="140">
        <v>82446</v>
      </c>
      <c r="CA36" s="140">
        <v>9466776</v>
      </c>
      <c r="CB36" s="140">
        <v>2776486</v>
      </c>
      <c r="CC36" s="140">
        <v>5053831</v>
      </c>
      <c r="CD36" s="140">
        <v>548079</v>
      </c>
      <c r="CE36" s="140">
        <v>1088380</v>
      </c>
      <c r="CF36" s="140">
        <v>5671060</v>
      </c>
      <c r="CG36" s="140">
        <v>155574</v>
      </c>
      <c r="CH36" s="140">
        <v>1239360</v>
      </c>
      <c r="CI36" s="140">
        <v>21567556</v>
      </c>
    </row>
    <row r="37" spans="1:87" ht="13.5" customHeight="1" x14ac:dyDescent="0.15">
      <c r="A37" s="138" t="s">
        <v>34</v>
      </c>
      <c r="B37" s="139" t="s">
        <v>420</v>
      </c>
      <c r="C37" s="138" t="s">
        <v>1</v>
      </c>
      <c r="D37" s="140">
        <v>37956</v>
      </c>
      <c r="E37" s="140">
        <v>37956</v>
      </c>
      <c r="F37" s="140">
        <v>0</v>
      </c>
      <c r="G37" s="140">
        <v>18898</v>
      </c>
      <c r="H37" s="140">
        <v>0</v>
      </c>
      <c r="I37" s="140">
        <v>19058</v>
      </c>
      <c r="J37" s="140">
        <v>0</v>
      </c>
      <c r="K37" s="140">
        <v>146286</v>
      </c>
      <c r="L37" s="140">
        <v>9161248</v>
      </c>
      <c r="M37" s="140">
        <v>646670</v>
      </c>
      <c r="N37" s="140">
        <v>460203</v>
      </c>
      <c r="O37" s="140">
        <v>50900</v>
      </c>
      <c r="P37" s="140">
        <v>135567</v>
      </c>
      <c r="Q37" s="140">
        <v>0</v>
      </c>
      <c r="R37" s="140">
        <v>888057</v>
      </c>
      <c r="S37" s="140">
        <v>103452</v>
      </c>
      <c r="T37" s="140">
        <v>757215</v>
      </c>
      <c r="U37" s="140">
        <v>27390</v>
      </c>
      <c r="V37" s="140">
        <v>17540</v>
      </c>
      <c r="W37" s="140">
        <v>7604212</v>
      </c>
      <c r="X37" s="140">
        <v>3115546</v>
      </c>
      <c r="Y37" s="140">
        <v>3500240</v>
      </c>
      <c r="Z37" s="140">
        <v>525519</v>
      </c>
      <c r="AA37" s="140">
        <v>462907</v>
      </c>
      <c r="AB37" s="140">
        <v>2424446</v>
      </c>
      <c r="AC37" s="140">
        <v>4769</v>
      </c>
      <c r="AD37" s="140">
        <v>726392</v>
      </c>
      <c r="AE37" s="140">
        <v>9925596</v>
      </c>
      <c r="AF37" s="140">
        <v>0</v>
      </c>
      <c r="AG37" s="140">
        <v>0</v>
      </c>
      <c r="AH37" s="140">
        <v>0</v>
      </c>
      <c r="AI37" s="140">
        <v>0</v>
      </c>
      <c r="AJ37" s="140">
        <v>0</v>
      </c>
      <c r="AK37" s="140">
        <v>0</v>
      </c>
      <c r="AL37" s="140">
        <v>0</v>
      </c>
      <c r="AM37" s="140">
        <v>12848</v>
      </c>
      <c r="AN37" s="140">
        <v>728015</v>
      </c>
      <c r="AO37" s="140">
        <v>90263</v>
      </c>
      <c r="AP37" s="140">
        <v>53486</v>
      </c>
      <c r="AQ37" s="140">
        <v>821</v>
      </c>
      <c r="AR37" s="140">
        <v>35956</v>
      </c>
      <c r="AS37" s="140">
        <v>0</v>
      </c>
      <c r="AT37" s="140">
        <v>135953</v>
      </c>
      <c r="AU37" s="140">
        <v>0</v>
      </c>
      <c r="AV37" s="140">
        <v>135953</v>
      </c>
      <c r="AW37" s="140">
        <v>0</v>
      </c>
      <c r="AX37" s="140">
        <v>0</v>
      </c>
      <c r="AY37" s="140">
        <v>501799</v>
      </c>
      <c r="AZ37" s="140">
        <v>64479</v>
      </c>
      <c r="BA37" s="140">
        <v>435507</v>
      </c>
      <c r="BB37" s="140">
        <v>0</v>
      </c>
      <c r="BC37" s="140">
        <v>1813</v>
      </c>
      <c r="BD37" s="140">
        <v>700621</v>
      </c>
      <c r="BE37" s="140">
        <v>0</v>
      </c>
      <c r="BF37" s="140">
        <v>88658</v>
      </c>
      <c r="BG37" s="140">
        <v>816673</v>
      </c>
      <c r="BH37" s="140">
        <v>37956</v>
      </c>
      <c r="BI37" s="140">
        <v>37956</v>
      </c>
      <c r="BJ37" s="140">
        <v>0</v>
      </c>
      <c r="BK37" s="140">
        <v>18898</v>
      </c>
      <c r="BL37" s="140">
        <v>0</v>
      </c>
      <c r="BM37" s="140">
        <v>19058</v>
      </c>
      <c r="BN37" s="140">
        <v>0</v>
      </c>
      <c r="BO37" s="140">
        <v>159134</v>
      </c>
      <c r="BP37" s="140">
        <v>9889263</v>
      </c>
      <c r="BQ37" s="140">
        <v>736933</v>
      </c>
      <c r="BR37" s="140">
        <v>513689</v>
      </c>
      <c r="BS37" s="140">
        <v>51721</v>
      </c>
      <c r="BT37" s="140">
        <v>171523</v>
      </c>
      <c r="BU37" s="140">
        <v>0</v>
      </c>
      <c r="BV37" s="140">
        <v>1024010</v>
      </c>
      <c r="BW37" s="140">
        <v>103452</v>
      </c>
      <c r="BX37" s="140">
        <v>893168</v>
      </c>
      <c r="BY37" s="140">
        <v>27390</v>
      </c>
      <c r="BZ37" s="140">
        <v>17540</v>
      </c>
      <c r="CA37" s="140">
        <v>8106011</v>
      </c>
      <c r="CB37" s="140">
        <v>3180025</v>
      </c>
      <c r="CC37" s="140">
        <v>3935747</v>
      </c>
      <c r="CD37" s="140">
        <v>525519</v>
      </c>
      <c r="CE37" s="140">
        <v>464720</v>
      </c>
      <c r="CF37" s="140">
        <v>3125067</v>
      </c>
      <c r="CG37" s="140">
        <v>4769</v>
      </c>
      <c r="CH37" s="140">
        <v>815050</v>
      </c>
      <c r="CI37" s="140">
        <v>10742269</v>
      </c>
    </row>
    <row r="38" spans="1:87" ht="13.5" customHeight="1" x14ac:dyDescent="0.15">
      <c r="A38" s="138" t="s">
        <v>35</v>
      </c>
      <c r="B38" s="139" t="s">
        <v>421</v>
      </c>
      <c r="C38" s="138" t="s">
        <v>1</v>
      </c>
      <c r="D38" s="140">
        <v>4450503</v>
      </c>
      <c r="E38" s="140">
        <v>4402652</v>
      </c>
      <c r="F38" s="140">
        <v>0</v>
      </c>
      <c r="G38" s="140">
        <v>4300315</v>
      </c>
      <c r="H38" s="140">
        <v>102151</v>
      </c>
      <c r="I38" s="140">
        <v>186</v>
      </c>
      <c r="J38" s="140">
        <v>47851</v>
      </c>
      <c r="K38" s="140">
        <v>692300</v>
      </c>
      <c r="L38" s="140">
        <v>10486830</v>
      </c>
      <c r="M38" s="140">
        <v>1123755</v>
      </c>
      <c r="N38" s="140">
        <v>875321</v>
      </c>
      <c r="O38" s="140">
        <v>84748</v>
      </c>
      <c r="P38" s="140">
        <v>154313</v>
      </c>
      <c r="Q38" s="140">
        <v>9373</v>
      </c>
      <c r="R38" s="140">
        <v>1402289</v>
      </c>
      <c r="S38" s="140">
        <v>108614</v>
      </c>
      <c r="T38" s="140">
        <v>1076832</v>
      </c>
      <c r="U38" s="140">
        <v>216843</v>
      </c>
      <c r="V38" s="140">
        <v>56097</v>
      </c>
      <c r="W38" s="140">
        <v>7884807</v>
      </c>
      <c r="X38" s="140">
        <v>2691818</v>
      </c>
      <c r="Y38" s="140">
        <v>4880333</v>
      </c>
      <c r="Z38" s="140">
        <v>152458</v>
      </c>
      <c r="AA38" s="140">
        <v>160198</v>
      </c>
      <c r="AB38" s="140">
        <v>4082663</v>
      </c>
      <c r="AC38" s="140">
        <v>19882</v>
      </c>
      <c r="AD38" s="140">
        <v>903234</v>
      </c>
      <c r="AE38" s="140">
        <v>15840567</v>
      </c>
      <c r="AF38" s="140">
        <v>236788</v>
      </c>
      <c r="AG38" s="140">
        <v>233708</v>
      </c>
      <c r="AH38" s="140">
        <v>0</v>
      </c>
      <c r="AI38" s="140">
        <v>233708</v>
      </c>
      <c r="AJ38" s="140">
        <v>0</v>
      </c>
      <c r="AK38" s="140">
        <v>0</v>
      </c>
      <c r="AL38" s="140">
        <v>3080</v>
      </c>
      <c r="AM38" s="140">
        <v>135649</v>
      </c>
      <c r="AN38" s="140">
        <v>1711214</v>
      </c>
      <c r="AO38" s="140">
        <v>180822</v>
      </c>
      <c r="AP38" s="140">
        <v>170677</v>
      </c>
      <c r="AQ38" s="140">
        <v>0</v>
      </c>
      <c r="AR38" s="140">
        <v>10145</v>
      </c>
      <c r="AS38" s="140">
        <v>0</v>
      </c>
      <c r="AT38" s="140">
        <v>357804</v>
      </c>
      <c r="AU38" s="140">
        <v>63370</v>
      </c>
      <c r="AV38" s="140">
        <v>294434</v>
      </c>
      <c r="AW38" s="140">
        <v>0</v>
      </c>
      <c r="AX38" s="140">
        <v>0</v>
      </c>
      <c r="AY38" s="140">
        <v>1162175</v>
      </c>
      <c r="AZ38" s="140">
        <v>95021</v>
      </c>
      <c r="BA38" s="140">
        <v>1058671</v>
      </c>
      <c r="BB38" s="140">
        <v>5447</v>
      </c>
      <c r="BC38" s="140">
        <v>3036</v>
      </c>
      <c r="BD38" s="140">
        <v>374465</v>
      </c>
      <c r="BE38" s="140">
        <v>10413</v>
      </c>
      <c r="BF38" s="140">
        <v>21425</v>
      </c>
      <c r="BG38" s="140">
        <v>1969427</v>
      </c>
      <c r="BH38" s="140">
        <v>4687291</v>
      </c>
      <c r="BI38" s="140">
        <v>4636360</v>
      </c>
      <c r="BJ38" s="140">
        <v>0</v>
      </c>
      <c r="BK38" s="140">
        <v>4534023</v>
      </c>
      <c r="BL38" s="140">
        <v>102151</v>
      </c>
      <c r="BM38" s="140">
        <v>186</v>
      </c>
      <c r="BN38" s="140">
        <v>50931</v>
      </c>
      <c r="BO38" s="140">
        <v>827949</v>
      </c>
      <c r="BP38" s="140">
        <v>12198044</v>
      </c>
      <c r="BQ38" s="140">
        <v>1304577</v>
      </c>
      <c r="BR38" s="140">
        <v>1045998</v>
      </c>
      <c r="BS38" s="140">
        <v>84748</v>
      </c>
      <c r="BT38" s="140">
        <v>164458</v>
      </c>
      <c r="BU38" s="140">
        <v>9373</v>
      </c>
      <c r="BV38" s="140">
        <v>1760093</v>
      </c>
      <c r="BW38" s="140">
        <v>171984</v>
      </c>
      <c r="BX38" s="140">
        <v>1371266</v>
      </c>
      <c r="BY38" s="140">
        <v>216843</v>
      </c>
      <c r="BZ38" s="140">
        <v>56097</v>
      </c>
      <c r="CA38" s="140">
        <v>9046982</v>
      </c>
      <c r="CB38" s="140">
        <v>2786839</v>
      </c>
      <c r="CC38" s="140">
        <v>5939004</v>
      </c>
      <c r="CD38" s="140">
        <v>157905</v>
      </c>
      <c r="CE38" s="140">
        <v>163234</v>
      </c>
      <c r="CF38" s="140">
        <v>4457128</v>
      </c>
      <c r="CG38" s="140">
        <v>30295</v>
      </c>
      <c r="CH38" s="140">
        <v>924659</v>
      </c>
      <c r="CI38" s="140">
        <v>17809994</v>
      </c>
    </row>
    <row r="39" spans="1:87" ht="13.5" customHeight="1" x14ac:dyDescent="0.15">
      <c r="A39" s="138" t="s">
        <v>36</v>
      </c>
      <c r="B39" s="139" t="s">
        <v>422</v>
      </c>
      <c r="C39" s="138" t="s">
        <v>1</v>
      </c>
      <c r="D39" s="140">
        <v>18557919</v>
      </c>
      <c r="E39" s="140">
        <v>18541595</v>
      </c>
      <c r="F39" s="140">
        <v>415007</v>
      </c>
      <c r="G39" s="140">
        <v>17677101</v>
      </c>
      <c r="H39" s="140">
        <v>234469</v>
      </c>
      <c r="I39" s="140">
        <v>215018</v>
      </c>
      <c r="J39" s="140">
        <v>16324</v>
      </c>
      <c r="K39" s="140">
        <v>3448448</v>
      </c>
      <c r="L39" s="140">
        <v>25091510</v>
      </c>
      <c r="M39" s="140">
        <v>5243390</v>
      </c>
      <c r="N39" s="140">
        <v>1674608</v>
      </c>
      <c r="O39" s="140">
        <v>2388487</v>
      </c>
      <c r="P39" s="140">
        <v>952784</v>
      </c>
      <c r="Q39" s="140">
        <v>227511</v>
      </c>
      <c r="R39" s="140">
        <v>3394467</v>
      </c>
      <c r="S39" s="140">
        <v>424533</v>
      </c>
      <c r="T39" s="140">
        <v>2644882</v>
      </c>
      <c r="U39" s="140">
        <v>325052</v>
      </c>
      <c r="V39" s="140">
        <v>129265</v>
      </c>
      <c r="W39" s="140">
        <v>16276043</v>
      </c>
      <c r="X39" s="140">
        <v>5547664</v>
      </c>
      <c r="Y39" s="140">
        <v>9960191</v>
      </c>
      <c r="Z39" s="140">
        <v>669659</v>
      </c>
      <c r="AA39" s="140">
        <v>98529</v>
      </c>
      <c r="AB39" s="140">
        <v>3013743</v>
      </c>
      <c r="AC39" s="140">
        <v>48345</v>
      </c>
      <c r="AD39" s="140">
        <v>1897643</v>
      </c>
      <c r="AE39" s="140">
        <v>45547072</v>
      </c>
      <c r="AF39" s="140">
        <v>2006407</v>
      </c>
      <c r="AG39" s="140">
        <v>1970018</v>
      </c>
      <c r="AH39" s="140">
        <v>0</v>
      </c>
      <c r="AI39" s="140">
        <v>1960018</v>
      </c>
      <c r="AJ39" s="140">
        <v>0</v>
      </c>
      <c r="AK39" s="140">
        <v>10000</v>
      </c>
      <c r="AL39" s="140">
        <v>36389</v>
      </c>
      <c r="AM39" s="140">
        <v>6688</v>
      </c>
      <c r="AN39" s="140">
        <v>3818928</v>
      </c>
      <c r="AO39" s="140">
        <v>925811</v>
      </c>
      <c r="AP39" s="140">
        <v>633178</v>
      </c>
      <c r="AQ39" s="140">
        <v>192157</v>
      </c>
      <c r="AR39" s="140">
        <v>100476</v>
      </c>
      <c r="AS39" s="140">
        <v>0</v>
      </c>
      <c r="AT39" s="140">
        <v>1114399</v>
      </c>
      <c r="AU39" s="140">
        <v>34603</v>
      </c>
      <c r="AV39" s="140">
        <v>1038450</v>
      </c>
      <c r="AW39" s="140">
        <v>41346</v>
      </c>
      <c r="AX39" s="140">
        <v>0</v>
      </c>
      <c r="AY39" s="140">
        <v>1778718</v>
      </c>
      <c r="AZ39" s="140">
        <v>270367</v>
      </c>
      <c r="BA39" s="140">
        <v>1393623</v>
      </c>
      <c r="BB39" s="140">
        <v>57295</v>
      </c>
      <c r="BC39" s="140">
        <v>57433</v>
      </c>
      <c r="BD39" s="140">
        <v>1637054</v>
      </c>
      <c r="BE39" s="140">
        <v>0</v>
      </c>
      <c r="BF39" s="140">
        <v>385387</v>
      </c>
      <c r="BG39" s="140">
        <v>6210722</v>
      </c>
      <c r="BH39" s="140">
        <v>20564326</v>
      </c>
      <c r="BI39" s="140">
        <v>20511613</v>
      </c>
      <c r="BJ39" s="140">
        <v>415007</v>
      </c>
      <c r="BK39" s="140">
        <v>19637119</v>
      </c>
      <c r="BL39" s="140">
        <v>234469</v>
      </c>
      <c r="BM39" s="140">
        <v>225018</v>
      </c>
      <c r="BN39" s="140">
        <v>52713</v>
      </c>
      <c r="BO39" s="140">
        <v>3455136</v>
      </c>
      <c r="BP39" s="140">
        <v>28910438</v>
      </c>
      <c r="BQ39" s="140">
        <v>6169201</v>
      </c>
      <c r="BR39" s="140">
        <v>2307786</v>
      </c>
      <c r="BS39" s="140">
        <v>2580644</v>
      </c>
      <c r="BT39" s="140">
        <v>1053260</v>
      </c>
      <c r="BU39" s="140">
        <v>227511</v>
      </c>
      <c r="BV39" s="140">
        <v>4508866</v>
      </c>
      <c r="BW39" s="140">
        <v>459136</v>
      </c>
      <c r="BX39" s="140">
        <v>3683332</v>
      </c>
      <c r="BY39" s="140">
        <v>366398</v>
      </c>
      <c r="BZ39" s="140">
        <v>129265</v>
      </c>
      <c r="CA39" s="140">
        <v>18054761</v>
      </c>
      <c r="CB39" s="140">
        <v>5818031</v>
      </c>
      <c r="CC39" s="140">
        <v>11353814</v>
      </c>
      <c r="CD39" s="140">
        <v>726954</v>
      </c>
      <c r="CE39" s="140">
        <v>155962</v>
      </c>
      <c r="CF39" s="140">
        <v>4650797</v>
      </c>
      <c r="CG39" s="140">
        <v>48345</v>
      </c>
      <c r="CH39" s="140">
        <v>2283030</v>
      </c>
      <c r="CI39" s="140">
        <v>51757794</v>
      </c>
    </row>
    <row r="40" spans="1:87" ht="13.5" customHeight="1" x14ac:dyDescent="0.15">
      <c r="A40" s="138" t="s">
        <v>37</v>
      </c>
      <c r="B40" s="139" t="s">
        <v>423</v>
      </c>
      <c r="C40" s="138" t="s">
        <v>1</v>
      </c>
      <c r="D40" s="140">
        <v>10909891</v>
      </c>
      <c r="E40" s="140">
        <v>10793099</v>
      </c>
      <c r="F40" s="140">
        <v>0</v>
      </c>
      <c r="G40" s="140">
        <v>9351013</v>
      </c>
      <c r="H40" s="140">
        <v>341472</v>
      </c>
      <c r="I40" s="140">
        <v>1100614</v>
      </c>
      <c r="J40" s="140">
        <v>116792</v>
      </c>
      <c r="K40" s="140">
        <v>3416</v>
      </c>
      <c r="L40" s="140">
        <v>37341028</v>
      </c>
      <c r="M40" s="140">
        <v>6296503</v>
      </c>
      <c r="N40" s="140">
        <v>2983543</v>
      </c>
      <c r="O40" s="140">
        <v>2738677</v>
      </c>
      <c r="P40" s="140">
        <v>490332</v>
      </c>
      <c r="Q40" s="140">
        <v>83951</v>
      </c>
      <c r="R40" s="140">
        <v>5266673</v>
      </c>
      <c r="S40" s="140">
        <v>648759</v>
      </c>
      <c r="T40" s="140">
        <v>4176817</v>
      </c>
      <c r="U40" s="140">
        <v>441097</v>
      </c>
      <c r="V40" s="140">
        <v>179591</v>
      </c>
      <c r="W40" s="140">
        <v>25556236</v>
      </c>
      <c r="X40" s="140">
        <v>11586643</v>
      </c>
      <c r="Y40" s="140">
        <v>12112542</v>
      </c>
      <c r="Z40" s="140">
        <v>943581</v>
      </c>
      <c r="AA40" s="140">
        <v>913470</v>
      </c>
      <c r="AB40" s="140">
        <v>3588895</v>
      </c>
      <c r="AC40" s="140">
        <v>42025</v>
      </c>
      <c r="AD40" s="140">
        <v>632615</v>
      </c>
      <c r="AE40" s="140">
        <v>48883534</v>
      </c>
      <c r="AF40" s="140">
        <v>345738</v>
      </c>
      <c r="AG40" s="140">
        <v>344935</v>
      </c>
      <c r="AH40" s="140">
        <v>0</v>
      </c>
      <c r="AI40" s="140">
        <v>344768</v>
      </c>
      <c r="AJ40" s="140">
        <v>0</v>
      </c>
      <c r="AK40" s="140">
        <v>167</v>
      </c>
      <c r="AL40" s="140">
        <v>803</v>
      </c>
      <c r="AM40" s="140">
        <v>0</v>
      </c>
      <c r="AN40" s="140">
        <v>5243958</v>
      </c>
      <c r="AO40" s="140">
        <v>673553</v>
      </c>
      <c r="AP40" s="140">
        <v>426405</v>
      </c>
      <c r="AQ40" s="140">
        <v>155902</v>
      </c>
      <c r="AR40" s="140">
        <v>91246</v>
      </c>
      <c r="AS40" s="140">
        <v>0</v>
      </c>
      <c r="AT40" s="140">
        <v>1509378</v>
      </c>
      <c r="AU40" s="140">
        <v>75755</v>
      </c>
      <c r="AV40" s="140">
        <v>1226635</v>
      </c>
      <c r="AW40" s="140">
        <v>206988</v>
      </c>
      <c r="AX40" s="140">
        <v>9892</v>
      </c>
      <c r="AY40" s="140">
        <v>3041188</v>
      </c>
      <c r="AZ40" s="140">
        <v>1362863</v>
      </c>
      <c r="BA40" s="140">
        <v>1576171</v>
      </c>
      <c r="BB40" s="140">
        <v>13386</v>
      </c>
      <c r="BC40" s="140">
        <v>88768</v>
      </c>
      <c r="BD40" s="140">
        <v>820441</v>
      </c>
      <c r="BE40" s="140">
        <v>9947</v>
      </c>
      <c r="BF40" s="140">
        <v>94915</v>
      </c>
      <c r="BG40" s="140">
        <v>5684611</v>
      </c>
      <c r="BH40" s="140">
        <v>11255629</v>
      </c>
      <c r="BI40" s="140">
        <v>11138034</v>
      </c>
      <c r="BJ40" s="140">
        <v>0</v>
      </c>
      <c r="BK40" s="140">
        <v>9695781</v>
      </c>
      <c r="BL40" s="140">
        <v>341472</v>
      </c>
      <c r="BM40" s="140">
        <v>1100781</v>
      </c>
      <c r="BN40" s="140">
        <v>117595</v>
      </c>
      <c r="BO40" s="140">
        <v>3416</v>
      </c>
      <c r="BP40" s="140">
        <v>42584986</v>
      </c>
      <c r="BQ40" s="140">
        <v>6970056</v>
      </c>
      <c r="BR40" s="140">
        <v>3409948</v>
      </c>
      <c r="BS40" s="140">
        <v>2894579</v>
      </c>
      <c r="BT40" s="140">
        <v>581578</v>
      </c>
      <c r="BU40" s="140">
        <v>83951</v>
      </c>
      <c r="BV40" s="140">
        <v>6776051</v>
      </c>
      <c r="BW40" s="140">
        <v>724514</v>
      </c>
      <c r="BX40" s="140">
        <v>5403452</v>
      </c>
      <c r="BY40" s="140">
        <v>648085</v>
      </c>
      <c r="BZ40" s="140">
        <v>189483</v>
      </c>
      <c r="CA40" s="140">
        <v>28597424</v>
      </c>
      <c r="CB40" s="140">
        <v>12949506</v>
      </c>
      <c r="CC40" s="140">
        <v>13688713</v>
      </c>
      <c r="CD40" s="140">
        <v>956967</v>
      </c>
      <c r="CE40" s="140">
        <v>1002238</v>
      </c>
      <c r="CF40" s="140">
        <v>4409336</v>
      </c>
      <c r="CG40" s="140">
        <v>51972</v>
      </c>
      <c r="CH40" s="140">
        <v>727530</v>
      </c>
      <c r="CI40" s="140">
        <v>54568145</v>
      </c>
    </row>
    <row r="41" spans="1:87" ht="13.5" customHeight="1" x14ac:dyDescent="0.15">
      <c r="A41" s="138" t="s">
        <v>38</v>
      </c>
      <c r="B41" s="139" t="s">
        <v>424</v>
      </c>
      <c r="C41" s="138" t="s">
        <v>1</v>
      </c>
      <c r="D41" s="140">
        <v>439260</v>
      </c>
      <c r="E41" s="140">
        <v>428540</v>
      </c>
      <c r="F41" s="140">
        <v>6680</v>
      </c>
      <c r="G41" s="140">
        <v>337556</v>
      </c>
      <c r="H41" s="140">
        <v>78310</v>
      </c>
      <c r="I41" s="140">
        <v>5994</v>
      </c>
      <c r="J41" s="140">
        <v>10720</v>
      </c>
      <c r="K41" s="140">
        <v>17816</v>
      </c>
      <c r="L41" s="140">
        <v>21707013</v>
      </c>
      <c r="M41" s="140">
        <v>4923815</v>
      </c>
      <c r="N41" s="140">
        <v>1718458</v>
      </c>
      <c r="O41" s="140">
        <v>2281229</v>
      </c>
      <c r="P41" s="140">
        <v>787982</v>
      </c>
      <c r="Q41" s="140">
        <v>136146</v>
      </c>
      <c r="R41" s="140">
        <v>3905864</v>
      </c>
      <c r="S41" s="140">
        <v>404993</v>
      </c>
      <c r="T41" s="140">
        <v>3130450</v>
      </c>
      <c r="U41" s="140">
        <v>370421</v>
      </c>
      <c r="V41" s="140">
        <v>125872</v>
      </c>
      <c r="W41" s="140">
        <v>12746971</v>
      </c>
      <c r="X41" s="140">
        <v>4818097</v>
      </c>
      <c r="Y41" s="140">
        <v>6871792</v>
      </c>
      <c r="Z41" s="140">
        <v>462096</v>
      </c>
      <c r="AA41" s="140">
        <v>594986</v>
      </c>
      <c r="AB41" s="140">
        <v>2977471</v>
      </c>
      <c r="AC41" s="140">
        <v>4491</v>
      </c>
      <c r="AD41" s="140">
        <v>1305475</v>
      </c>
      <c r="AE41" s="140">
        <v>23451748</v>
      </c>
      <c r="AF41" s="140">
        <v>1048588</v>
      </c>
      <c r="AG41" s="140">
        <v>1037190</v>
      </c>
      <c r="AH41" s="140">
        <v>495</v>
      </c>
      <c r="AI41" s="140">
        <v>947478</v>
      </c>
      <c r="AJ41" s="140">
        <v>0</v>
      </c>
      <c r="AK41" s="140">
        <v>89217</v>
      </c>
      <c r="AL41" s="140">
        <v>11398</v>
      </c>
      <c r="AM41" s="140">
        <v>0</v>
      </c>
      <c r="AN41" s="140">
        <v>2594417</v>
      </c>
      <c r="AO41" s="140">
        <v>218494</v>
      </c>
      <c r="AP41" s="140">
        <v>125870</v>
      </c>
      <c r="AQ41" s="140">
        <v>0</v>
      </c>
      <c r="AR41" s="140">
        <v>92624</v>
      </c>
      <c r="AS41" s="140">
        <v>0</v>
      </c>
      <c r="AT41" s="140">
        <v>805630</v>
      </c>
      <c r="AU41" s="140">
        <v>13112</v>
      </c>
      <c r="AV41" s="140">
        <v>792350</v>
      </c>
      <c r="AW41" s="140">
        <v>168</v>
      </c>
      <c r="AX41" s="140">
        <v>0</v>
      </c>
      <c r="AY41" s="140">
        <v>1570293</v>
      </c>
      <c r="AZ41" s="140">
        <v>572681</v>
      </c>
      <c r="BA41" s="140">
        <v>691803</v>
      </c>
      <c r="BB41" s="140">
        <v>25192</v>
      </c>
      <c r="BC41" s="140">
        <v>280617</v>
      </c>
      <c r="BD41" s="140">
        <v>265893</v>
      </c>
      <c r="BE41" s="140">
        <v>0</v>
      </c>
      <c r="BF41" s="140">
        <v>61008</v>
      </c>
      <c r="BG41" s="140">
        <v>3704013</v>
      </c>
      <c r="BH41" s="140">
        <v>1487848</v>
      </c>
      <c r="BI41" s="140">
        <v>1465730</v>
      </c>
      <c r="BJ41" s="140">
        <v>7175</v>
      </c>
      <c r="BK41" s="140">
        <v>1285034</v>
      </c>
      <c r="BL41" s="140">
        <v>78310</v>
      </c>
      <c r="BM41" s="140">
        <v>95211</v>
      </c>
      <c r="BN41" s="140">
        <v>22118</v>
      </c>
      <c r="BO41" s="140">
        <v>17816</v>
      </c>
      <c r="BP41" s="140">
        <v>24301430</v>
      </c>
      <c r="BQ41" s="140">
        <v>5142309</v>
      </c>
      <c r="BR41" s="140">
        <v>1844328</v>
      </c>
      <c r="BS41" s="140">
        <v>2281229</v>
      </c>
      <c r="BT41" s="140">
        <v>880606</v>
      </c>
      <c r="BU41" s="140">
        <v>136146</v>
      </c>
      <c r="BV41" s="140">
        <v>4711494</v>
      </c>
      <c r="BW41" s="140">
        <v>418105</v>
      </c>
      <c r="BX41" s="140">
        <v>3922800</v>
      </c>
      <c r="BY41" s="140">
        <v>370589</v>
      </c>
      <c r="BZ41" s="140">
        <v>125872</v>
      </c>
      <c r="CA41" s="140">
        <v>14317264</v>
      </c>
      <c r="CB41" s="140">
        <v>5390778</v>
      </c>
      <c r="CC41" s="140">
        <v>7563595</v>
      </c>
      <c r="CD41" s="140">
        <v>487288</v>
      </c>
      <c r="CE41" s="140">
        <v>875603</v>
      </c>
      <c r="CF41" s="140">
        <v>3243364</v>
      </c>
      <c r="CG41" s="140">
        <v>4491</v>
      </c>
      <c r="CH41" s="140">
        <v>1366483</v>
      </c>
      <c r="CI41" s="140">
        <v>27155761</v>
      </c>
    </row>
    <row r="42" spans="1:87" ht="13.5" customHeight="1" x14ac:dyDescent="0.15">
      <c r="A42" s="138" t="s">
        <v>39</v>
      </c>
      <c r="B42" s="139" t="s">
        <v>425</v>
      </c>
      <c r="C42" s="138" t="s">
        <v>1</v>
      </c>
      <c r="D42" s="140">
        <v>1121144</v>
      </c>
      <c r="E42" s="140">
        <v>1041632</v>
      </c>
      <c r="F42" s="140">
        <v>4462</v>
      </c>
      <c r="G42" s="140">
        <v>1019735</v>
      </c>
      <c r="H42" s="140">
        <v>0</v>
      </c>
      <c r="I42" s="140">
        <v>17435</v>
      </c>
      <c r="J42" s="140">
        <v>79512</v>
      </c>
      <c r="K42" s="140">
        <v>225089</v>
      </c>
      <c r="L42" s="140">
        <v>15381222</v>
      </c>
      <c r="M42" s="140">
        <v>4840483</v>
      </c>
      <c r="N42" s="140">
        <v>1756243</v>
      </c>
      <c r="O42" s="140">
        <v>2007134</v>
      </c>
      <c r="P42" s="140">
        <v>1001053</v>
      </c>
      <c r="Q42" s="140">
        <v>76053</v>
      </c>
      <c r="R42" s="140">
        <v>5007459</v>
      </c>
      <c r="S42" s="140">
        <v>1037476</v>
      </c>
      <c r="T42" s="140">
        <v>3701723</v>
      </c>
      <c r="U42" s="140">
        <v>268260</v>
      </c>
      <c r="V42" s="140">
        <v>135990</v>
      </c>
      <c r="W42" s="140">
        <v>5373420</v>
      </c>
      <c r="X42" s="140">
        <v>1313258</v>
      </c>
      <c r="Y42" s="140">
        <v>2806382</v>
      </c>
      <c r="Z42" s="140">
        <v>995768</v>
      </c>
      <c r="AA42" s="140">
        <v>258012</v>
      </c>
      <c r="AB42" s="140">
        <v>3463963</v>
      </c>
      <c r="AC42" s="140">
        <v>23870</v>
      </c>
      <c r="AD42" s="140">
        <v>941528</v>
      </c>
      <c r="AE42" s="140">
        <v>17443894</v>
      </c>
      <c r="AF42" s="140">
        <v>2752564</v>
      </c>
      <c r="AG42" s="140">
        <v>2752564</v>
      </c>
      <c r="AH42" s="140">
        <v>0</v>
      </c>
      <c r="AI42" s="140">
        <v>2718076</v>
      </c>
      <c r="AJ42" s="140">
        <v>0</v>
      </c>
      <c r="AK42" s="140">
        <v>34488</v>
      </c>
      <c r="AL42" s="140">
        <v>0</v>
      </c>
      <c r="AM42" s="140">
        <v>1869107</v>
      </c>
      <c r="AN42" s="140">
        <v>3129579</v>
      </c>
      <c r="AO42" s="140">
        <v>598427</v>
      </c>
      <c r="AP42" s="140">
        <v>361951</v>
      </c>
      <c r="AQ42" s="140">
        <v>64820</v>
      </c>
      <c r="AR42" s="140">
        <v>171656</v>
      </c>
      <c r="AS42" s="140">
        <v>0</v>
      </c>
      <c r="AT42" s="140">
        <v>1689354</v>
      </c>
      <c r="AU42" s="140">
        <v>6625</v>
      </c>
      <c r="AV42" s="140">
        <v>1677293</v>
      </c>
      <c r="AW42" s="140">
        <v>5436</v>
      </c>
      <c r="AX42" s="140">
        <v>20046</v>
      </c>
      <c r="AY42" s="140">
        <v>820817</v>
      </c>
      <c r="AZ42" s="140">
        <v>114275</v>
      </c>
      <c r="BA42" s="140">
        <v>637474</v>
      </c>
      <c r="BB42" s="140">
        <v>6834</v>
      </c>
      <c r="BC42" s="140">
        <v>62234</v>
      </c>
      <c r="BD42" s="140">
        <v>1005023</v>
      </c>
      <c r="BE42" s="140">
        <v>935</v>
      </c>
      <c r="BF42" s="140">
        <v>189659</v>
      </c>
      <c r="BG42" s="140">
        <v>6071802</v>
      </c>
      <c r="BH42" s="140">
        <v>3873708</v>
      </c>
      <c r="BI42" s="140">
        <v>3794196</v>
      </c>
      <c r="BJ42" s="140">
        <v>4462</v>
      </c>
      <c r="BK42" s="140">
        <v>3737811</v>
      </c>
      <c r="BL42" s="140">
        <v>0</v>
      </c>
      <c r="BM42" s="140">
        <v>51923</v>
      </c>
      <c r="BN42" s="140">
        <v>79512</v>
      </c>
      <c r="BO42" s="140">
        <v>2094196</v>
      </c>
      <c r="BP42" s="140">
        <v>18510801</v>
      </c>
      <c r="BQ42" s="140">
        <v>5438910</v>
      </c>
      <c r="BR42" s="140">
        <v>2118194</v>
      </c>
      <c r="BS42" s="140">
        <v>2071954</v>
      </c>
      <c r="BT42" s="140">
        <v>1172709</v>
      </c>
      <c r="BU42" s="140">
        <v>76053</v>
      </c>
      <c r="BV42" s="140">
        <v>6696813</v>
      </c>
      <c r="BW42" s="140">
        <v>1044101</v>
      </c>
      <c r="BX42" s="140">
        <v>5379016</v>
      </c>
      <c r="BY42" s="140">
        <v>273696</v>
      </c>
      <c r="BZ42" s="140">
        <v>156036</v>
      </c>
      <c r="CA42" s="140">
        <v>6194237</v>
      </c>
      <c r="CB42" s="140">
        <v>1427533</v>
      </c>
      <c r="CC42" s="140">
        <v>3443856</v>
      </c>
      <c r="CD42" s="140">
        <v>1002602</v>
      </c>
      <c r="CE42" s="140">
        <v>320246</v>
      </c>
      <c r="CF42" s="140">
        <v>4468986</v>
      </c>
      <c r="CG42" s="140">
        <v>24805</v>
      </c>
      <c r="CH42" s="140">
        <v>1131187</v>
      </c>
      <c r="CI42" s="140">
        <v>23515696</v>
      </c>
    </row>
    <row r="43" spans="1:87" ht="13.5" customHeight="1" x14ac:dyDescent="0.15">
      <c r="A43" s="138" t="s">
        <v>40</v>
      </c>
      <c r="B43" s="139" t="s">
        <v>426</v>
      </c>
      <c r="C43" s="138" t="s">
        <v>1</v>
      </c>
      <c r="D43" s="140">
        <v>775323</v>
      </c>
      <c r="E43" s="140">
        <v>651831</v>
      </c>
      <c r="F43" s="140">
        <v>0</v>
      </c>
      <c r="G43" s="140">
        <v>559196</v>
      </c>
      <c r="H43" s="140">
        <v>92635</v>
      </c>
      <c r="I43" s="140">
        <v>0</v>
      </c>
      <c r="J43" s="140">
        <v>123492</v>
      </c>
      <c r="K43" s="140">
        <v>130668</v>
      </c>
      <c r="L43" s="140">
        <v>13664252</v>
      </c>
      <c r="M43" s="140">
        <v>3154464</v>
      </c>
      <c r="N43" s="140">
        <v>1240818</v>
      </c>
      <c r="O43" s="140">
        <v>1358610</v>
      </c>
      <c r="P43" s="140">
        <v>482230</v>
      </c>
      <c r="Q43" s="140">
        <v>72806</v>
      </c>
      <c r="R43" s="140">
        <v>2509869</v>
      </c>
      <c r="S43" s="140">
        <v>449848</v>
      </c>
      <c r="T43" s="140">
        <v>1864262</v>
      </c>
      <c r="U43" s="140">
        <v>195759</v>
      </c>
      <c r="V43" s="140">
        <v>28328</v>
      </c>
      <c r="W43" s="140">
        <v>7967566</v>
      </c>
      <c r="X43" s="140">
        <v>3029645</v>
      </c>
      <c r="Y43" s="140">
        <v>4420776</v>
      </c>
      <c r="Z43" s="140">
        <v>407594</v>
      </c>
      <c r="AA43" s="140">
        <v>109551</v>
      </c>
      <c r="AB43" s="140">
        <v>2512148</v>
      </c>
      <c r="AC43" s="140">
        <v>4025</v>
      </c>
      <c r="AD43" s="140">
        <v>276953</v>
      </c>
      <c r="AE43" s="140">
        <v>14716528</v>
      </c>
      <c r="AF43" s="140">
        <v>684610</v>
      </c>
      <c r="AG43" s="140">
        <v>684610</v>
      </c>
      <c r="AH43" s="140">
        <v>0</v>
      </c>
      <c r="AI43" s="140">
        <v>437605</v>
      </c>
      <c r="AJ43" s="140">
        <v>0</v>
      </c>
      <c r="AK43" s="140">
        <v>247005</v>
      </c>
      <c r="AL43" s="140">
        <v>0</v>
      </c>
      <c r="AM43" s="140">
        <v>276925</v>
      </c>
      <c r="AN43" s="140">
        <v>2376091</v>
      </c>
      <c r="AO43" s="140">
        <v>437317</v>
      </c>
      <c r="AP43" s="140">
        <v>189578</v>
      </c>
      <c r="AQ43" s="140">
        <v>170228</v>
      </c>
      <c r="AR43" s="140">
        <v>75982</v>
      </c>
      <c r="AS43" s="140">
        <v>1529</v>
      </c>
      <c r="AT43" s="140">
        <v>940513</v>
      </c>
      <c r="AU43" s="140">
        <v>94728</v>
      </c>
      <c r="AV43" s="140">
        <v>818395</v>
      </c>
      <c r="AW43" s="140">
        <v>27390</v>
      </c>
      <c r="AX43" s="140">
        <v>10410</v>
      </c>
      <c r="AY43" s="140">
        <v>987851</v>
      </c>
      <c r="AZ43" s="140">
        <v>341943</v>
      </c>
      <c r="BA43" s="140">
        <v>484185</v>
      </c>
      <c r="BB43" s="140">
        <v>109044</v>
      </c>
      <c r="BC43" s="140">
        <v>52679</v>
      </c>
      <c r="BD43" s="140">
        <v>558717</v>
      </c>
      <c r="BE43" s="140">
        <v>0</v>
      </c>
      <c r="BF43" s="140">
        <v>267051</v>
      </c>
      <c r="BG43" s="140">
        <v>3327752</v>
      </c>
      <c r="BH43" s="140">
        <v>1459933</v>
      </c>
      <c r="BI43" s="140">
        <v>1336441</v>
      </c>
      <c r="BJ43" s="140">
        <v>0</v>
      </c>
      <c r="BK43" s="140">
        <v>996801</v>
      </c>
      <c r="BL43" s="140">
        <v>92635</v>
      </c>
      <c r="BM43" s="140">
        <v>247005</v>
      </c>
      <c r="BN43" s="140">
        <v>123492</v>
      </c>
      <c r="BO43" s="140">
        <v>407593</v>
      </c>
      <c r="BP43" s="140">
        <v>16040343</v>
      </c>
      <c r="BQ43" s="140">
        <v>3591781</v>
      </c>
      <c r="BR43" s="140">
        <v>1430396</v>
      </c>
      <c r="BS43" s="140">
        <v>1528838</v>
      </c>
      <c r="BT43" s="140">
        <v>558212</v>
      </c>
      <c r="BU43" s="140">
        <v>74335</v>
      </c>
      <c r="BV43" s="140">
        <v>3450382</v>
      </c>
      <c r="BW43" s="140">
        <v>544576</v>
      </c>
      <c r="BX43" s="140">
        <v>2682657</v>
      </c>
      <c r="BY43" s="140">
        <v>223149</v>
      </c>
      <c r="BZ43" s="140">
        <v>38738</v>
      </c>
      <c r="CA43" s="140">
        <v>8955417</v>
      </c>
      <c r="CB43" s="140">
        <v>3371588</v>
      </c>
      <c r="CC43" s="140">
        <v>4904961</v>
      </c>
      <c r="CD43" s="140">
        <v>516638</v>
      </c>
      <c r="CE43" s="140">
        <v>162230</v>
      </c>
      <c r="CF43" s="140">
        <v>3070865</v>
      </c>
      <c r="CG43" s="140">
        <v>4025</v>
      </c>
      <c r="CH43" s="140">
        <v>544004</v>
      </c>
      <c r="CI43" s="140">
        <v>18044280</v>
      </c>
    </row>
    <row r="44" spans="1:87" ht="13.5" customHeight="1" x14ac:dyDescent="0.15">
      <c r="A44" s="138" t="s">
        <v>41</v>
      </c>
      <c r="B44" s="139" t="s">
        <v>427</v>
      </c>
      <c r="C44" s="138" t="s">
        <v>1</v>
      </c>
      <c r="D44" s="140">
        <v>4225829</v>
      </c>
      <c r="E44" s="140">
        <v>4174567</v>
      </c>
      <c r="F44" s="140">
        <v>14654</v>
      </c>
      <c r="G44" s="140">
        <v>3769814</v>
      </c>
      <c r="H44" s="140">
        <v>380927</v>
      </c>
      <c r="I44" s="140">
        <v>9172</v>
      </c>
      <c r="J44" s="140">
        <v>51262</v>
      </c>
      <c r="K44" s="140">
        <v>0</v>
      </c>
      <c r="L44" s="140">
        <v>18820177</v>
      </c>
      <c r="M44" s="140">
        <v>2977699</v>
      </c>
      <c r="N44" s="140">
        <v>1598826</v>
      </c>
      <c r="O44" s="140">
        <v>1143838</v>
      </c>
      <c r="P44" s="140">
        <v>169836</v>
      </c>
      <c r="Q44" s="140">
        <v>65199</v>
      </c>
      <c r="R44" s="140">
        <v>3041464</v>
      </c>
      <c r="S44" s="140">
        <v>416640</v>
      </c>
      <c r="T44" s="140">
        <v>2287016</v>
      </c>
      <c r="U44" s="140">
        <v>337808</v>
      </c>
      <c r="V44" s="140">
        <v>302462</v>
      </c>
      <c r="W44" s="140">
        <v>12491908</v>
      </c>
      <c r="X44" s="140">
        <v>4974053</v>
      </c>
      <c r="Y44" s="140">
        <v>6088688</v>
      </c>
      <c r="Z44" s="140">
        <v>1264119</v>
      </c>
      <c r="AA44" s="140">
        <v>165048</v>
      </c>
      <c r="AB44" s="140">
        <v>1043118</v>
      </c>
      <c r="AC44" s="140">
        <v>6644</v>
      </c>
      <c r="AD44" s="140">
        <v>363667</v>
      </c>
      <c r="AE44" s="140">
        <v>23409673</v>
      </c>
      <c r="AF44" s="140">
        <v>444679</v>
      </c>
      <c r="AG44" s="140">
        <v>444679</v>
      </c>
      <c r="AH44" s="140">
        <v>154784</v>
      </c>
      <c r="AI44" s="140">
        <v>284048</v>
      </c>
      <c r="AJ44" s="140">
        <v>0</v>
      </c>
      <c r="AK44" s="140">
        <v>5847</v>
      </c>
      <c r="AL44" s="140">
        <v>0</v>
      </c>
      <c r="AM44" s="140">
        <v>0</v>
      </c>
      <c r="AN44" s="140">
        <v>2568691</v>
      </c>
      <c r="AO44" s="140">
        <v>375682</v>
      </c>
      <c r="AP44" s="140">
        <v>321266</v>
      </c>
      <c r="AQ44" s="140">
        <v>0</v>
      </c>
      <c r="AR44" s="140">
        <v>20861</v>
      </c>
      <c r="AS44" s="140">
        <v>33555</v>
      </c>
      <c r="AT44" s="140">
        <v>1149816</v>
      </c>
      <c r="AU44" s="140">
        <v>75892</v>
      </c>
      <c r="AV44" s="140">
        <v>1072448</v>
      </c>
      <c r="AW44" s="140">
        <v>1476</v>
      </c>
      <c r="AX44" s="140">
        <v>0</v>
      </c>
      <c r="AY44" s="140">
        <v>1039905</v>
      </c>
      <c r="AZ44" s="140">
        <v>198828</v>
      </c>
      <c r="BA44" s="140">
        <v>720469</v>
      </c>
      <c r="BB44" s="140">
        <v>12861</v>
      </c>
      <c r="BC44" s="140">
        <v>107747</v>
      </c>
      <c r="BD44" s="140">
        <v>1152544</v>
      </c>
      <c r="BE44" s="140">
        <v>3288</v>
      </c>
      <c r="BF44" s="140">
        <v>431933</v>
      </c>
      <c r="BG44" s="140">
        <v>3445303</v>
      </c>
      <c r="BH44" s="140">
        <v>4670508</v>
      </c>
      <c r="BI44" s="140">
        <v>4619246</v>
      </c>
      <c r="BJ44" s="140">
        <v>169438</v>
      </c>
      <c r="BK44" s="140">
        <v>4053862</v>
      </c>
      <c r="BL44" s="140">
        <v>380927</v>
      </c>
      <c r="BM44" s="140">
        <v>15019</v>
      </c>
      <c r="BN44" s="140">
        <v>51262</v>
      </c>
      <c r="BO44" s="140">
        <v>0</v>
      </c>
      <c r="BP44" s="140">
        <v>21388868</v>
      </c>
      <c r="BQ44" s="140">
        <v>3353381</v>
      </c>
      <c r="BR44" s="140">
        <v>1920092</v>
      </c>
      <c r="BS44" s="140">
        <v>1143838</v>
      </c>
      <c r="BT44" s="140">
        <v>190697</v>
      </c>
      <c r="BU44" s="140">
        <v>98754</v>
      </c>
      <c r="BV44" s="140">
        <v>4191280</v>
      </c>
      <c r="BW44" s="140">
        <v>492532</v>
      </c>
      <c r="BX44" s="140">
        <v>3359464</v>
      </c>
      <c r="BY44" s="140">
        <v>339284</v>
      </c>
      <c r="BZ44" s="140">
        <v>302462</v>
      </c>
      <c r="CA44" s="140">
        <v>13531813</v>
      </c>
      <c r="CB44" s="140">
        <v>5172881</v>
      </c>
      <c r="CC44" s="140">
        <v>6809157</v>
      </c>
      <c r="CD44" s="140">
        <v>1276980</v>
      </c>
      <c r="CE44" s="140">
        <v>272795</v>
      </c>
      <c r="CF44" s="140">
        <v>2195662</v>
      </c>
      <c r="CG44" s="140">
        <v>9932</v>
      </c>
      <c r="CH44" s="140">
        <v>795600</v>
      </c>
      <c r="CI44" s="140">
        <v>26854976</v>
      </c>
    </row>
    <row r="45" spans="1:87" ht="13.5" customHeight="1" x14ac:dyDescent="0.15">
      <c r="A45" s="138" t="s">
        <v>42</v>
      </c>
      <c r="B45" s="139" t="s">
        <v>428</v>
      </c>
      <c r="C45" s="138" t="s">
        <v>1</v>
      </c>
      <c r="D45" s="140">
        <v>2090835</v>
      </c>
      <c r="E45" s="140">
        <v>2090835</v>
      </c>
      <c r="F45" s="140">
        <v>508390</v>
      </c>
      <c r="G45" s="140">
        <v>1562447</v>
      </c>
      <c r="H45" s="140">
        <v>19998</v>
      </c>
      <c r="I45" s="140">
        <v>0</v>
      </c>
      <c r="J45" s="140">
        <v>0</v>
      </c>
      <c r="K45" s="140">
        <v>759990</v>
      </c>
      <c r="L45" s="140">
        <v>10373568</v>
      </c>
      <c r="M45" s="140">
        <v>2650364</v>
      </c>
      <c r="N45" s="140">
        <v>946345</v>
      </c>
      <c r="O45" s="140">
        <v>1063032</v>
      </c>
      <c r="P45" s="140">
        <v>590624</v>
      </c>
      <c r="Q45" s="140">
        <v>50363</v>
      </c>
      <c r="R45" s="140">
        <v>2525450</v>
      </c>
      <c r="S45" s="140">
        <v>172220</v>
      </c>
      <c r="T45" s="140">
        <v>2223395</v>
      </c>
      <c r="U45" s="140">
        <v>129835</v>
      </c>
      <c r="V45" s="140">
        <v>83154</v>
      </c>
      <c r="W45" s="140">
        <v>5111789</v>
      </c>
      <c r="X45" s="140">
        <v>1808271</v>
      </c>
      <c r="Y45" s="140">
        <v>2825318</v>
      </c>
      <c r="Z45" s="140">
        <v>391688</v>
      </c>
      <c r="AA45" s="140">
        <v>86512</v>
      </c>
      <c r="AB45" s="140">
        <v>3085472</v>
      </c>
      <c r="AC45" s="140">
        <v>2811</v>
      </c>
      <c r="AD45" s="140">
        <v>406549</v>
      </c>
      <c r="AE45" s="140">
        <v>12870952</v>
      </c>
      <c r="AF45" s="140">
        <v>242738</v>
      </c>
      <c r="AG45" s="140">
        <v>230627</v>
      </c>
      <c r="AH45" s="140">
        <v>0</v>
      </c>
      <c r="AI45" s="140">
        <v>230627</v>
      </c>
      <c r="AJ45" s="140">
        <v>0</v>
      </c>
      <c r="AK45" s="140">
        <v>0</v>
      </c>
      <c r="AL45" s="140">
        <v>12111</v>
      </c>
      <c r="AM45" s="140">
        <v>0</v>
      </c>
      <c r="AN45" s="140">
        <v>2488315</v>
      </c>
      <c r="AO45" s="140">
        <v>358926</v>
      </c>
      <c r="AP45" s="140">
        <v>276676</v>
      </c>
      <c r="AQ45" s="140">
        <v>0</v>
      </c>
      <c r="AR45" s="140">
        <v>75430</v>
      </c>
      <c r="AS45" s="140">
        <v>6820</v>
      </c>
      <c r="AT45" s="140">
        <v>952313</v>
      </c>
      <c r="AU45" s="140">
        <v>121</v>
      </c>
      <c r="AV45" s="140">
        <v>852686</v>
      </c>
      <c r="AW45" s="140">
        <v>99506</v>
      </c>
      <c r="AX45" s="140">
        <v>0</v>
      </c>
      <c r="AY45" s="140">
        <v>1176068</v>
      </c>
      <c r="AZ45" s="140">
        <v>96636</v>
      </c>
      <c r="BA45" s="140">
        <v>915498</v>
      </c>
      <c r="BB45" s="140">
        <v>6385</v>
      </c>
      <c r="BC45" s="140">
        <v>157549</v>
      </c>
      <c r="BD45" s="140">
        <v>886835</v>
      </c>
      <c r="BE45" s="140">
        <v>1008</v>
      </c>
      <c r="BF45" s="140">
        <v>147157</v>
      </c>
      <c r="BG45" s="140">
        <v>2878210</v>
      </c>
      <c r="BH45" s="140">
        <v>2333573</v>
      </c>
      <c r="BI45" s="140">
        <v>2321462</v>
      </c>
      <c r="BJ45" s="140">
        <v>508390</v>
      </c>
      <c r="BK45" s="140">
        <v>1793074</v>
      </c>
      <c r="BL45" s="140">
        <v>19998</v>
      </c>
      <c r="BM45" s="140">
        <v>0</v>
      </c>
      <c r="BN45" s="140">
        <v>12111</v>
      </c>
      <c r="BO45" s="140">
        <v>759990</v>
      </c>
      <c r="BP45" s="140">
        <v>12861883</v>
      </c>
      <c r="BQ45" s="140">
        <v>3009290</v>
      </c>
      <c r="BR45" s="140">
        <v>1223021</v>
      </c>
      <c r="BS45" s="140">
        <v>1063032</v>
      </c>
      <c r="BT45" s="140">
        <v>666054</v>
      </c>
      <c r="BU45" s="140">
        <v>57183</v>
      </c>
      <c r="BV45" s="140">
        <v>3477763</v>
      </c>
      <c r="BW45" s="140">
        <v>172341</v>
      </c>
      <c r="BX45" s="140">
        <v>3076081</v>
      </c>
      <c r="BY45" s="140">
        <v>229341</v>
      </c>
      <c r="BZ45" s="140">
        <v>83154</v>
      </c>
      <c r="CA45" s="140">
        <v>6287857</v>
      </c>
      <c r="CB45" s="140">
        <v>1904907</v>
      </c>
      <c r="CC45" s="140">
        <v>3740816</v>
      </c>
      <c r="CD45" s="140">
        <v>398073</v>
      </c>
      <c r="CE45" s="140">
        <v>244061</v>
      </c>
      <c r="CF45" s="140">
        <v>3972307</v>
      </c>
      <c r="CG45" s="140">
        <v>3819</v>
      </c>
      <c r="CH45" s="140">
        <v>553706</v>
      </c>
      <c r="CI45" s="140">
        <v>15749162</v>
      </c>
    </row>
    <row r="46" spans="1:87" ht="13.5" customHeight="1" x14ac:dyDescent="0.15">
      <c r="A46" s="138" t="s">
        <v>43</v>
      </c>
      <c r="B46" s="139" t="s">
        <v>429</v>
      </c>
      <c r="C46" s="138" t="s">
        <v>1</v>
      </c>
      <c r="D46" s="140">
        <v>20739054</v>
      </c>
      <c r="E46" s="140">
        <v>20684494</v>
      </c>
      <c r="F46" s="140">
        <v>8833662</v>
      </c>
      <c r="G46" s="140">
        <v>8882365</v>
      </c>
      <c r="H46" s="140">
        <v>2845111</v>
      </c>
      <c r="I46" s="140">
        <v>123356</v>
      </c>
      <c r="J46" s="140">
        <v>54560</v>
      </c>
      <c r="K46" s="140">
        <v>601517</v>
      </c>
      <c r="L46" s="140">
        <v>97079348</v>
      </c>
      <c r="M46" s="140">
        <v>7656311</v>
      </c>
      <c r="N46" s="140">
        <v>6124523.4000000004</v>
      </c>
      <c r="O46" s="140">
        <v>836297</v>
      </c>
      <c r="P46" s="140">
        <v>638081.1272727272</v>
      </c>
      <c r="Q46" s="140">
        <v>57409.472727272725</v>
      </c>
      <c r="R46" s="140">
        <v>36136958</v>
      </c>
      <c r="S46" s="140">
        <v>1940253</v>
      </c>
      <c r="T46" s="140">
        <v>33345033</v>
      </c>
      <c r="U46" s="140">
        <v>851672</v>
      </c>
      <c r="V46" s="140">
        <v>105600</v>
      </c>
      <c r="W46" s="140">
        <v>53037797</v>
      </c>
      <c r="X46" s="140">
        <v>28292606</v>
      </c>
      <c r="Y46" s="140">
        <v>21855220</v>
      </c>
      <c r="Z46" s="140">
        <v>2280279</v>
      </c>
      <c r="AA46" s="140">
        <v>609692</v>
      </c>
      <c r="AB46" s="140">
        <v>17530908</v>
      </c>
      <c r="AC46" s="140">
        <v>142682</v>
      </c>
      <c r="AD46" s="140">
        <v>5889792</v>
      </c>
      <c r="AE46" s="140">
        <v>123708194</v>
      </c>
      <c r="AF46" s="140">
        <v>1037854</v>
      </c>
      <c r="AG46" s="140">
        <v>1037497</v>
      </c>
      <c r="AH46" s="140">
        <v>4650</v>
      </c>
      <c r="AI46" s="140">
        <v>552003</v>
      </c>
      <c r="AJ46" s="140">
        <v>71703</v>
      </c>
      <c r="AK46" s="140">
        <v>409141</v>
      </c>
      <c r="AL46" s="140">
        <v>357</v>
      </c>
      <c r="AM46" s="140">
        <v>41937</v>
      </c>
      <c r="AN46" s="140">
        <v>8434018</v>
      </c>
      <c r="AO46" s="140">
        <v>1429549</v>
      </c>
      <c r="AP46" s="140">
        <v>904292</v>
      </c>
      <c r="AQ46" s="140">
        <v>187656</v>
      </c>
      <c r="AR46" s="140">
        <v>337601</v>
      </c>
      <c r="AS46" s="140">
        <v>0</v>
      </c>
      <c r="AT46" s="140">
        <v>2566150</v>
      </c>
      <c r="AU46" s="140">
        <v>280332</v>
      </c>
      <c r="AV46" s="140">
        <v>2228334</v>
      </c>
      <c r="AW46" s="140">
        <v>57484</v>
      </c>
      <c r="AX46" s="140">
        <v>28523</v>
      </c>
      <c r="AY46" s="140">
        <v>4409136</v>
      </c>
      <c r="AZ46" s="140">
        <v>1980193</v>
      </c>
      <c r="BA46" s="140">
        <v>2130016</v>
      </c>
      <c r="BB46" s="140">
        <v>119317</v>
      </c>
      <c r="BC46" s="140">
        <v>179610</v>
      </c>
      <c r="BD46" s="140">
        <v>2998984</v>
      </c>
      <c r="BE46" s="140">
        <v>660</v>
      </c>
      <c r="BF46" s="140">
        <v>1131681</v>
      </c>
      <c r="BG46" s="140">
        <v>10603553</v>
      </c>
      <c r="BH46" s="140">
        <v>21776908</v>
      </c>
      <c r="BI46" s="140">
        <v>21721991</v>
      </c>
      <c r="BJ46" s="140">
        <v>8838312</v>
      </c>
      <c r="BK46" s="140">
        <v>9434368</v>
      </c>
      <c r="BL46" s="140">
        <v>2916814</v>
      </c>
      <c r="BM46" s="140">
        <v>532497</v>
      </c>
      <c r="BN46" s="140">
        <v>54917</v>
      </c>
      <c r="BO46" s="140">
        <v>643454</v>
      </c>
      <c r="BP46" s="140">
        <v>105513366</v>
      </c>
      <c r="BQ46" s="140">
        <v>9085860</v>
      </c>
      <c r="BR46" s="140">
        <v>7028815.4000000004</v>
      </c>
      <c r="BS46" s="140">
        <v>1023953</v>
      </c>
      <c r="BT46" s="140">
        <v>975682.1272727272</v>
      </c>
      <c r="BU46" s="140">
        <v>57409.472727272725</v>
      </c>
      <c r="BV46" s="140">
        <v>38703108</v>
      </c>
      <c r="BW46" s="140">
        <v>2220585</v>
      </c>
      <c r="BX46" s="140">
        <v>35573367</v>
      </c>
      <c r="BY46" s="140">
        <v>909156</v>
      </c>
      <c r="BZ46" s="140">
        <v>134123</v>
      </c>
      <c r="CA46" s="140">
        <v>57446933</v>
      </c>
      <c r="CB46" s="140">
        <v>30272799</v>
      </c>
      <c r="CC46" s="140">
        <v>23985236</v>
      </c>
      <c r="CD46" s="140">
        <v>2399596</v>
      </c>
      <c r="CE46" s="140">
        <v>789302</v>
      </c>
      <c r="CF46" s="140">
        <v>20529892</v>
      </c>
      <c r="CG46" s="140">
        <v>143342</v>
      </c>
      <c r="CH46" s="140">
        <v>7021473</v>
      </c>
      <c r="CI46" s="140">
        <v>134311747</v>
      </c>
    </row>
    <row r="47" spans="1:87" ht="13.5" customHeight="1" x14ac:dyDescent="0.15">
      <c r="A47" s="138" t="s">
        <v>44</v>
      </c>
      <c r="B47" s="139" t="s">
        <v>430</v>
      </c>
      <c r="C47" s="138" t="s">
        <v>1</v>
      </c>
      <c r="D47" s="140">
        <v>1189763</v>
      </c>
      <c r="E47" s="140">
        <v>1069428</v>
      </c>
      <c r="F47" s="140">
        <v>0</v>
      </c>
      <c r="G47" s="140">
        <v>995820</v>
      </c>
      <c r="H47" s="140">
        <v>12430</v>
      </c>
      <c r="I47" s="140">
        <v>61178</v>
      </c>
      <c r="J47" s="140">
        <v>120335</v>
      </c>
      <c r="K47" s="140">
        <v>344824</v>
      </c>
      <c r="L47" s="140">
        <v>11761267</v>
      </c>
      <c r="M47" s="140">
        <v>1828901</v>
      </c>
      <c r="N47" s="140">
        <v>1032282</v>
      </c>
      <c r="O47" s="140">
        <v>585777</v>
      </c>
      <c r="P47" s="140">
        <v>165728</v>
      </c>
      <c r="Q47" s="140">
        <v>45114</v>
      </c>
      <c r="R47" s="140">
        <v>1488532</v>
      </c>
      <c r="S47" s="140">
        <v>69456</v>
      </c>
      <c r="T47" s="140">
        <v>1200836</v>
      </c>
      <c r="U47" s="140">
        <v>218240</v>
      </c>
      <c r="V47" s="140">
        <v>6259</v>
      </c>
      <c r="W47" s="140">
        <v>8432185</v>
      </c>
      <c r="X47" s="140">
        <v>3490323</v>
      </c>
      <c r="Y47" s="140">
        <v>4526449</v>
      </c>
      <c r="Z47" s="140">
        <v>230386</v>
      </c>
      <c r="AA47" s="140">
        <v>185027</v>
      </c>
      <c r="AB47" s="140">
        <v>2960493</v>
      </c>
      <c r="AC47" s="140">
        <v>5390</v>
      </c>
      <c r="AD47" s="140">
        <v>1212323</v>
      </c>
      <c r="AE47" s="140">
        <v>14163353</v>
      </c>
      <c r="AF47" s="140">
        <v>1880843</v>
      </c>
      <c r="AG47" s="140">
        <v>1880843</v>
      </c>
      <c r="AH47" s="140">
        <v>0</v>
      </c>
      <c r="AI47" s="140">
        <v>1791247</v>
      </c>
      <c r="AJ47" s="140">
        <v>0</v>
      </c>
      <c r="AK47" s="140">
        <v>89596</v>
      </c>
      <c r="AL47" s="140">
        <v>0</v>
      </c>
      <c r="AM47" s="140">
        <v>133549</v>
      </c>
      <c r="AN47" s="140">
        <v>2555351</v>
      </c>
      <c r="AO47" s="140">
        <v>340696</v>
      </c>
      <c r="AP47" s="140">
        <v>308462</v>
      </c>
      <c r="AQ47" s="140">
        <v>0</v>
      </c>
      <c r="AR47" s="140">
        <v>32234</v>
      </c>
      <c r="AS47" s="140">
        <v>0</v>
      </c>
      <c r="AT47" s="140">
        <v>903075</v>
      </c>
      <c r="AU47" s="140">
        <v>355</v>
      </c>
      <c r="AV47" s="140">
        <v>860938</v>
      </c>
      <c r="AW47" s="140">
        <v>41782</v>
      </c>
      <c r="AX47" s="140">
        <v>0</v>
      </c>
      <c r="AY47" s="140">
        <v>1311580</v>
      </c>
      <c r="AZ47" s="140">
        <v>622688</v>
      </c>
      <c r="BA47" s="140">
        <v>396363</v>
      </c>
      <c r="BB47" s="140">
        <v>246670</v>
      </c>
      <c r="BC47" s="140">
        <v>45859</v>
      </c>
      <c r="BD47" s="140">
        <v>1296018</v>
      </c>
      <c r="BE47" s="140">
        <v>0</v>
      </c>
      <c r="BF47" s="140">
        <v>344565</v>
      </c>
      <c r="BG47" s="140">
        <v>4780759</v>
      </c>
      <c r="BH47" s="140">
        <v>3070606</v>
      </c>
      <c r="BI47" s="140">
        <v>2950271</v>
      </c>
      <c r="BJ47" s="140">
        <v>0</v>
      </c>
      <c r="BK47" s="140">
        <v>2787067</v>
      </c>
      <c r="BL47" s="140">
        <v>12430</v>
      </c>
      <c r="BM47" s="140">
        <v>150774</v>
      </c>
      <c r="BN47" s="140">
        <v>120335</v>
      </c>
      <c r="BO47" s="140">
        <v>478373</v>
      </c>
      <c r="BP47" s="140">
        <v>14316618</v>
      </c>
      <c r="BQ47" s="140">
        <v>2169597</v>
      </c>
      <c r="BR47" s="140">
        <v>1340744</v>
      </c>
      <c r="BS47" s="140">
        <v>585777</v>
      </c>
      <c r="BT47" s="140">
        <v>197962</v>
      </c>
      <c r="BU47" s="140">
        <v>45114</v>
      </c>
      <c r="BV47" s="140">
        <v>2391607</v>
      </c>
      <c r="BW47" s="140">
        <v>69811</v>
      </c>
      <c r="BX47" s="140">
        <v>2061774</v>
      </c>
      <c r="BY47" s="140">
        <v>260022</v>
      </c>
      <c r="BZ47" s="140">
        <v>6259</v>
      </c>
      <c r="CA47" s="140">
        <v>9743765</v>
      </c>
      <c r="CB47" s="140">
        <v>4113011</v>
      </c>
      <c r="CC47" s="140">
        <v>4922812</v>
      </c>
      <c r="CD47" s="140">
        <v>477056</v>
      </c>
      <c r="CE47" s="140">
        <v>230886</v>
      </c>
      <c r="CF47" s="140">
        <v>4256511</v>
      </c>
      <c r="CG47" s="140">
        <v>5390</v>
      </c>
      <c r="CH47" s="140">
        <v>1556888</v>
      </c>
      <c r="CI47" s="140">
        <v>18944112</v>
      </c>
    </row>
    <row r="48" spans="1:87" ht="13.5" customHeight="1" x14ac:dyDescent="0.15">
      <c r="A48" s="138" t="s">
        <v>45</v>
      </c>
      <c r="B48" s="139" t="s">
        <v>431</v>
      </c>
      <c r="C48" s="138" t="s">
        <v>1</v>
      </c>
      <c r="D48" s="140">
        <v>8017120</v>
      </c>
      <c r="E48" s="140">
        <v>7964715</v>
      </c>
      <c r="F48" s="140">
        <v>6360</v>
      </c>
      <c r="G48" s="140">
        <v>6674178</v>
      </c>
      <c r="H48" s="140">
        <v>1284177</v>
      </c>
      <c r="I48" s="140">
        <v>0</v>
      </c>
      <c r="J48" s="140">
        <v>52405</v>
      </c>
      <c r="K48" s="140">
        <v>22729</v>
      </c>
      <c r="L48" s="140">
        <v>21441070</v>
      </c>
      <c r="M48" s="140">
        <v>4286205</v>
      </c>
      <c r="N48" s="140">
        <v>2139942</v>
      </c>
      <c r="O48" s="140">
        <v>1369221</v>
      </c>
      <c r="P48" s="140">
        <v>690701</v>
      </c>
      <c r="Q48" s="140">
        <v>86341</v>
      </c>
      <c r="R48" s="140">
        <v>3458532</v>
      </c>
      <c r="S48" s="140">
        <v>515037</v>
      </c>
      <c r="T48" s="140">
        <v>2727802</v>
      </c>
      <c r="U48" s="140">
        <v>215693</v>
      </c>
      <c r="V48" s="140">
        <v>102092</v>
      </c>
      <c r="W48" s="140">
        <v>13572920</v>
      </c>
      <c r="X48" s="140">
        <v>4383257</v>
      </c>
      <c r="Y48" s="140">
        <v>8037320</v>
      </c>
      <c r="Z48" s="140">
        <v>615752</v>
      </c>
      <c r="AA48" s="140">
        <v>536591</v>
      </c>
      <c r="AB48" s="140">
        <v>6059714</v>
      </c>
      <c r="AC48" s="140">
        <v>21321</v>
      </c>
      <c r="AD48" s="140">
        <v>6627995</v>
      </c>
      <c r="AE48" s="140">
        <v>36086185</v>
      </c>
      <c r="AF48" s="140">
        <v>193920</v>
      </c>
      <c r="AG48" s="140">
        <v>193920</v>
      </c>
      <c r="AH48" s="140">
        <v>0</v>
      </c>
      <c r="AI48" s="140">
        <v>93874</v>
      </c>
      <c r="AJ48" s="140">
        <v>89054</v>
      </c>
      <c r="AK48" s="140">
        <v>10992</v>
      </c>
      <c r="AL48" s="140">
        <v>0</v>
      </c>
      <c r="AM48" s="140">
        <v>0</v>
      </c>
      <c r="AN48" s="140">
        <v>4347522</v>
      </c>
      <c r="AO48" s="140">
        <v>584422</v>
      </c>
      <c r="AP48" s="140">
        <v>257137</v>
      </c>
      <c r="AQ48" s="140">
        <v>175507</v>
      </c>
      <c r="AR48" s="140">
        <v>135010</v>
      </c>
      <c r="AS48" s="140">
        <v>16768</v>
      </c>
      <c r="AT48" s="140">
        <v>1927007</v>
      </c>
      <c r="AU48" s="140">
        <v>113649</v>
      </c>
      <c r="AV48" s="140">
        <v>1604578</v>
      </c>
      <c r="AW48" s="140">
        <v>208780</v>
      </c>
      <c r="AX48" s="140">
        <v>58074</v>
      </c>
      <c r="AY48" s="140">
        <v>1778000</v>
      </c>
      <c r="AZ48" s="140">
        <v>344307</v>
      </c>
      <c r="BA48" s="140">
        <v>1358315</v>
      </c>
      <c r="BB48" s="140">
        <v>50613</v>
      </c>
      <c r="BC48" s="140">
        <v>24765</v>
      </c>
      <c r="BD48" s="140">
        <v>555398</v>
      </c>
      <c r="BE48" s="140">
        <v>19</v>
      </c>
      <c r="BF48" s="140">
        <v>136752</v>
      </c>
      <c r="BG48" s="140">
        <v>4678194</v>
      </c>
      <c r="BH48" s="140">
        <v>8211040</v>
      </c>
      <c r="BI48" s="140">
        <v>8158635</v>
      </c>
      <c r="BJ48" s="140">
        <v>6360</v>
      </c>
      <c r="BK48" s="140">
        <v>6768052</v>
      </c>
      <c r="BL48" s="140">
        <v>1373231</v>
      </c>
      <c r="BM48" s="140">
        <v>10992</v>
      </c>
      <c r="BN48" s="140">
        <v>52405</v>
      </c>
      <c r="BO48" s="140">
        <v>22729</v>
      </c>
      <c r="BP48" s="140">
        <v>25788592</v>
      </c>
      <c r="BQ48" s="140">
        <v>4870627</v>
      </c>
      <c r="BR48" s="140">
        <v>2397079</v>
      </c>
      <c r="BS48" s="140">
        <v>1544728</v>
      </c>
      <c r="BT48" s="140">
        <v>825711</v>
      </c>
      <c r="BU48" s="140">
        <v>103109</v>
      </c>
      <c r="BV48" s="140">
        <v>5385539</v>
      </c>
      <c r="BW48" s="140">
        <v>628686</v>
      </c>
      <c r="BX48" s="140">
        <v>4332380</v>
      </c>
      <c r="BY48" s="140">
        <v>424473</v>
      </c>
      <c r="BZ48" s="140">
        <v>160166</v>
      </c>
      <c r="CA48" s="140">
        <v>15350920</v>
      </c>
      <c r="CB48" s="140">
        <v>4727564</v>
      </c>
      <c r="CC48" s="140">
        <v>9395635</v>
      </c>
      <c r="CD48" s="140">
        <v>666365</v>
      </c>
      <c r="CE48" s="140">
        <v>561356</v>
      </c>
      <c r="CF48" s="140">
        <v>6615112</v>
      </c>
      <c r="CG48" s="140">
        <v>21340</v>
      </c>
      <c r="CH48" s="140">
        <v>6764747</v>
      </c>
      <c r="CI48" s="140">
        <v>40764379</v>
      </c>
    </row>
    <row r="49" spans="1:87" ht="13.5" customHeight="1" x14ac:dyDescent="0.15">
      <c r="A49" s="138" t="s">
        <v>46</v>
      </c>
      <c r="B49" s="139" t="s">
        <v>432</v>
      </c>
      <c r="C49" s="138" t="s">
        <v>1</v>
      </c>
      <c r="D49" s="140">
        <v>6140655</v>
      </c>
      <c r="E49" s="140">
        <v>6134905</v>
      </c>
      <c r="F49" s="140">
        <v>704</v>
      </c>
      <c r="G49" s="140">
        <v>5985080</v>
      </c>
      <c r="H49" s="140">
        <v>149121</v>
      </c>
      <c r="I49" s="140">
        <v>0</v>
      </c>
      <c r="J49" s="140">
        <v>5750</v>
      </c>
      <c r="K49" s="140">
        <v>759618</v>
      </c>
      <c r="L49" s="140">
        <v>20701818</v>
      </c>
      <c r="M49" s="140">
        <v>3531280</v>
      </c>
      <c r="N49" s="140">
        <v>1501855</v>
      </c>
      <c r="O49" s="140">
        <v>1203672</v>
      </c>
      <c r="P49" s="140">
        <v>697504</v>
      </c>
      <c r="Q49" s="140">
        <v>128249</v>
      </c>
      <c r="R49" s="140">
        <v>3659393</v>
      </c>
      <c r="S49" s="140">
        <v>221099</v>
      </c>
      <c r="T49" s="140">
        <v>3161090</v>
      </c>
      <c r="U49" s="140">
        <v>277204</v>
      </c>
      <c r="V49" s="140">
        <v>32225</v>
      </c>
      <c r="W49" s="140">
        <v>13467643</v>
      </c>
      <c r="X49" s="140">
        <v>5712243</v>
      </c>
      <c r="Y49" s="140">
        <v>6357417</v>
      </c>
      <c r="Z49" s="140">
        <v>792700</v>
      </c>
      <c r="AA49" s="140">
        <v>605283</v>
      </c>
      <c r="AB49" s="140">
        <v>6721047</v>
      </c>
      <c r="AC49" s="140">
        <v>11277</v>
      </c>
      <c r="AD49" s="140">
        <v>913053</v>
      </c>
      <c r="AE49" s="140">
        <v>27755526</v>
      </c>
      <c r="AF49" s="140">
        <v>199863</v>
      </c>
      <c r="AG49" s="140">
        <v>199863</v>
      </c>
      <c r="AH49" s="140">
        <v>0</v>
      </c>
      <c r="AI49" s="140">
        <v>197513</v>
      </c>
      <c r="AJ49" s="140">
        <v>0</v>
      </c>
      <c r="AK49" s="140">
        <v>2350</v>
      </c>
      <c r="AL49" s="140">
        <v>0</v>
      </c>
      <c r="AM49" s="140">
        <v>60697</v>
      </c>
      <c r="AN49" s="140">
        <v>3007668</v>
      </c>
      <c r="AO49" s="140">
        <v>440833</v>
      </c>
      <c r="AP49" s="140">
        <v>393223</v>
      </c>
      <c r="AQ49" s="140">
        <v>0</v>
      </c>
      <c r="AR49" s="140">
        <v>47610</v>
      </c>
      <c r="AS49" s="140">
        <v>0</v>
      </c>
      <c r="AT49" s="140">
        <v>977876</v>
      </c>
      <c r="AU49" s="140">
        <v>0</v>
      </c>
      <c r="AV49" s="140">
        <v>977876</v>
      </c>
      <c r="AW49" s="140">
        <v>0</v>
      </c>
      <c r="AX49" s="140">
        <v>0</v>
      </c>
      <c r="AY49" s="140">
        <v>1587504</v>
      </c>
      <c r="AZ49" s="140">
        <v>301115</v>
      </c>
      <c r="BA49" s="140">
        <v>1235992</v>
      </c>
      <c r="BB49" s="140">
        <v>10668</v>
      </c>
      <c r="BC49" s="140">
        <v>39729</v>
      </c>
      <c r="BD49" s="140">
        <v>1967614</v>
      </c>
      <c r="BE49" s="140">
        <v>1455</v>
      </c>
      <c r="BF49" s="140">
        <v>455294</v>
      </c>
      <c r="BG49" s="140">
        <v>3662825</v>
      </c>
      <c r="BH49" s="140">
        <v>6340518</v>
      </c>
      <c r="BI49" s="140">
        <v>6334768</v>
      </c>
      <c r="BJ49" s="140">
        <v>704</v>
      </c>
      <c r="BK49" s="140">
        <v>6182593</v>
      </c>
      <c r="BL49" s="140">
        <v>149121</v>
      </c>
      <c r="BM49" s="140">
        <v>2350</v>
      </c>
      <c r="BN49" s="140">
        <v>5750</v>
      </c>
      <c r="BO49" s="140">
        <v>820315</v>
      </c>
      <c r="BP49" s="140">
        <v>23709486</v>
      </c>
      <c r="BQ49" s="140">
        <v>3972113</v>
      </c>
      <c r="BR49" s="140">
        <v>1895078</v>
      </c>
      <c r="BS49" s="140">
        <v>1203672</v>
      </c>
      <c r="BT49" s="140">
        <v>745114</v>
      </c>
      <c r="BU49" s="140">
        <v>128249</v>
      </c>
      <c r="BV49" s="140">
        <v>4637269</v>
      </c>
      <c r="BW49" s="140">
        <v>221099</v>
      </c>
      <c r="BX49" s="140">
        <v>4138966</v>
      </c>
      <c r="BY49" s="140">
        <v>277204</v>
      </c>
      <c r="BZ49" s="140">
        <v>32225</v>
      </c>
      <c r="CA49" s="140">
        <v>15055147</v>
      </c>
      <c r="CB49" s="140">
        <v>6013358</v>
      </c>
      <c r="CC49" s="140">
        <v>7593409</v>
      </c>
      <c r="CD49" s="140">
        <v>803368</v>
      </c>
      <c r="CE49" s="140">
        <v>645012</v>
      </c>
      <c r="CF49" s="140">
        <v>8688661</v>
      </c>
      <c r="CG49" s="140">
        <v>12732</v>
      </c>
      <c r="CH49" s="140">
        <v>1368347</v>
      </c>
      <c r="CI49" s="140">
        <v>31418351</v>
      </c>
    </row>
    <row r="50" spans="1:87" ht="13.5" customHeight="1" x14ac:dyDescent="0.15">
      <c r="A50" s="138" t="s">
        <v>47</v>
      </c>
      <c r="B50" s="139" t="s">
        <v>433</v>
      </c>
      <c r="C50" s="138" t="s">
        <v>1</v>
      </c>
      <c r="D50" s="140">
        <v>7827669</v>
      </c>
      <c r="E50" s="140">
        <v>7818429</v>
      </c>
      <c r="F50" s="140">
        <v>721614</v>
      </c>
      <c r="G50" s="140">
        <v>6899813</v>
      </c>
      <c r="H50" s="140">
        <v>30143</v>
      </c>
      <c r="I50" s="140">
        <v>166859</v>
      </c>
      <c r="J50" s="140">
        <v>9240</v>
      </c>
      <c r="K50" s="140">
        <v>4967993</v>
      </c>
      <c r="L50" s="140">
        <v>15719762</v>
      </c>
      <c r="M50" s="140">
        <v>2889608</v>
      </c>
      <c r="N50" s="140">
        <v>1521200</v>
      </c>
      <c r="O50" s="140">
        <v>765882</v>
      </c>
      <c r="P50" s="140">
        <v>534877</v>
      </c>
      <c r="Q50" s="140">
        <v>67649</v>
      </c>
      <c r="R50" s="140">
        <v>3053228</v>
      </c>
      <c r="S50" s="140">
        <v>259261</v>
      </c>
      <c r="T50" s="140">
        <v>2610757</v>
      </c>
      <c r="U50" s="140">
        <v>183210</v>
      </c>
      <c r="V50" s="140">
        <v>59576</v>
      </c>
      <c r="W50" s="140">
        <v>9717350</v>
      </c>
      <c r="X50" s="140">
        <v>3444865</v>
      </c>
      <c r="Y50" s="140">
        <v>5346861</v>
      </c>
      <c r="Z50" s="140">
        <v>264360</v>
      </c>
      <c r="AA50" s="140">
        <v>661264</v>
      </c>
      <c r="AB50" s="140">
        <v>890104</v>
      </c>
      <c r="AC50" s="140">
        <v>0</v>
      </c>
      <c r="AD50" s="140">
        <v>1627404</v>
      </c>
      <c r="AE50" s="140">
        <v>25174835</v>
      </c>
      <c r="AF50" s="140">
        <v>73392</v>
      </c>
      <c r="AG50" s="140">
        <v>73392</v>
      </c>
      <c r="AH50" s="140">
        <v>0</v>
      </c>
      <c r="AI50" s="140">
        <v>73392</v>
      </c>
      <c r="AJ50" s="140">
        <v>0</v>
      </c>
      <c r="AK50" s="140">
        <v>0</v>
      </c>
      <c r="AL50" s="140">
        <v>0</v>
      </c>
      <c r="AM50" s="140">
        <v>0</v>
      </c>
      <c r="AN50" s="140">
        <v>2826513</v>
      </c>
      <c r="AO50" s="140">
        <v>542784</v>
      </c>
      <c r="AP50" s="140">
        <v>270400</v>
      </c>
      <c r="AQ50" s="140">
        <v>125946</v>
      </c>
      <c r="AR50" s="140">
        <v>140521</v>
      </c>
      <c r="AS50" s="140">
        <v>5917</v>
      </c>
      <c r="AT50" s="140">
        <v>794069</v>
      </c>
      <c r="AU50" s="140">
        <v>43257</v>
      </c>
      <c r="AV50" s="140">
        <v>750003</v>
      </c>
      <c r="AW50" s="140">
        <v>809</v>
      </c>
      <c r="AX50" s="140">
        <v>8734</v>
      </c>
      <c r="AY50" s="140">
        <v>1480926</v>
      </c>
      <c r="AZ50" s="140">
        <v>329871</v>
      </c>
      <c r="BA50" s="140">
        <v>1057029</v>
      </c>
      <c r="BB50" s="140">
        <v>0</v>
      </c>
      <c r="BC50" s="140">
        <v>94026</v>
      </c>
      <c r="BD50" s="140">
        <v>380888</v>
      </c>
      <c r="BE50" s="140">
        <v>0</v>
      </c>
      <c r="BF50" s="140">
        <v>28093</v>
      </c>
      <c r="BG50" s="140">
        <v>2927998</v>
      </c>
      <c r="BH50" s="140">
        <v>7901061</v>
      </c>
      <c r="BI50" s="140">
        <v>7891821</v>
      </c>
      <c r="BJ50" s="140">
        <v>721614</v>
      </c>
      <c r="BK50" s="140">
        <v>6973205</v>
      </c>
      <c r="BL50" s="140">
        <v>30143</v>
      </c>
      <c r="BM50" s="140">
        <v>166859</v>
      </c>
      <c r="BN50" s="140">
        <v>9240</v>
      </c>
      <c r="BO50" s="140">
        <v>4967993</v>
      </c>
      <c r="BP50" s="140">
        <v>18546275</v>
      </c>
      <c r="BQ50" s="140">
        <v>3432392</v>
      </c>
      <c r="BR50" s="140">
        <v>1791600</v>
      </c>
      <c r="BS50" s="140">
        <v>891828</v>
      </c>
      <c r="BT50" s="140">
        <v>675398</v>
      </c>
      <c r="BU50" s="140">
        <v>73566</v>
      </c>
      <c r="BV50" s="140">
        <v>3847297</v>
      </c>
      <c r="BW50" s="140">
        <v>302518</v>
      </c>
      <c r="BX50" s="140">
        <v>3360760</v>
      </c>
      <c r="BY50" s="140">
        <v>184019</v>
      </c>
      <c r="BZ50" s="140">
        <v>68310</v>
      </c>
      <c r="CA50" s="140">
        <v>11198276</v>
      </c>
      <c r="CB50" s="140">
        <v>3774736</v>
      </c>
      <c r="CC50" s="140">
        <v>6403890</v>
      </c>
      <c r="CD50" s="140">
        <v>264360</v>
      </c>
      <c r="CE50" s="140">
        <v>755290</v>
      </c>
      <c r="CF50" s="140">
        <v>1270992</v>
      </c>
      <c r="CG50" s="140">
        <v>0</v>
      </c>
      <c r="CH50" s="140">
        <v>1655497</v>
      </c>
      <c r="CI50" s="140">
        <v>28102833</v>
      </c>
    </row>
    <row r="51" spans="1:87" ht="13.5" customHeight="1" x14ac:dyDescent="0.15">
      <c r="A51" s="138" t="s">
        <v>48</v>
      </c>
      <c r="B51" s="139" t="s">
        <v>434</v>
      </c>
      <c r="C51" s="138" t="s">
        <v>1</v>
      </c>
      <c r="D51" s="140">
        <v>3874294</v>
      </c>
      <c r="E51" s="140">
        <v>3874294</v>
      </c>
      <c r="F51" s="140">
        <v>18050</v>
      </c>
      <c r="G51" s="140">
        <v>3775136</v>
      </c>
      <c r="H51" s="140">
        <v>81108</v>
      </c>
      <c r="I51" s="140">
        <v>0</v>
      </c>
      <c r="J51" s="140">
        <v>0</v>
      </c>
      <c r="K51" s="140">
        <v>16200</v>
      </c>
      <c r="L51" s="140">
        <v>15048157</v>
      </c>
      <c r="M51" s="140">
        <v>1805391</v>
      </c>
      <c r="N51" s="140">
        <v>1293490</v>
      </c>
      <c r="O51" s="140">
        <v>373443</v>
      </c>
      <c r="P51" s="140">
        <v>118730</v>
      </c>
      <c r="Q51" s="140">
        <v>19728</v>
      </c>
      <c r="R51" s="140">
        <v>1721617</v>
      </c>
      <c r="S51" s="140">
        <v>243738</v>
      </c>
      <c r="T51" s="140">
        <v>1342633</v>
      </c>
      <c r="U51" s="140">
        <v>135246</v>
      </c>
      <c r="V51" s="140">
        <v>59476</v>
      </c>
      <c r="W51" s="140">
        <v>11457647</v>
      </c>
      <c r="X51" s="140">
        <v>5230976</v>
      </c>
      <c r="Y51" s="140">
        <v>4892916</v>
      </c>
      <c r="Z51" s="140">
        <v>407016</v>
      </c>
      <c r="AA51" s="140">
        <v>926739</v>
      </c>
      <c r="AB51" s="140">
        <v>1477175</v>
      </c>
      <c r="AC51" s="140">
        <v>4026</v>
      </c>
      <c r="AD51" s="140">
        <v>317325</v>
      </c>
      <c r="AE51" s="140">
        <v>19239776</v>
      </c>
      <c r="AF51" s="140">
        <v>657263</v>
      </c>
      <c r="AG51" s="140">
        <v>640312</v>
      </c>
      <c r="AH51" s="140">
        <v>0</v>
      </c>
      <c r="AI51" s="140">
        <v>611822</v>
      </c>
      <c r="AJ51" s="140">
        <v>0</v>
      </c>
      <c r="AK51" s="140">
        <v>28490</v>
      </c>
      <c r="AL51" s="140">
        <v>16951</v>
      </c>
      <c r="AM51" s="140">
        <v>17914</v>
      </c>
      <c r="AN51" s="140">
        <v>2671807</v>
      </c>
      <c r="AO51" s="140">
        <v>357216</v>
      </c>
      <c r="AP51" s="140">
        <v>243706</v>
      </c>
      <c r="AQ51" s="140">
        <v>0</v>
      </c>
      <c r="AR51" s="140">
        <v>113510</v>
      </c>
      <c r="AS51" s="140">
        <v>0</v>
      </c>
      <c r="AT51" s="140">
        <v>783535</v>
      </c>
      <c r="AU51" s="140">
        <v>1051</v>
      </c>
      <c r="AV51" s="140">
        <v>757556</v>
      </c>
      <c r="AW51" s="140">
        <v>24928</v>
      </c>
      <c r="AX51" s="140">
        <v>0</v>
      </c>
      <c r="AY51" s="140">
        <v>1529309</v>
      </c>
      <c r="AZ51" s="140">
        <v>533149</v>
      </c>
      <c r="BA51" s="140">
        <v>549347</v>
      </c>
      <c r="BB51" s="140">
        <v>262884</v>
      </c>
      <c r="BC51" s="140">
        <v>183929</v>
      </c>
      <c r="BD51" s="140">
        <v>411035</v>
      </c>
      <c r="BE51" s="140">
        <v>1747</v>
      </c>
      <c r="BF51" s="140">
        <v>66437</v>
      </c>
      <c r="BG51" s="140">
        <v>3395507</v>
      </c>
      <c r="BH51" s="140">
        <v>4531557</v>
      </c>
      <c r="BI51" s="140">
        <v>4514606</v>
      </c>
      <c r="BJ51" s="140">
        <v>18050</v>
      </c>
      <c r="BK51" s="140">
        <v>4386958</v>
      </c>
      <c r="BL51" s="140">
        <v>81108</v>
      </c>
      <c r="BM51" s="140">
        <v>28490</v>
      </c>
      <c r="BN51" s="140">
        <v>16951</v>
      </c>
      <c r="BO51" s="140">
        <v>34114</v>
      </c>
      <c r="BP51" s="140">
        <v>17719964</v>
      </c>
      <c r="BQ51" s="140">
        <v>2162607</v>
      </c>
      <c r="BR51" s="140">
        <v>1537196</v>
      </c>
      <c r="BS51" s="140">
        <v>373443</v>
      </c>
      <c r="BT51" s="140">
        <v>232240</v>
      </c>
      <c r="BU51" s="140">
        <v>19728</v>
      </c>
      <c r="BV51" s="140">
        <v>2505152</v>
      </c>
      <c r="BW51" s="140">
        <v>244789</v>
      </c>
      <c r="BX51" s="140">
        <v>2100189</v>
      </c>
      <c r="BY51" s="140">
        <v>160174</v>
      </c>
      <c r="BZ51" s="140">
        <v>59476</v>
      </c>
      <c r="CA51" s="140">
        <v>12986956</v>
      </c>
      <c r="CB51" s="140">
        <v>5764125</v>
      </c>
      <c r="CC51" s="140">
        <v>5442263</v>
      </c>
      <c r="CD51" s="140">
        <v>669900</v>
      </c>
      <c r="CE51" s="140">
        <v>1110668</v>
      </c>
      <c r="CF51" s="140">
        <v>1888210</v>
      </c>
      <c r="CG51" s="140">
        <v>5773</v>
      </c>
      <c r="CH51" s="140">
        <v>383762</v>
      </c>
      <c r="CI51" s="140">
        <v>22635283</v>
      </c>
    </row>
    <row r="52" spans="1:87" ht="13.5" customHeight="1" x14ac:dyDescent="0.15">
      <c r="A52" s="138" t="s">
        <v>49</v>
      </c>
      <c r="B52" s="139" t="s">
        <v>435</v>
      </c>
      <c r="C52" s="138" t="s">
        <v>1</v>
      </c>
      <c r="D52" s="140">
        <v>14255618</v>
      </c>
      <c r="E52" s="140">
        <v>14234990</v>
      </c>
      <c r="F52" s="140">
        <v>247395</v>
      </c>
      <c r="G52" s="140">
        <v>8286598</v>
      </c>
      <c r="H52" s="140">
        <v>1192401</v>
      </c>
      <c r="I52" s="140">
        <v>4508596</v>
      </c>
      <c r="J52" s="140">
        <v>20628</v>
      </c>
      <c r="K52" s="140">
        <v>3380734</v>
      </c>
      <c r="L52" s="140">
        <v>19945458</v>
      </c>
      <c r="M52" s="140">
        <v>2900894</v>
      </c>
      <c r="N52" s="140">
        <v>1086374</v>
      </c>
      <c r="O52" s="140">
        <v>1465671</v>
      </c>
      <c r="P52" s="140">
        <v>234294</v>
      </c>
      <c r="Q52" s="140">
        <v>114555</v>
      </c>
      <c r="R52" s="140">
        <v>5293041</v>
      </c>
      <c r="S52" s="140">
        <v>415357</v>
      </c>
      <c r="T52" s="140">
        <v>4341750</v>
      </c>
      <c r="U52" s="140">
        <v>535934</v>
      </c>
      <c r="V52" s="140">
        <v>104381</v>
      </c>
      <c r="W52" s="140">
        <v>11561825</v>
      </c>
      <c r="X52" s="140">
        <v>4032950</v>
      </c>
      <c r="Y52" s="140">
        <v>6469019</v>
      </c>
      <c r="Z52" s="140">
        <v>473429</v>
      </c>
      <c r="AA52" s="140">
        <v>586427</v>
      </c>
      <c r="AB52" s="140">
        <v>4847859</v>
      </c>
      <c r="AC52" s="140">
        <v>85317</v>
      </c>
      <c r="AD52" s="140">
        <v>939881</v>
      </c>
      <c r="AE52" s="140">
        <v>35140957</v>
      </c>
      <c r="AF52" s="140">
        <v>119638</v>
      </c>
      <c r="AG52" s="140">
        <v>119638</v>
      </c>
      <c r="AH52" s="140">
        <v>0</v>
      </c>
      <c r="AI52" s="140">
        <v>50778</v>
      </c>
      <c r="AJ52" s="140">
        <v>29040</v>
      </c>
      <c r="AK52" s="140">
        <v>39820</v>
      </c>
      <c r="AL52" s="140">
        <v>0</v>
      </c>
      <c r="AM52" s="140">
        <v>0</v>
      </c>
      <c r="AN52" s="140">
        <v>4142472</v>
      </c>
      <c r="AO52" s="140">
        <v>526503</v>
      </c>
      <c r="AP52" s="140">
        <v>287761</v>
      </c>
      <c r="AQ52" s="140">
        <v>36256</v>
      </c>
      <c r="AR52" s="140">
        <v>157816</v>
      </c>
      <c r="AS52" s="140">
        <v>44670</v>
      </c>
      <c r="AT52" s="140">
        <v>1455352</v>
      </c>
      <c r="AU52" s="140">
        <v>44934</v>
      </c>
      <c r="AV52" s="140">
        <v>1126333</v>
      </c>
      <c r="AW52" s="140">
        <v>284085</v>
      </c>
      <c r="AX52" s="140">
        <v>18326</v>
      </c>
      <c r="AY52" s="140">
        <v>2142291</v>
      </c>
      <c r="AZ52" s="140">
        <v>520416</v>
      </c>
      <c r="BA52" s="140">
        <v>1473348</v>
      </c>
      <c r="BB52" s="140">
        <v>26335</v>
      </c>
      <c r="BC52" s="140">
        <v>122192</v>
      </c>
      <c r="BD52" s="140">
        <v>1212681</v>
      </c>
      <c r="BE52" s="140">
        <v>0</v>
      </c>
      <c r="BF52" s="140">
        <v>372868</v>
      </c>
      <c r="BG52" s="140">
        <v>4634978</v>
      </c>
      <c r="BH52" s="140">
        <v>14375256</v>
      </c>
      <c r="BI52" s="140">
        <v>14354628</v>
      </c>
      <c r="BJ52" s="140">
        <v>247395</v>
      </c>
      <c r="BK52" s="140">
        <v>8337376</v>
      </c>
      <c r="BL52" s="140">
        <v>1221441</v>
      </c>
      <c r="BM52" s="140">
        <v>4548416</v>
      </c>
      <c r="BN52" s="140">
        <v>20628</v>
      </c>
      <c r="BO52" s="140">
        <v>3380734</v>
      </c>
      <c r="BP52" s="140">
        <v>24087930</v>
      </c>
      <c r="BQ52" s="140">
        <v>3427397</v>
      </c>
      <c r="BR52" s="140">
        <v>1374135</v>
      </c>
      <c r="BS52" s="140">
        <v>1501927</v>
      </c>
      <c r="BT52" s="140">
        <v>392110</v>
      </c>
      <c r="BU52" s="140">
        <v>159225</v>
      </c>
      <c r="BV52" s="140">
        <v>6748393</v>
      </c>
      <c r="BW52" s="140">
        <v>460291</v>
      </c>
      <c r="BX52" s="140">
        <v>5468083</v>
      </c>
      <c r="BY52" s="140">
        <v>820019</v>
      </c>
      <c r="BZ52" s="140">
        <v>122707</v>
      </c>
      <c r="CA52" s="140">
        <v>13704116</v>
      </c>
      <c r="CB52" s="140">
        <v>4553366</v>
      </c>
      <c r="CC52" s="140">
        <v>7942367</v>
      </c>
      <c r="CD52" s="140">
        <v>499764</v>
      </c>
      <c r="CE52" s="140">
        <v>708619</v>
      </c>
      <c r="CF52" s="140">
        <v>6060540</v>
      </c>
      <c r="CG52" s="140">
        <v>85317</v>
      </c>
      <c r="CH52" s="140">
        <v>1312749</v>
      </c>
      <c r="CI52" s="140">
        <v>39775935</v>
      </c>
    </row>
    <row r="53" spans="1:87" ht="13.5" customHeight="1" x14ac:dyDescent="0.15">
      <c r="A53" s="138" t="s">
        <v>50</v>
      </c>
      <c r="B53" s="139" t="s">
        <v>436</v>
      </c>
      <c r="C53" s="138" t="s">
        <v>1</v>
      </c>
      <c r="D53" s="140">
        <v>21802031</v>
      </c>
      <c r="E53" s="140">
        <v>21755503</v>
      </c>
      <c r="F53" s="140">
        <v>0</v>
      </c>
      <c r="G53" s="140">
        <v>21102259</v>
      </c>
      <c r="H53" s="140">
        <v>619408</v>
      </c>
      <c r="I53" s="140">
        <v>33836</v>
      </c>
      <c r="J53" s="140">
        <v>46528</v>
      </c>
      <c r="K53" s="140">
        <v>854721</v>
      </c>
      <c r="L53" s="140">
        <v>19224917</v>
      </c>
      <c r="M53" s="140">
        <v>2383141</v>
      </c>
      <c r="N53" s="140">
        <v>1376434</v>
      </c>
      <c r="O53" s="140">
        <v>527144</v>
      </c>
      <c r="P53" s="140">
        <v>436444</v>
      </c>
      <c r="Q53" s="140">
        <v>43119</v>
      </c>
      <c r="R53" s="140">
        <v>7897408</v>
      </c>
      <c r="S53" s="140">
        <v>644828</v>
      </c>
      <c r="T53" s="140">
        <v>6796481</v>
      </c>
      <c r="U53" s="140">
        <v>456099</v>
      </c>
      <c r="V53" s="140">
        <v>54862</v>
      </c>
      <c r="W53" s="140">
        <v>8874628</v>
      </c>
      <c r="X53" s="140">
        <v>4273737</v>
      </c>
      <c r="Y53" s="140">
        <v>3210632</v>
      </c>
      <c r="Z53" s="140">
        <v>604575</v>
      </c>
      <c r="AA53" s="140">
        <v>785684</v>
      </c>
      <c r="AB53" s="140">
        <v>6409767</v>
      </c>
      <c r="AC53" s="140">
        <v>14878</v>
      </c>
      <c r="AD53" s="140">
        <v>4316837</v>
      </c>
      <c r="AE53" s="140">
        <v>45343785</v>
      </c>
      <c r="AF53" s="140">
        <v>2235156</v>
      </c>
      <c r="AG53" s="140">
        <v>2235156</v>
      </c>
      <c r="AH53" s="140">
        <v>0</v>
      </c>
      <c r="AI53" s="140">
        <v>2186439</v>
      </c>
      <c r="AJ53" s="140">
        <v>0</v>
      </c>
      <c r="AK53" s="140">
        <v>48717</v>
      </c>
      <c r="AL53" s="140">
        <v>0</v>
      </c>
      <c r="AM53" s="140">
        <v>7491</v>
      </c>
      <c r="AN53" s="140">
        <v>1166238</v>
      </c>
      <c r="AO53" s="140">
        <v>131395</v>
      </c>
      <c r="AP53" s="140">
        <v>123764</v>
      </c>
      <c r="AQ53" s="140">
        <v>0</v>
      </c>
      <c r="AR53" s="140">
        <v>7631</v>
      </c>
      <c r="AS53" s="140">
        <v>0</v>
      </c>
      <c r="AT53" s="140">
        <v>339816</v>
      </c>
      <c r="AU53" s="140">
        <v>381</v>
      </c>
      <c r="AV53" s="140">
        <v>326139</v>
      </c>
      <c r="AW53" s="140">
        <v>13296</v>
      </c>
      <c r="AX53" s="140">
        <v>2158</v>
      </c>
      <c r="AY53" s="140">
        <v>692869</v>
      </c>
      <c r="AZ53" s="140">
        <v>1205</v>
      </c>
      <c r="BA53" s="140">
        <v>486802</v>
      </c>
      <c r="BB53" s="140">
        <v>36432</v>
      </c>
      <c r="BC53" s="140">
        <v>168430</v>
      </c>
      <c r="BD53" s="140">
        <v>592392</v>
      </c>
      <c r="BE53" s="140">
        <v>0</v>
      </c>
      <c r="BF53" s="140">
        <v>1515751</v>
      </c>
      <c r="BG53" s="140">
        <v>4917145</v>
      </c>
      <c r="BH53" s="140">
        <v>24037187</v>
      </c>
      <c r="BI53" s="140">
        <v>23990659</v>
      </c>
      <c r="BJ53" s="140">
        <v>0</v>
      </c>
      <c r="BK53" s="140">
        <v>23288698</v>
      </c>
      <c r="BL53" s="140">
        <v>619408</v>
      </c>
      <c r="BM53" s="140">
        <v>82553</v>
      </c>
      <c r="BN53" s="140">
        <v>46528</v>
      </c>
      <c r="BO53" s="140">
        <v>862212</v>
      </c>
      <c r="BP53" s="140">
        <v>20391155</v>
      </c>
      <c r="BQ53" s="140">
        <v>2514536</v>
      </c>
      <c r="BR53" s="140">
        <v>1500198</v>
      </c>
      <c r="BS53" s="140">
        <v>527144</v>
      </c>
      <c r="BT53" s="140">
        <v>444075</v>
      </c>
      <c r="BU53" s="140">
        <v>43119</v>
      </c>
      <c r="BV53" s="140">
        <v>8237224</v>
      </c>
      <c r="BW53" s="140">
        <v>645209</v>
      </c>
      <c r="BX53" s="140">
        <v>7122620</v>
      </c>
      <c r="BY53" s="140">
        <v>469395</v>
      </c>
      <c r="BZ53" s="140">
        <v>57020</v>
      </c>
      <c r="CA53" s="140">
        <v>9567497</v>
      </c>
      <c r="CB53" s="140">
        <v>4274942</v>
      </c>
      <c r="CC53" s="140">
        <v>3697434</v>
      </c>
      <c r="CD53" s="140">
        <v>641007</v>
      </c>
      <c r="CE53" s="140">
        <v>954114</v>
      </c>
      <c r="CF53" s="140">
        <v>7002159</v>
      </c>
      <c r="CG53" s="140">
        <v>14878</v>
      </c>
      <c r="CH53" s="140">
        <v>5832588</v>
      </c>
      <c r="CI53" s="140">
        <v>50260930</v>
      </c>
    </row>
    <row r="54" spans="1:87" ht="13.5" customHeight="1" x14ac:dyDescent="0.15">
      <c r="A54" s="138" t="s">
        <v>437</v>
      </c>
      <c r="B54" s="139" t="s">
        <v>438</v>
      </c>
      <c r="C54" s="138" t="s">
        <v>1</v>
      </c>
      <c r="D54" s="140">
        <f>SUM(D7:D53)</f>
        <v>556093091</v>
      </c>
      <c r="E54" s="140">
        <f>SUM(E7:E53)</f>
        <v>550795329</v>
      </c>
      <c r="F54" s="140">
        <f t="shared" ref="F54:BQ54" si="0">SUM(F7:F53)</f>
        <v>27417405</v>
      </c>
      <c r="G54" s="140">
        <f t="shared" si="0"/>
        <v>484346060</v>
      </c>
      <c r="H54" s="140">
        <f t="shared" si="0"/>
        <v>24875115</v>
      </c>
      <c r="I54" s="140">
        <f t="shared" si="0"/>
        <v>14156749</v>
      </c>
      <c r="J54" s="140">
        <f t="shared" si="0"/>
        <v>5297762</v>
      </c>
      <c r="K54" s="140">
        <f t="shared" si="0"/>
        <v>86285536</v>
      </c>
      <c r="L54" s="140">
        <f t="shared" si="0"/>
        <v>1780205985</v>
      </c>
      <c r="M54" s="140">
        <f t="shared" si="0"/>
        <v>334233722</v>
      </c>
      <c r="N54" s="140">
        <f t="shared" si="0"/>
        <v>141868018.40000001</v>
      </c>
      <c r="O54" s="140">
        <f t="shared" si="0"/>
        <v>143741565</v>
      </c>
      <c r="P54" s="140">
        <f t="shared" si="0"/>
        <v>43386640.127272725</v>
      </c>
      <c r="Q54" s="140">
        <f t="shared" si="0"/>
        <v>5237498.4727272727</v>
      </c>
      <c r="R54" s="140">
        <f t="shared" si="0"/>
        <v>392433742</v>
      </c>
      <c r="S54" s="140">
        <f t="shared" si="0"/>
        <v>67113266</v>
      </c>
      <c r="T54" s="140">
        <f t="shared" si="0"/>
        <v>290334985</v>
      </c>
      <c r="U54" s="140">
        <f t="shared" si="0"/>
        <v>34985491</v>
      </c>
      <c r="V54" s="140">
        <f t="shared" si="0"/>
        <v>6320717</v>
      </c>
      <c r="W54" s="140">
        <f t="shared" si="0"/>
        <v>1045617460</v>
      </c>
      <c r="X54" s="140">
        <f t="shared" si="0"/>
        <v>456501376</v>
      </c>
      <c r="Y54" s="140">
        <f t="shared" si="0"/>
        <v>497962298</v>
      </c>
      <c r="Z54" s="140">
        <f t="shared" si="0"/>
        <v>56406965</v>
      </c>
      <c r="AA54" s="140">
        <f t="shared" si="0"/>
        <v>34746821</v>
      </c>
      <c r="AB54" s="140">
        <f t="shared" si="0"/>
        <v>321615142</v>
      </c>
      <c r="AC54" s="140">
        <f t="shared" si="0"/>
        <v>1600344</v>
      </c>
      <c r="AD54" s="140">
        <f t="shared" si="0"/>
        <v>112597202</v>
      </c>
      <c r="AE54" s="140">
        <f t="shared" si="0"/>
        <v>2448896278</v>
      </c>
      <c r="AF54" s="140">
        <f t="shared" si="0"/>
        <v>33689017</v>
      </c>
      <c r="AG54" s="140">
        <f t="shared" si="0"/>
        <v>33426013</v>
      </c>
      <c r="AH54" s="140">
        <f t="shared" si="0"/>
        <v>2211717</v>
      </c>
      <c r="AI54" s="140">
        <f t="shared" si="0"/>
        <v>28956896</v>
      </c>
      <c r="AJ54" s="140">
        <f t="shared" si="0"/>
        <v>519208</v>
      </c>
      <c r="AK54" s="140">
        <f t="shared" si="0"/>
        <v>1738192</v>
      </c>
      <c r="AL54" s="140">
        <f t="shared" si="0"/>
        <v>263004</v>
      </c>
      <c r="AM54" s="140">
        <f t="shared" si="0"/>
        <v>5477828</v>
      </c>
      <c r="AN54" s="140">
        <f t="shared" si="0"/>
        <v>181147866</v>
      </c>
      <c r="AO54" s="140">
        <f t="shared" si="0"/>
        <v>30820916</v>
      </c>
      <c r="AP54" s="140">
        <f t="shared" si="0"/>
        <v>19507311.63934426</v>
      </c>
      <c r="AQ54" s="140">
        <f t="shared" si="0"/>
        <v>5651562.360655738</v>
      </c>
      <c r="AR54" s="140">
        <f t="shared" si="0"/>
        <v>5255764</v>
      </c>
      <c r="AS54" s="140">
        <f t="shared" si="0"/>
        <v>406278</v>
      </c>
      <c r="AT54" s="140">
        <f t="shared" si="0"/>
        <v>60266541</v>
      </c>
      <c r="AU54" s="140">
        <f t="shared" si="0"/>
        <v>2509806</v>
      </c>
      <c r="AV54" s="140">
        <f t="shared" si="0"/>
        <v>55588579</v>
      </c>
      <c r="AW54" s="140">
        <f t="shared" si="0"/>
        <v>2168156</v>
      </c>
      <c r="AX54" s="140">
        <f t="shared" si="0"/>
        <v>644222</v>
      </c>
      <c r="AY54" s="140">
        <f t="shared" si="0"/>
        <v>89145819</v>
      </c>
      <c r="AZ54" s="140">
        <f t="shared" si="0"/>
        <v>25366722</v>
      </c>
      <c r="BA54" s="140">
        <f t="shared" si="0"/>
        <v>55437378</v>
      </c>
      <c r="BB54" s="140">
        <f t="shared" si="0"/>
        <v>3131226</v>
      </c>
      <c r="BC54" s="140">
        <f t="shared" si="0"/>
        <v>5210493</v>
      </c>
      <c r="BD54" s="140">
        <f t="shared" si="0"/>
        <v>65998187</v>
      </c>
      <c r="BE54" s="140">
        <f t="shared" si="0"/>
        <v>270368</v>
      </c>
      <c r="BF54" s="140">
        <f t="shared" si="0"/>
        <v>15295039</v>
      </c>
      <c r="BG54" s="140">
        <f t="shared" si="0"/>
        <v>230131922</v>
      </c>
      <c r="BH54" s="140">
        <f t="shared" si="0"/>
        <v>589782108</v>
      </c>
      <c r="BI54" s="140">
        <f t="shared" si="0"/>
        <v>584221342</v>
      </c>
      <c r="BJ54" s="140">
        <f t="shared" si="0"/>
        <v>29629122</v>
      </c>
      <c r="BK54" s="140">
        <f t="shared" si="0"/>
        <v>513302956</v>
      </c>
      <c r="BL54" s="140">
        <f t="shared" si="0"/>
        <v>25394323</v>
      </c>
      <c r="BM54" s="140">
        <f t="shared" si="0"/>
        <v>15894941</v>
      </c>
      <c r="BN54" s="140">
        <f t="shared" si="0"/>
        <v>5560766</v>
      </c>
      <c r="BO54" s="140">
        <f t="shared" si="0"/>
        <v>91763364</v>
      </c>
      <c r="BP54" s="140">
        <f t="shared" si="0"/>
        <v>1961353851</v>
      </c>
      <c r="BQ54" s="140">
        <f t="shared" si="0"/>
        <v>365054638</v>
      </c>
      <c r="BR54" s="140">
        <f t="shared" ref="BR54:CH54" si="1">SUM(BR7:BR53)</f>
        <v>161375330.03934428</v>
      </c>
      <c r="BS54" s="140">
        <f t="shared" si="1"/>
        <v>149393127.36065573</v>
      </c>
      <c r="BT54" s="140">
        <f t="shared" si="1"/>
        <v>48642404.127272725</v>
      </c>
      <c r="BU54" s="140">
        <f t="shared" si="1"/>
        <v>5643776.4727272727</v>
      </c>
      <c r="BV54" s="140">
        <f t="shared" si="1"/>
        <v>452700283</v>
      </c>
      <c r="BW54" s="140">
        <f t="shared" si="1"/>
        <v>69623072</v>
      </c>
      <c r="BX54" s="140">
        <f t="shared" si="1"/>
        <v>345923564</v>
      </c>
      <c r="BY54" s="140">
        <f t="shared" si="1"/>
        <v>37153647</v>
      </c>
      <c r="BZ54" s="140">
        <f t="shared" si="1"/>
        <v>6964939</v>
      </c>
      <c r="CA54" s="140">
        <f t="shared" si="1"/>
        <v>1134763279</v>
      </c>
      <c r="CB54" s="140">
        <f t="shared" si="1"/>
        <v>481868098</v>
      </c>
      <c r="CC54" s="140">
        <f t="shared" si="1"/>
        <v>553399676</v>
      </c>
      <c r="CD54" s="140">
        <f t="shared" si="1"/>
        <v>59538191</v>
      </c>
      <c r="CE54" s="140">
        <f t="shared" si="1"/>
        <v>39957314</v>
      </c>
      <c r="CF54" s="140">
        <f t="shared" si="1"/>
        <v>387613329</v>
      </c>
      <c r="CG54" s="140">
        <f t="shared" si="1"/>
        <v>1870712</v>
      </c>
      <c r="CH54" s="140">
        <f t="shared" si="1"/>
        <v>127892241</v>
      </c>
      <c r="CI54" s="140">
        <f>SUM(CI7:CI53)</f>
        <v>2679028200</v>
      </c>
    </row>
  </sheetData>
  <mergeCells count="6">
    <mergeCell ref="A2:A6"/>
    <mergeCell ref="B2:B6"/>
    <mergeCell ref="C2:C6"/>
    <mergeCell ref="K4:K5"/>
    <mergeCell ref="AM4:AM5"/>
    <mergeCell ref="BO4:BO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0" man="1"/>
    <brk id="67" min="1" max="3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E5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3.5" customHeight="1" x14ac:dyDescent="0.15"/>
  <cols>
    <col min="1" max="1" width="10.75" style="109" customWidth="1"/>
    <col min="2" max="2" width="8.75" style="135" customWidth="1"/>
    <col min="3" max="3" width="12.625" style="109" customWidth="1"/>
    <col min="4" max="9" width="13.875" style="136" customWidth="1"/>
    <col min="10" max="10" width="6.625" style="135" customWidth="1"/>
    <col min="11" max="11" width="35.625" style="109" customWidth="1"/>
    <col min="12" max="17" width="13.875" style="136" customWidth="1"/>
    <col min="18" max="18" width="6.625" style="135" customWidth="1"/>
    <col min="19" max="19" width="35.625" style="109" customWidth="1"/>
    <col min="20" max="25" width="13.875" style="136" customWidth="1"/>
    <col min="26" max="26" width="6.625" style="135" customWidth="1"/>
    <col min="27" max="27" width="35.625" style="109" customWidth="1"/>
    <col min="28" max="33" width="13.875" style="136" customWidth="1"/>
    <col min="34" max="34" width="6.625" style="135" customWidth="1"/>
    <col min="35" max="35" width="35.625" style="109" customWidth="1"/>
    <col min="36" max="41" width="13.875" style="136" customWidth="1"/>
    <col min="42" max="42" width="6.625" style="135" customWidth="1"/>
    <col min="43" max="43" width="35.625" style="109" customWidth="1"/>
    <col min="44" max="49" width="13.875" style="136" customWidth="1"/>
    <col min="50" max="50" width="6.625" style="135" customWidth="1"/>
    <col min="51" max="51" width="35.625" style="109" customWidth="1"/>
    <col min="52" max="52" width="14.125" style="136" customWidth="1"/>
    <col min="53" max="57" width="13.875" style="136" customWidth="1"/>
    <col min="58" max="16384" width="9" style="109"/>
  </cols>
  <sheetData>
    <row r="1" spans="1:57" s="103" customFormat="1" ht="17.25" x14ac:dyDescent="0.15">
      <c r="A1" s="39" t="s">
        <v>387</v>
      </c>
      <c r="B1" s="129"/>
      <c r="C1" s="129"/>
      <c r="D1" s="129"/>
      <c r="E1" s="129"/>
      <c r="F1" s="129"/>
      <c r="G1" s="129"/>
      <c r="H1" s="129"/>
      <c r="I1" s="129"/>
      <c r="J1" s="130"/>
      <c r="K1" s="130"/>
      <c r="L1" s="130"/>
      <c r="M1" s="131"/>
      <c r="N1" s="130"/>
      <c r="O1" s="130"/>
      <c r="P1" s="130"/>
      <c r="Q1" s="130"/>
      <c r="R1" s="130"/>
      <c r="S1" s="130"/>
      <c r="T1" s="130"/>
      <c r="U1" s="131"/>
      <c r="V1" s="130"/>
      <c r="W1" s="130"/>
      <c r="X1" s="130"/>
      <c r="Y1" s="130"/>
      <c r="Z1" s="130"/>
      <c r="AA1" s="130"/>
      <c r="AB1" s="130"/>
      <c r="AC1" s="131"/>
      <c r="AD1" s="130"/>
      <c r="AE1" s="130"/>
      <c r="AF1" s="130"/>
      <c r="AG1" s="130"/>
      <c r="AH1" s="130"/>
      <c r="AI1" s="130"/>
      <c r="AJ1" s="130"/>
      <c r="AK1" s="131"/>
      <c r="AL1" s="130"/>
      <c r="AM1" s="130"/>
      <c r="AN1" s="130"/>
      <c r="AO1" s="130"/>
      <c r="AP1" s="130"/>
      <c r="AQ1" s="130"/>
      <c r="AR1" s="130"/>
      <c r="AS1" s="131"/>
      <c r="AT1" s="130"/>
      <c r="AU1" s="130"/>
      <c r="AV1" s="130"/>
      <c r="AW1" s="130"/>
      <c r="AX1" s="130"/>
      <c r="AY1" s="130"/>
      <c r="AZ1" s="130"/>
      <c r="BA1" s="131"/>
      <c r="BB1" s="130"/>
      <c r="BC1" s="130"/>
      <c r="BD1" s="130"/>
      <c r="BE1" s="130"/>
    </row>
    <row r="2" spans="1:57" ht="13.5" customHeight="1" x14ac:dyDescent="0.15">
      <c r="A2" s="198" t="s">
        <v>51</v>
      </c>
      <c r="B2" s="143" t="s">
        <v>52</v>
      </c>
      <c r="C2" s="151" t="s">
        <v>53</v>
      </c>
      <c r="D2" s="83" t="s">
        <v>109</v>
      </c>
      <c r="E2" s="84"/>
      <c r="F2" s="84"/>
      <c r="G2" s="84"/>
      <c r="H2" s="84"/>
      <c r="I2" s="84"/>
      <c r="J2" s="83" t="s">
        <v>110</v>
      </c>
      <c r="K2" s="85"/>
      <c r="L2" s="85"/>
      <c r="M2" s="85"/>
      <c r="N2" s="85"/>
      <c r="O2" s="85"/>
      <c r="P2" s="85"/>
      <c r="Q2" s="86"/>
      <c r="R2" s="83" t="s">
        <v>111</v>
      </c>
      <c r="S2" s="85"/>
      <c r="T2" s="85"/>
      <c r="U2" s="85"/>
      <c r="V2" s="85"/>
      <c r="W2" s="85"/>
      <c r="X2" s="85"/>
      <c r="Y2" s="86"/>
      <c r="Z2" s="83" t="s">
        <v>112</v>
      </c>
      <c r="AA2" s="85"/>
      <c r="AB2" s="85"/>
      <c r="AC2" s="85"/>
      <c r="AD2" s="85"/>
      <c r="AE2" s="85"/>
      <c r="AF2" s="85"/>
      <c r="AG2" s="86"/>
      <c r="AH2" s="83" t="s">
        <v>113</v>
      </c>
      <c r="AI2" s="85"/>
      <c r="AJ2" s="85"/>
      <c r="AK2" s="85"/>
      <c r="AL2" s="85"/>
      <c r="AM2" s="85"/>
      <c r="AN2" s="85"/>
      <c r="AO2" s="86"/>
      <c r="AP2" s="83" t="s">
        <v>114</v>
      </c>
      <c r="AQ2" s="85"/>
      <c r="AR2" s="85"/>
      <c r="AS2" s="85"/>
      <c r="AT2" s="85"/>
      <c r="AU2" s="85"/>
      <c r="AV2" s="85"/>
      <c r="AW2" s="86"/>
      <c r="AX2" s="83" t="s">
        <v>115</v>
      </c>
      <c r="AY2" s="85"/>
      <c r="AZ2" s="85"/>
      <c r="BA2" s="85"/>
      <c r="BB2" s="85"/>
      <c r="BC2" s="85"/>
      <c r="BD2" s="85"/>
      <c r="BE2" s="86"/>
    </row>
    <row r="3" spans="1:57" ht="13.5" customHeight="1" x14ac:dyDescent="0.15">
      <c r="A3" s="199"/>
      <c r="B3" s="144"/>
      <c r="C3" s="152"/>
      <c r="D3" s="83"/>
      <c r="E3" s="84"/>
      <c r="F3" s="87"/>
      <c r="G3" s="84"/>
      <c r="H3" s="84"/>
      <c r="I3" s="87"/>
      <c r="J3" s="74"/>
      <c r="K3" s="75"/>
      <c r="L3" s="85"/>
      <c r="M3" s="85"/>
      <c r="N3" s="75"/>
      <c r="O3" s="85"/>
      <c r="P3" s="85"/>
      <c r="Q3" s="76"/>
      <c r="R3" s="74"/>
      <c r="S3" s="75"/>
      <c r="T3" s="85"/>
      <c r="U3" s="85"/>
      <c r="V3" s="75"/>
      <c r="W3" s="85"/>
      <c r="X3" s="85"/>
      <c r="Y3" s="76"/>
      <c r="Z3" s="74"/>
      <c r="AA3" s="75"/>
      <c r="AB3" s="85"/>
      <c r="AC3" s="85"/>
      <c r="AD3" s="75"/>
      <c r="AE3" s="85"/>
      <c r="AF3" s="85"/>
      <c r="AG3" s="76"/>
      <c r="AH3" s="74"/>
      <c r="AI3" s="75"/>
      <c r="AJ3" s="85"/>
      <c r="AK3" s="85"/>
      <c r="AL3" s="75"/>
      <c r="AM3" s="85"/>
      <c r="AN3" s="85"/>
      <c r="AO3" s="76"/>
      <c r="AP3" s="74"/>
      <c r="AQ3" s="75"/>
      <c r="AR3" s="85"/>
      <c r="AS3" s="85"/>
      <c r="AT3" s="75"/>
      <c r="AU3" s="85"/>
      <c r="AV3" s="85"/>
      <c r="AW3" s="76"/>
      <c r="AX3" s="74"/>
      <c r="AY3" s="75"/>
      <c r="AZ3" s="85"/>
      <c r="BA3" s="85"/>
      <c r="BB3" s="75"/>
      <c r="BC3" s="85"/>
      <c r="BD3" s="85"/>
      <c r="BE3" s="76"/>
    </row>
    <row r="4" spans="1:57" ht="18.75" customHeight="1" x14ac:dyDescent="0.15">
      <c r="A4" s="199"/>
      <c r="B4" s="144"/>
      <c r="C4" s="153"/>
      <c r="D4" s="88" t="s">
        <v>55</v>
      </c>
      <c r="E4" s="85"/>
      <c r="F4" s="76"/>
      <c r="G4" s="88" t="s">
        <v>57</v>
      </c>
      <c r="H4" s="85"/>
      <c r="I4" s="76"/>
      <c r="J4" s="154" t="s">
        <v>353</v>
      </c>
      <c r="K4" s="156" t="s">
        <v>108</v>
      </c>
      <c r="L4" s="88" t="s">
        <v>55</v>
      </c>
      <c r="M4" s="85"/>
      <c r="N4" s="76"/>
      <c r="O4" s="88" t="s">
        <v>57</v>
      </c>
      <c r="P4" s="85"/>
      <c r="Q4" s="76"/>
      <c r="R4" s="154" t="s">
        <v>353</v>
      </c>
      <c r="S4" s="156" t="s">
        <v>108</v>
      </c>
      <c r="T4" s="88" t="s">
        <v>55</v>
      </c>
      <c r="U4" s="85"/>
      <c r="V4" s="76"/>
      <c r="W4" s="88" t="s">
        <v>57</v>
      </c>
      <c r="X4" s="85"/>
      <c r="Y4" s="76"/>
      <c r="Z4" s="154" t="s">
        <v>353</v>
      </c>
      <c r="AA4" s="156" t="s">
        <v>108</v>
      </c>
      <c r="AB4" s="88" t="s">
        <v>55</v>
      </c>
      <c r="AC4" s="85"/>
      <c r="AD4" s="76"/>
      <c r="AE4" s="88" t="s">
        <v>57</v>
      </c>
      <c r="AF4" s="85"/>
      <c r="AG4" s="76"/>
      <c r="AH4" s="154" t="s">
        <v>353</v>
      </c>
      <c r="AI4" s="156" t="s">
        <v>108</v>
      </c>
      <c r="AJ4" s="88" t="s">
        <v>55</v>
      </c>
      <c r="AK4" s="85"/>
      <c r="AL4" s="76"/>
      <c r="AM4" s="88" t="s">
        <v>57</v>
      </c>
      <c r="AN4" s="85"/>
      <c r="AO4" s="76"/>
      <c r="AP4" s="154" t="s">
        <v>353</v>
      </c>
      <c r="AQ4" s="156" t="s">
        <v>108</v>
      </c>
      <c r="AR4" s="88" t="s">
        <v>55</v>
      </c>
      <c r="AS4" s="85"/>
      <c r="AT4" s="76"/>
      <c r="AU4" s="88" t="s">
        <v>57</v>
      </c>
      <c r="AV4" s="85"/>
      <c r="AW4" s="76"/>
      <c r="AX4" s="154" t="s">
        <v>353</v>
      </c>
      <c r="AY4" s="156" t="s">
        <v>108</v>
      </c>
      <c r="AZ4" s="88" t="s">
        <v>55</v>
      </c>
      <c r="BA4" s="85"/>
      <c r="BB4" s="76"/>
      <c r="BC4" s="88" t="s">
        <v>57</v>
      </c>
      <c r="BD4" s="85"/>
      <c r="BE4" s="76"/>
    </row>
    <row r="5" spans="1:57" ht="22.5" customHeight="1" x14ac:dyDescent="0.15">
      <c r="A5" s="199"/>
      <c r="B5" s="144"/>
      <c r="C5" s="153"/>
      <c r="D5" s="89" t="s">
        <v>117</v>
      </c>
      <c r="E5" s="81" t="s">
        <v>118</v>
      </c>
      <c r="F5" s="82" t="s">
        <v>58</v>
      </c>
      <c r="G5" s="90" t="s">
        <v>117</v>
      </c>
      <c r="H5" s="81" t="s">
        <v>118</v>
      </c>
      <c r="I5" s="77" t="s">
        <v>58</v>
      </c>
      <c r="J5" s="155"/>
      <c r="K5" s="153"/>
      <c r="L5" s="89" t="s">
        <v>117</v>
      </c>
      <c r="M5" s="81" t="s">
        <v>118</v>
      </c>
      <c r="N5" s="77" t="s">
        <v>120</v>
      </c>
      <c r="O5" s="89" t="s">
        <v>117</v>
      </c>
      <c r="P5" s="81" t="s">
        <v>118</v>
      </c>
      <c r="Q5" s="77" t="s">
        <v>120</v>
      </c>
      <c r="R5" s="155"/>
      <c r="S5" s="153"/>
      <c r="T5" s="89" t="s">
        <v>117</v>
      </c>
      <c r="U5" s="81" t="s">
        <v>118</v>
      </c>
      <c r="V5" s="77" t="s">
        <v>120</v>
      </c>
      <c r="W5" s="89" t="s">
        <v>117</v>
      </c>
      <c r="X5" s="81" t="s">
        <v>118</v>
      </c>
      <c r="Y5" s="77" t="s">
        <v>120</v>
      </c>
      <c r="Z5" s="155"/>
      <c r="AA5" s="153"/>
      <c r="AB5" s="89" t="s">
        <v>117</v>
      </c>
      <c r="AC5" s="81" t="s">
        <v>118</v>
      </c>
      <c r="AD5" s="77" t="s">
        <v>120</v>
      </c>
      <c r="AE5" s="89" t="s">
        <v>117</v>
      </c>
      <c r="AF5" s="81" t="s">
        <v>118</v>
      </c>
      <c r="AG5" s="77" t="s">
        <v>120</v>
      </c>
      <c r="AH5" s="155"/>
      <c r="AI5" s="153"/>
      <c r="AJ5" s="89" t="s">
        <v>117</v>
      </c>
      <c r="AK5" s="81" t="s">
        <v>118</v>
      </c>
      <c r="AL5" s="77" t="s">
        <v>120</v>
      </c>
      <c r="AM5" s="89" t="s">
        <v>117</v>
      </c>
      <c r="AN5" s="81" t="s">
        <v>118</v>
      </c>
      <c r="AO5" s="77" t="s">
        <v>120</v>
      </c>
      <c r="AP5" s="155"/>
      <c r="AQ5" s="153"/>
      <c r="AR5" s="89" t="s">
        <v>117</v>
      </c>
      <c r="AS5" s="81" t="s">
        <v>118</v>
      </c>
      <c r="AT5" s="77" t="s">
        <v>120</v>
      </c>
      <c r="AU5" s="89" t="s">
        <v>117</v>
      </c>
      <c r="AV5" s="81" t="s">
        <v>118</v>
      </c>
      <c r="AW5" s="77" t="s">
        <v>120</v>
      </c>
      <c r="AX5" s="155"/>
      <c r="AY5" s="153"/>
      <c r="AZ5" s="89" t="s">
        <v>117</v>
      </c>
      <c r="BA5" s="81" t="s">
        <v>118</v>
      </c>
      <c r="BB5" s="77" t="s">
        <v>120</v>
      </c>
      <c r="BC5" s="89" t="s">
        <v>117</v>
      </c>
      <c r="BD5" s="81" t="s">
        <v>118</v>
      </c>
      <c r="BE5" s="77" t="s">
        <v>120</v>
      </c>
    </row>
    <row r="6" spans="1:57" s="119" customFormat="1" ht="13.5" customHeight="1" x14ac:dyDescent="0.15">
      <c r="A6" s="200"/>
      <c r="B6" s="144"/>
      <c r="C6" s="153"/>
      <c r="D6" s="132" t="s">
        <v>352</v>
      </c>
      <c r="E6" s="133" t="s">
        <v>352</v>
      </c>
      <c r="F6" s="133" t="s">
        <v>352</v>
      </c>
      <c r="G6" s="132" t="s">
        <v>352</v>
      </c>
      <c r="H6" s="133" t="s">
        <v>352</v>
      </c>
      <c r="I6" s="133" t="s">
        <v>352</v>
      </c>
      <c r="J6" s="155"/>
      <c r="K6" s="153"/>
      <c r="L6" s="132" t="s">
        <v>352</v>
      </c>
      <c r="M6" s="133" t="s">
        <v>352</v>
      </c>
      <c r="N6" s="133" t="s">
        <v>352</v>
      </c>
      <c r="O6" s="132" t="s">
        <v>352</v>
      </c>
      <c r="P6" s="133" t="s">
        <v>352</v>
      </c>
      <c r="Q6" s="133" t="s">
        <v>352</v>
      </c>
      <c r="R6" s="155"/>
      <c r="S6" s="153"/>
      <c r="T6" s="132" t="s">
        <v>352</v>
      </c>
      <c r="U6" s="133" t="s">
        <v>352</v>
      </c>
      <c r="V6" s="133" t="s">
        <v>352</v>
      </c>
      <c r="W6" s="132" t="s">
        <v>352</v>
      </c>
      <c r="X6" s="133" t="s">
        <v>352</v>
      </c>
      <c r="Y6" s="133" t="s">
        <v>352</v>
      </c>
      <c r="Z6" s="155"/>
      <c r="AA6" s="153"/>
      <c r="AB6" s="132" t="s">
        <v>352</v>
      </c>
      <c r="AC6" s="133" t="s">
        <v>352</v>
      </c>
      <c r="AD6" s="133" t="s">
        <v>352</v>
      </c>
      <c r="AE6" s="132" t="s">
        <v>352</v>
      </c>
      <c r="AF6" s="133" t="s">
        <v>352</v>
      </c>
      <c r="AG6" s="133" t="s">
        <v>352</v>
      </c>
      <c r="AH6" s="155"/>
      <c r="AI6" s="153"/>
      <c r="AJ6" s="132" t="s">
        <v>352</v>
      </c>
      <c r="AK6" s="133" t="s">
        <v>352</v>
      </c>
      <c r="AL6" s="133" t="s">
        <v>352</v>
      </c>
      <c r="AM6" s="132" t="s">
        <v>352</v>
      </c>
      <c r="AN6" s="133" t="s">
        <v>352</v>
      </c>
      <c r="AO6" s="133" t="s">
        <v>352</v>
      </c>
      <c r="AP6" s="155"/>
      <c r="AQ6" s="153"/>
      <c r="AR6" s="132" t="s">
        <v>352</v>
      </c>
      <c r="AS6" s="133" t="s">
        <v>352</v>
      </c>
      <c r="AT6" s="133" t="s">
        <v>352</v>
      </c>
      <c r="AU6" s="132" t="s">
        <v>352</v>
      </c>
      <c r="AV6" s="133" t="s">
        <v>352</v>
      </c>
      <c r="AW6" s="133" t="s">
        <v>352</v>
      </c>
      <c r="AX6" s="155"/>
      <c r="AY6" s="153"/>
      <c r="AZ6" s="132" t="s">
        <v>352</v>
      </c>
      <c r="BA6" s="133" t="s">
        <v>352</v>
      </c>
      <c r="BB6" s="133" t="s">
        <v>352</v>
      </c>
      <c r="BC6" s="132" t="s">
        <v>352</v>
      </c>
      <c r="BD6" s="133" t="s">
        <v>352</v>
      </c>
      <c r="BE6" s="133" t="s">
        <v>352</v>
      </c>
    </row>
    <row r="7" spans="1:57" ht="13.5" customHeight="1" x14ac:dyDescent="0.15">
      <c r="A7" s="138" t="s">
        <v>3</v>
      </c>
      <c r="B7" s="139" t="s">
        <v>389</v>
      </c>
      <c r="C7" s="138" t="s">
        <v>1</v>
      </c>
      <c r="D7" s="140">
        <v>7212369</v>
      </c>
      <c r="E7" s="140">
        <v>16084530</v>
      </c>
      <c r="F7" s="140">
        <v>23296899</v>
      </c>
      <c r="G7" s="140">
        <v>32475</v>
      </c>
      <c r="H7" s="140">
        <v>2529476</v>
      </c>
      <c r="I7" s="140">
        <v>2561951</v>
      </c>
      <c r="J7" s="139">
        <v>142</v>
      </c>
      <c r="K7" s="138">
        <v>142</v>
      </c>
      <c r="L7" s="140">
        <v>7174694</v>
      </c>
      <c r="M7" s="140">
        <v>14343573</v>
      </c>
      <c r="N7" s="140">
        <v>21518267</v>
      </c>
      <c r="O7" s="140">
        <v>19741</v>
      </c>
      <c r="P7" s="140">
        <v>2035403</v>
      </c>
      <c r="Q7" s="140">
        <v>2055144</v>
      </c>
      <c r="R7" s="139">
        <v>49</v>
      </c>
      <c r="S7" s="138">
        <v>49</v>
      </c>
      <c r="T7" s="140">
        <v>37675</v>
      </c>
      <c r="U7" s="140">
        <v>1692789</v>
      </c>
      <c r="V7" s="140">
        <v>1730464</v>
      </c>
      <c r="W7" s="140">
        <v>12734</v>
      </c>
      <c r="X7" s="140">
        <v>494073</v>
      </c>
      <c r="Y7" s="140">
        <v>506807</v>
      </c>
      <c r="Z7" s="139">
        <v>4</v>
      </c>
      <c r="AA7" s="138">
        <v>4</v>
      </c>
      <c r="AB7" s="140">
        <v>0</v>
      </c>
      <c r="AC7" s="140">
        <v>48168</v>
      </c>
      <c r="AD7" s="140">
        <v>48168</v>
      </c>
      <c r="AE7" s="140">
        <v>0</v>
      </c>
      <c r="AF7" s="140">
        <v>0</v>
      </c>
      <c r="AG7" s="140">
        <v>0</v>
      </c>
      <c r="AH7" s="139">
        <v>0</v>
      </c>
      <c r="AI7" s="138">
        <v>0</v>
      </c>
      <c r="AJ7" s="140">
        <v>0</v>
      </c>
      <c r="AK7" s="140">
        <v>0</v>
      </c>
      <c r="AL7" s="140">
        <v>0</v>
      </c>
      <c r="AM7" s="140">
        <v>0</v>
      </c>
      <c r="AN7" s="140">
        <v>0</v>
      </c>
      <c r="AO7" s="140">
        <v>0</v>
      </c>
      <c r="AP7" s="139">
        <v>0</v>
      </c>
      <c r="AQ7" s="138">
        <v>0</v>
      </c>
      <c r="AR7" s="140">
        <v>0</v>
      </c>
      <c r="AS7" s="140">
        <v>0</v>
      </c>
      <c r="AT7" s="140">
        <v>0</v>
      </c>
      <c r="AU7" s="140">
        <v>0</v>
      </c>
      <c r="AV7" s="140">
        <v>0</v>
      </c>
      <c r="AW7" s="140">
        <v>0</v>
      </c>
      <c r="AX7" s="139">
        <v>0</v>
      </c>
      <c r="AY7" s="138">
        <v>0</v>
      </c>
      <c r="AZ7" s="140">
        <v>0</v>
      </c>
      <c r="BA7" s="140">
        <v>0</v>
      </c>
      <c r="BB7" s="140">
        <v>0</v>
      </c>
      <c r="BC7" s="140">
        <v>0</v>
      </c>
      <c r="BD7" s="140">
        <v>0</v>
      </c>
      <c r="BE7" s="140">
        <v>0</v>
      </c>
    </row>
    <row r="8" spans="1:57" ht="13.5" customHeight="1" x14ac:dyDescent="0.15">
      <c r="A8" s="138" t="s">
        <v>4</v>
      </c>
      <c r="B8" s="139" t="s">
        <v>391</v>
      </c>
      <c r="C8" s="138" t="s">
        <v>1</v>
      </c>
      <c r="D8" s="140">
        <v>1929488</v>
      </c>
      <c r="E8" s="140">
        <v>7013056</v>
      </c>
      <c r="F8" s="140">
        <v>8942544</v>
      </c>
      <c r="G8" s="140">
        <v>33099</v>
      </c>
      <c r="H8" s="140">
        <v>2533709</v>
      </c>
      <c r="I8" s="140">
        <v>2566808</v>
      </c>
      <c r="J8" s="139">
        <v>38</v>
      </c>
      <c r="K8" s="138">
        <v>38</v>
      </c>
      <c r="L8" s="140">
        <v>1915101</v>
      </c>
      <c r="M8" s="140">
        <v>6556641</v>
      </c>
      <c r="N8" s="140">
        <v>8471742</v>
      </c>
      <c r="O8" s="140">
        <v>22795</v>
      </c>
      <c r="P8" s="140">
        <v>1806019</v>
      </c>
      <c r="Q8" s="140">
        <v>1828814</v>
      </c>
      <c r="R8" s="139">
        <v>16</v>
      </c>
      <c r="S8" s="138">
        <v>16</v>
      </c>
      <c r="T8" s="140">
        <v>14387</v>
      </c>
      <c r="U8" s="140">
        <v>456415</v>
      </c>
      <c r="V8" s="140">
        <v>470802</v>
      </c>
      <c r="W8" s="140">
        <v>2238</v>
      </c>
      <c r="X8" s="140">
        <v>711081</v>
      </c>
      <c r="Y8" s="140">
        <v>713319</v>
      </c>
      <c r="Z8" s="139">
        <v>2</v>
      </c>
      <c r="AA8" s="138">
        <v>2</v>
      </c>
      <c r="AB8" s="140">
        <v>0</v>
      </c>
      <c r="AC8" s="140">
        <v>0</v>
      </c>
      <c r="AD8" s="140">
        <v>0</v>
      </c>
      <c r="AE8" s="140">
        <v>8066</v>
      </c>
      <c r="AF8" s="140">
        <v>16609</v>
      </c>
      <c r="AG8" s="140">
        <v>24675</v>
      </c>
      <c r="AH8" s="139">
        <v>0</v>
      </c>
      <c r="AI8" s="138">
        <v>0</v>
      </c>
      <c r="AJ8" s="140">
        <v>0</v>
      </c>
      <c r="AK8" s="140">
        <v>0</v>
      </c>
      <c r="AL8" s="140">
        <v>0</v>
      </c>
      <c r="AM8" s="140">
        <v>0</v>
      </c>
      <c r="AN8" s="140">
        <v>0</v>
      </c>
      <c r="AO8" s="140">
        <v>0</v>
      </c>
      <c r="AP8" s="139">
        <v>0</v>
      </c>
      <c r="AQ8" s="138">
        <v>0</v>
      </c>
      <c r="AR8" s="140">
        <v>0</v>
      </c>
      <c r="AS8" s="140">
        <v>0</v>
      </c>
      <c r="AT8" s="140">
        <v>0</v>
      </c>
      <c r="AU8" s="140">
        <v>0</v>
      </c>
      <c r="AV8" s="140">
        <v>0</v>
      </c>
      <c r="AW8" s="140">
        <v>0</v>
      </c>
      <c r="AX8" s="139">
        <v>0</v>
      </c>
      <c r="AY8" s="138">
        <v>0</v>
      </c>
      <c r="AZ8" s="140">
        <v>0</v>
      </c>
      <c r="BA8" s="140">
        <v>0</v>
      </c>
      <c r="BB8" s="140">
        <v>0</v>
      </c>
      <c r="BC8" s="140">
        <v>0</v>
      </c>
      <c r="BD8" s="140">
        <v>0</v>
      </c>
      <c r="BE8" s="140">
        <v>0</v>
      </c>
    </row>
    <row r="9" spans="1:57" ht="13.5" customHeight="1" x14ac:dyDescent="0.15">
      <c r="A9" s="138" t="s">
        <v>5</v>
      </c>
      <c r="B9" s="139" t="s">
        <v>392</v>
      </c>
      <c r="C9" s="138" t="s">
        <v>1</v>
      </c>
      <c r="D9" s="140">
        <v>211239</v>
      </c>
      <c r="E9" s="140">
        <v>8621823</v>
      </c>
      <c r="F9" s="140">
        <v>8833062</v>
      </c>
      <c r="G9" s="140">
        <v>31797</v>
      </c>
      <c r="H9" s="140">
        <v>3300333</v>
      </c>
      <c r="I9" s="140">
        <v>3332130</v>
      </c>
      <c r="J9" s="139">
        <v>33</v>
      </c>
      <c r="K9" s="138">
        <v>33</v>
      </c>
      <c r="L9" s="140">
        <v>162263</v>
      </c>
      <c r="M9" s="140">
        <v>5832900</v>
      </c>
      <c r="N9" s="140">
        <v>5995163</v>
      </c>
      <c r="O9" s="140">
        <v>31797</v>
      </c>
      <c r="P9" s="140">
        <v>2620974</v>
      </c>
      <c r="Q9" s="140">
        <v>2652771</v>
      </c>
      <c r="R9" s="139">
        <v>12</v>
      </c>
      <c r="S9" s="138">
        <v>12</v>
      </c>
      <c r="T9" s="140">
        <v>48976</v>
      </c>
      <c r="U9" s="140">
        <v>1788456</v>
      </c>
      <c r="V9" s="140">
        <v>1837432</v>
      </c>
      <c r="W9" s="140">
        <v>0</v>
      </c>
      <c r="X9" s="140">
        <v>356767</v>
      </c>
      <c r="Y9" s="140">
        <v>356767</v>
      </c>
      <c r="Z9" s="139">
        <v>3</v>
      </c>
      <c r="AA9" s="138">
        <v>3</v>
      </c>
      <c r="AB9" s="140">
        <v>0</v>
      </c>
      <c r="AC9" s="140">
        <v>1000467</v>
      </c>
      <c r="AD9" s="140">
        <v>1000467</v>
      </c>
      <c r="AE9" s="140">
        <v>0</v>
      </c>
      <c r="AF9" s="140">
        <v>15426</v>
      </c>
      <c r="AG9" s="140">
        <v>15426</v>
      </c>
      <c r="AH9" s="139">
        <v>1</v>
      </c>
      <c r="AI9" s="138">
        <v>1</v>
      </c>
      <c r="AJ9" s="140">
        <v>0</v>
      </c>
      <c r="AK9" s="140">
        <v>0</v>
      </c>
      <c r="AL9" s="140">
        <v>0</v>
      </c>
      <c r="AM9" s="140">
        <v>0</v>
      </c>
      <c r="AN9" s="140">
        <v>307166</v>
      </c>
      <c r="AO9" s="140">
        <v>307166</v>
      </c>
      <c r="AP9" s="139">
        <v>0</v>
      </c>
      <c r="AQ9" s="138">
        <v>0</v>
      </c>
      <c r="AR9" s="140">
        <v>0</v>
      </c>
      <c r="AS9" s="140">
        <v>0</v>
      </c>
      <c r="AT9" s="140">
        <v>0</v>
      </c>
      <c r="AU9" s="140">
        <v>0</v>
      </c>
      <c r="AV9" s="140">
        <v>0</v>
      </c>
      <c r="AW9" s="140">
        <v>0</v>
      </c>
      <c r="AX9" s="139">
        <v>0</v>
      </c>
      <c r="AY9" s="138">
        <v>0</v>
      </c>
      <c r="AZ9" s="140">
        <v>0</v>
      </c>
      <c r="BA9" s="140">
        <v>0</v>
      </c>
      <c r="BB9" s="140">
        <v>0</v>
      </c>
      <c r="BC9" s="140">
        <v>0</v>
      </c>
      <c r="BD9" s="140">
        <v>0</v>
      </c>
      <c r="BE9" s="140">
        <v>0</v>
      </c>
    </row>
    <row r="10" spans="1:57" ht="13.5" customHeight="1" x14ac:dyDescent="0.15">
      <c r="A10" s="138" t="s">
        <v>6</v>
      </c>
      <c r="B10" s="139" t="s">
        <v>393</v>
      </c>
      <c r="C10" s="138" t="s">
        <v>1</v>
      </c>
      <c r="D10" s="140">
        <v>0</v>
      </c>
      <c r="E10" s="140">
        <v>7661758</v>
      </c>
      <c r="F10" s="140">
        <v>7661758</v>
      </c>
      <c r="G10" s="140">
        <v>19377</v>
      </c>
      <c r="H10" s="140">
        <v>2569337</v>
      </c>
      <c r="I10" s="140">
        <v>2588714</v>
      </c>
      <c r="J10" s="139">
        <v>30</v>
      </c>
      <c r="K10" s="138">
        <v>30</v>
      </c>
      <c r="L10" s="140">
        <v>0</v>
      </c>
      <c r="M10" s="140">
        <v>7661758</v>
      </c>
      <c r="N10" s="140">
        <v>7661758</v>
      </c>
      <c r="O10" s="140">
        <v>19377</v>
      </c>
      <c r="P10" s="140">
        <v>2431139</v>
      </c>
      <c r="Q10" s="140">
        <v>2450516</v>
      </c>
      <c r="R10" s="139">
        <v>4</v>
      </c>
      <c r="S10" s="138">
        <v>4</v>
      </c>
      <c r="T10" s="140">
        <v>0</v>
      </c>
      <c r="U10" s="140">
        <v>0</v>
      </c>
      <c r="V10" s="140">
        <v>0</v>
      </c>
      <c r="W10" s="140">
        <v>0</v>
      </c>
      <c r="X10" s="140">
        <v>138198</v>
      </c>
      <c r="Y10" s="140">
        <v>138198</v>
      </c>
      <c r="Z10" s="139">
        <v>0</v>
      </c>
      <c r="AA10" s="138">
        <v>0</v>
      </c>
      <c r="AB10" s="140">
        <v>0</v>
      </c>
      <c r="AC10" s="140">
        <v>0</v>
      </c>
      <c r="AD10" s="140">
        <v>0</v>
      </c>
      <c r="AE10" s="140">
        <v>0</v>
      </c>
      <c r="AF10" s="140">
        <v>0</v>
      </c>
      <c r="AG10" s="140">
        <v>0</v>
      </c>
      <c r="AH10" s="139">
        <v>0</v>
      </c>
      <c r="AI10" s="138">
        <v>0</v>
      </c>
      <c r="AJ10" s="140">
        <v>0</v>
      </c>
      <c r="AK10" s="140">
        <v>0</v>
      </c>
      <c r="AL10" s="140">
        <v>0</v>
      </c>
      <c r="AM10" s="140">
        <v>0</v>
      </c>
      <c r="AN10" s="140">
        <v>0</v>
      </c>
      <c r="AO10" s="140">
        <v>0</v>
      </c>
      <c r="AP10" s="139">
        <v>0</v>
      </c>
      <c r="AQ10" s="138">
        <v>0</v>
      </c>
      <c r="AR10" s="140">
        <v>0</v>
      </c>
      <c r="AS10" s="140">
        <v>0</v>
      </c>
      <c r="AT10" s="140">
        <v>0</v>
      </c>
      <c r="AU10" s="140">
        <v>0</v>
      </c>
      <c r="AV10" s="140">
        <v>0</v>
      </c>
      <c r="AW10" s="140">
        <v>0</v>
      </c>
      <c r="AX10" s="139">
        <v>0</v>
      </c>
      <c r="AY10" s="138">
        <v>0</v>
      </c>
      <c r="AZ10" s="140">
        <v>0</v>
      </c>
      <c r="BA10" s="140">
        <v>0</v>
      </c>
      <c r="BB10" s="140">
        <v>0</v>
      </c>
      <c r="BC10" s="140">
        <v>0</v>
      </c>
      <c r="BD10" s="140">
        <v>0</v>
      </c>
      <c r="BE10" s="140">
        <v>0</v>
      </c>
    </row>
    <row r="11" spans="1:57" ht="13.5" customHeight="1" x14ac:dyDescent="0.15">
      <c r="A11" s="138" t="s">
        <v>7</v>
      </c>
      <c r="B11" s="139" t="s">
        <v>394</v>
      </c>
      <c r="C11" s="138" t="s">
        <v>1</v>
      </c>
      <c r="D11" s="140">
        <v>3545521</v>
      </c>
      <c r="E11" s="140">
        <v>3516450</v>
      </c>
      <c r="F11" s="140">
        <v>7061971</v>
      </c>
      <c r="G11" s="140">
        <v>1572619</v>
      </c>
      <c r="H11" s="140">
        <v>2214926</v>
      </c>
      <c r="I11" s="140">
        <v>3787545</v>
      </c>
      <c r="J11" s="139">
        <v>21</v>
      </c>
      <c r="K11" s="138">
        <v>21</v>
      </c>
      <c r="L11" s="140">
        <v>1173567</v>
      </c>
      <c r="M11" s="140">
        <v>3103900</v>
      </c>
      <c r="N11" s="140">
        <v>4277467</v>
      </c>
      <c r="O11" s="140">
        <v>1572619</v>
      </c>
      <c r="P11" s="140">
        <v>1730880</v>
      </c>
      <c r="Q11" s="140">
        <v>3303499</v>
      </c>
      <c r="R11" s="139">
        <v>4</v>
      </c>
      <c r="S11" s="138">
        <v>4</v>
      </c>
      <c r="T11" s="140">
        <v>2371954</v>
      </c>
      <c r="U11" s="140">
        <v>412550</v>
      </c>
      <c r="V11" s="140">
        <v>2784504</v>
      </c>
      <c r="W11" s="140">
        <v>0</v>
      </c>
      <c r="X11" s="140">
        <v>484046</v>
      </c>
      <c r="Y11" s="140">
        <v>484046</v>
      </c>
      <c r="Z11" s="139">
        <v>0</v>
      </c>
      <c r="AA11" s="138">
        <v>0</v>
      </c>
      <c r="AB11" s="140">
        <v>0</v>
      </c>
      <c r="AC11" s="140">
        <v>0</v>
      </c>
      <c r="AD11" s="140">
        <v>0</v>
      </c>
      <c r="AE11" s="140">
        <v>0</v>
      </c>
      <c r="AF11" s="140">
        <v>0</v>
      </c>
      <c r="AG11" s="140">
        <v>0</v>
      </c>
      <c r="AH11" s="139">
        <v>0</v>
      </c>
      <c r="AI11" s="138">
        <v>0</v>
      </c>
      <c r="AJ11" s="140">
        <v>0</v>
      </c>
      <c r="AK11" s="140">
        <v>0</v>
      </c>
      <c r="AL11" s="140">
        <v>0</v>
      </c>
      <c r="AM11" s="140">
        <v>0</v>
      </c>
      <c r="AN11" s="140">
        <v>0</v>
      </c>
      <c r="AO11" s="140">
        <v>0</v>
      </c>
      <c r="AP11" s="139">
        <v>0</v>
      </c>
      <c r="AQ11" s="138">
        <v>0</v>
      </c>
      <c r="AR11" s="140">
        <v>0</v>
      </c>
      <c r="AS11" s="140">
        <v>0</v>
      </c>
      <c r="AT11" s="140">
        <v>0</v>
      </c>
      <c r="AU11" s="140">
        <v>0</v>
      </c>
      <c r="AV11" s="140">
        <v>0</v>
      </c>
      <c r="AW11" s="140">
        <v>0</v>
      </c>
      <c r="AX11" s="139">
        <v>0</v>
      </c>
      <c r="AY11" s="138">
        <v>0</v>
      </c>
      <c r="AZ11" s="140">
        <v>0</v>
      </c>
      <c r="BA11" s="140">
        <v>0</v>
      </c>
      <c r="BB11" s="140">
        <v>0</v>
      </c>
      <c r="BC11" s="140">
        <v>0</v>
      </c>
      <c r="BD11" s="140">
        <v>0</v>
      </c>
      <c r="BE11" s="140">
        <v>0</v>
      </c>
    </row>
    <row r="12" spans="1:57" ht="13.5" customHeight="1" x14ac:dyDescent="0.15">
      <c r="A12" s="138" t="s">
        <v>8</v>
      </c>
      <c r="B12" s="139" t="s">
        <v>395</v>
      </c>
      <c r="C12" s="138" t="s">
        <v>1</v>
      </c>
      <c r="D12" s="140">
        <v>215152</v>
      </c>
      <c r="E12" s="140">
        <v>5279650</v>
      </c>
      <c r="F12" s="140">
        <v>5494802</v>
      </c>
      <c r="G12" s="140">
        <v>21799</v>
      </c>
      <c r="H12" s="140">
        <v>1527053</v>
      </c>
      <c r="I12" s="140">
        <v>1548852</v>
      </c>
      <c r="J12" s="139">
        <v>33</v>
      </c>
      <c r="K12" s="138">
        <v>33</v>
      </c>
      <c r="L12" s="140">
        <v>215152</v>
      </c>
      <c r="M12" s="140">
        <v>5279650</v>
      </c>
      <c r="N12" s="140">
        <v>5494802</v>
      </c>
      <c r="O12" s="140">
        <v>21799</v>
      </c>
      <c r="P12" s="140">
        <v>1527053</v>
      </c>
      <c r="Q12" s="140">
        <v>1548852</v>
      </c>
      <c r="R12" s="139">
        <v>0</v>
      </c>
      <c r="S12" s="138">
        <v>0</v>
      </c>
      <c r="T12" s="140">
        <v>0</v>
      </c>
      <c r="U12" s="140">
        <v>0</v>
      </c>
      <c r="V12" s="140">
        <v>0</v>
      </c>
      <c r="W12" s="140">
        <v>0</v>
      </c>
      <c r="X12" s="140">
        <v>0</v>
      </c>
      <c r="Y12" s="140">
        <v>0</v>
      </c>
      <c r="Z12" s="139">
        <v>0</v>
      </c>
      <c r="AA12" s="138">
        <v>0</v>
      </c>
      <c r="AB12" s="140">
        <v>0</v>
      </c>
      <c r="AC12" s="140">
        <v>0</v>
      </c>
      <c r="AD12" s="140">
        <v>0</v>
      </c>
      <c r="AE12" s="140">
        <v>0</v>
      </c>
      <c r="AF12" s="140">
        <v>0</v>
      </c>
      <c r="AG12" s="140">
        <v>0</v>
      </c>
      <c r="AH12" s="139">
        <v>0</v>
      </c>
      <c r="AI12" s="138">
        <v>0</v>
      </c>
      <c r="AJ12" s="140">
        <v>0</v>
      </c>
      <c r="AK12" s="140">
        <v>0</v>
      </c>
      <c r="AL12" s="140">
        <v>0</v>
      </c>
      <c r="AM12" s="140">
        <v>0</v>
      </c>
      <c r="AN12" s="140">
        <v>0</v>
      </c>
      <c r="AO12" s="140">
        <v>0</v>
      </c>
      <c r="AP12" s="139">
        <v>0</v>
      </c>
      <c r="AQ12" s="138">
        <v>0</v>
      </c>
      <c r="AR12" s="140">
        <v>0</v>
      </c>
      <c r="AS12" s="140">
        <v>0</v>
      </c>
      <c r="AT12" s="140">
        <v>0</v>
      </c>
      <c r="AU12" s="140">
        <v>0</v>
      </c>
      <c r="AV12" s="140">
        <v>0</v>
      </c>
      <c r="AW12" s="140">
        <v>0</v>
      </c>
      <c r="AX12" s="139">
        <v>0</v>
      </c>
      <c r="AY12" s="138">
        <v>0</v>
      </c>
      <c r="AZ12" s="140">
        <v>0</v>
      </c>
      <c r="BA12" s="140">
        <v>0</v>
      </c>
      <c r="BB12" s="140">
        <v>0</v>
      </c>
      <c r="BC12" s="140">
        <v>0</v>
      </c>
      <c r="BD12" s="140">
        <v>0</v>
      </c>
      <c r="BE12" s="140">
        <v>0</v>
      </c>
    </row>
    <row r="13" spans="1:57" ht="13.5" customHeight="1" x14ac:dyDescent="0.15">
      <c r="A13" s="138" t="s">
        <v>9</v>
      </c>
      <c r="B13" s="139" t="s">
        <v>396</v>
      </c>
      <c r="C13" s="138" t="s">
        <v>1</v>
      </c>
      <c r="D13" s="140">
        <v>2926631</v>
      </c>
      <c r="E13" s="140">
        <v>6728047</v>
      </c>
      <c r="F13" s="140">
        <v>9654678</v>
      </c>
      <c r="G13" s="140">
        <v>225052</v>
      </c>
      <c r="H13" s="140">
        <v>2060486</v>
      </c>
      <c r="I13" s="140">
        <v>2285538</v>
      </c>
      <c r="J13" s="139">
        <v>51</v>
      </c>
      <c r="K13" s="138">
        <v>51</v>
      </c>
      <c r="L13" s="140">
        <v>2924925</v>
      </c>
      <c r="M13" s="140">
        <v>6669533</v>
      </c>
      <c r="N13" s="140">
        <v>9594458</v>
      </c>
      <c r="O13" s="140">
        <v>225052</v>
      </c>
      <c r="P13" s="140">
        <v>2016057</v>
      </c>
      <c r="Q13" s="140">
        <v>2241109</v>
      </c>
      <c r="R13" s="139">
        <v>2</v>
      </c>
      <c r="S13" s="138">
        <v>2</v>
      </c>
      <c r="T13" s="140">
        <v>1706</v>
      </c>
      <c r="U13" s="140">
        <v>58514</v>
      </c>
      <c r="V13" s="140">
        <v>60220</v>
      </c>
      <c r="W13" s="140">
        <v>0</v>
      </c>
      <c r="X13" s="140">
        <v>44429</v>
      </c>
      <c r="Y13" s="140">
        <v>44429</v>
      </c>
      <c r="Z13" s="139">
        <v>0</v>
      </c>
      <c r="AA13" s="138">
        <v>0</v>
      </c>
      <c r="AB13" s="140">
        <v>0</v>
      </c>
      <c r="AC13" s="140">
        <v>0</v>
      </c>
      <c r="AD13" s="140">
        <v>0</v>
      </c>
      <c r="AE13" s="140">
        <v>0</v>
      </c>
      <c r="AF13" s="140">
        <v>0</v>
      </c>
      <c r="AG13" s="140">
        <v>0</v>
      </c>
      <c r="AH13" s="139">
        <v>0</v>
      </c>
      <c r="AI13" s="138">
        <v>0</v>
      </c>
      <c r="AJ13" s="140">
        <v>0</v>
      </c>
      <c r="AK13" s="140">
        <v>0</v>
      </c>
      <c r="AL13" s="140">
        <v>0</v>
      </c>
      <c r="AM13" s="140">
        <v>0</v>
      </c>
      <c r="AN13" s="140">
        <v>0</v>
      </c>
      <c r="AO13" s="140">
        <v>0</v>
      </c>
      <c r="AP13" s="139">
        <v>0</v>
      </c>
      <c r="AQ13" s="138">
        <v>0</v>
      </c>
      <c r="AR13" s="140">
        <v>0</v>
      </c>
      <c r="AS13" s="140">
        <v>0</v>
      </c>
      <c r="AT13" s="140">
        <v>0</v>
      </c>
      <c r="AU13" s="140">
        <v>0</v>
      </c>
      <c r="AV13" s="140">
        <v>0</v>
      </c>
      <c r="AW13" s="140">
        <v>0</v>
      </c>
      <c r="AX13" s="139">
        <v>0</v>
      </c>
      <c r="AY13" s="138">
        <v>0</v>
      </c>
      <c r="AZ13" s="140">
        <v>0</v>
      </c>
      <c r="BA13" s="140">
        <v>0</v>
      </c>
      <c r="BB13" s="140">
        <v>0</v>
      </c>
      <c r="BC13" s="140">
        <v>0</v>
      </c>
      <c r="BD13" s="140">
        <v>0</v>
      </c>
      <c r="BE13" s="140">
        <v>0</v>
      </c>
    </row>
    <row r="14" spans="1:57" ht="13.5" customHeight="1" x14ac:dyDescent="0.15">
      <c r="A14" s="138" t="s">
        <v>10</v>
      </c>
      <c r="B14" s="139" t="s">
        <v>397</v>
      </c>
      <c r="C14" s="138" t="s">
        <v>1</v>
      </c>
      <c r="D14" s="140">
        <v>1293999</v>
      </c>
      <c r="E14" s="140">
        <v>10218498</v>
      </c>
      <c r="F14" s="140">
        <v>11512497</v>
      </c>
      <c r="G14" s="140">
        <v>7804</v>
      </c>
      <c r="H14" s="140">
        <v>2612349</v>
      </c>
      <c r="I14" s="140">
        <v>2620153</v>
      </c>
      <c r="J14" s="139">
        <v>35</v>
      </c>
      <c r="K14" s="138">
        <v>35</v>
      </c>
      <c r="L14" s="140">
        <v>1103268</v>
      </c>
      <c r="M14" s="140">
        <v>9619413</v>
      </c>
      <c r="N14" s="140">
        <v>10722681</v>
      </c>
      <c r="O14" s="140">
        <v>7804</v>
      </c>
      <c r="P14" s="140">
        <v>1199413</v>
      </c>
      <c r="Q14" s="140">
        <v>1207217</v>
      </c>
      <c r="R14" s="139">
        <v>17</v>
      </c>
      <c r="S14" s="138">
        <v>17</v>
      </c>
      <c r="T14" s="140">
        <v>158697</v>
      </c>
      <c r="U14" s="140">
        <v>302444</v>
      </c>
      <c r="V14" s="140">
        <v>461141</v>
      </c>
      <c r="W14" s="140">
        <v>0</v>
      </c>
      <c r="X14" s="140">
        <v>1225956</v>
      </c>
      <c r="Y14" s="140">
        <v>1225956</v>
      </c>
      <c r="Z14" s="139">
        <v>3</v>
      </c>
      <c r="AA14" s="138">
        <v>3</v>
      </c>
      <c r="AB14" s="140">
        <v>32034</v>
      </c>
      <c r="AC14" s="140">
        <v>296641</v>
      </c>
      <c r="AD14" s="140">
        <v>328675</v>
      </c>
      <c r="AE14" s="140">
        <v>0</v>
      </c>
      <c r="AF14" s="140">
        <v>186980</v>
      </c>
      <c r="AG14" s="140">
        <v>186980</v>
      </c>
      <c r="AH14" s="139">
        <v>0</v>
      </c>
      <c r="AI14" s="138">
        <v>0</v>
      </c>
      <c r="AJ14" s="140">
        <v>0</v>
      </c>
      <c r="AK14" s="140">
        <v>0</v>
      </c>
      <c r="AL14" s="140">
        <v>0</v>
      </c>
      <c r="AM14" s="140">
        <v>0</v>
      </c>
      <c r="AN14" s="140">
        <v>0</v>
      </c>
      <c r="AO14" s="140">
        <v>0</v>
      </c>
      <c r="AP14" s="139">
        <v>0</v>
      </c>
      <c r="AQ14" s="138">
        <v>0</v>
      </c>
      <c r="AR14" s="140">
        <v>0</v>
      </c>
      <c r="AS14" s="140">
        <v>0</v>
      </c>
      <c r="AT14" s="140">
        <v>0</v>
      </c>
      <c r="AU14" s="140">
        <v>0</v>
      </c>
      <c r="AV14" s="140">
        <v>0</v>
      </c>
      <c r="AW14" s="140">
        <v>0</v>
      </c>
      <c r="AX14" s="139">
        <v>0</v>
      </c>
      <c r="AY14" s="138">
        <v>0</v>
      </c>
      <c r="AZ14" s="140">
        <v>0</v>
      </c>
      <c r="BA14" s="140">
        <v>0</v>
      </c>
      <c r="BB14" s="140">
        <v>0</v>
      </c>
      <c r="BC14" s="140">
        <v>0</v>
      </c>
      <c r="BD14" s="140">
        <v>0</v>
      </c>
      <c r="BE14" s="140">
        <v>0</v>
      </c>
    </row>
    <row r="15" spans="1:57" ht="13.5" customHeight="1" x14ac:dyDescent="0.15">
      <c r="A15" s="138" t="s">
        <v>11</v>
      </c>
      <c r="B15" s="139" t="s">
        <v>398</v>
      </c>
      <c r="C15" s="138" t="s">
        <v>1</v>
      </c>
      <c r="D15" s="140">
        <v>588247</v>
      </c>
      <c r="E15" s="140">
        <v>4460426</v>
      </c>
      <c r="F15" s="140">
        <v>5048673</v>
      </c>
      <c r="G15" s="140">
        <v>0</v>
      </c>
      <c r="H15" s="140">
        <v>1485270</v>
      </c>
      <c r="I15" s="140">
        <v>1485270</v>
      </c>
      <c r="J15" s="139">
        <v>18</v>
      </c>
      <c r="K15" s="138">
        <v>18</v>
      </c>
      <c r="L15" s="140">
        <v>588247</v>
      </c>
      <c r="M15" s="140">
        <v>4262821</v>
      </c>
      <c r="N15" s="140">
        <v>4851068</v>
      </c>
      <c r="O15" s="140">
        <v>0</v>
      </c>
      <c r="P15" s="140">
        <v>1344741</v>
      </c>
      <c r="Q15" s="140">
        <v>1344741</v>
      </c>
      <c r="R15" s="139">
        <v>4</v>
      </c>
      <c r="S15" s="138">
        <v>4</v>
      </c>
      <c r="T15" s="140">
        <v>0</v>
      </c>
      <c r="U15" s="140">
        <v>197605</v>
      </c>
      <c r="V15" s="140">
        <v>197605</v>
      </c>
      <c r="W15" s="140">
        <v>0</v>
      </c>
      <c r="X15" s="140">
        <v>140529</v>
      </c>
      <c r="Y15" s="140">
        <v>140529</v>
      </c>
      <c r="Z15" s="139">
        <v>0</v>
      </c>
      <c r="AA15" s="138">
        <v>0</v>
      </c>
      <c r="AB15" s="140">
        <v>0</v>
      </c>
      <c r="AC15" s="140">
        <v>0</v>
      </c>
      <c r="AD15" s="140">
        <v>0</v>
      </c>
      <c r="AE15" s="140">
        <v>0</v>
      </c>
      <c r="AF15" s="140">
        <v>0</v>
      </c>
      <c r="AG15" s="140">
        <v>0</v>
      </c>
      <c r="AH15" s="139">
        <v>0</v>
      </c>
      <c r="AI15" s="138">
        <v>0</v>
      </c>
      <c r="AJ15" s="140">
        <v>0</v>
      </c>
      <c r="AK15" s="140">
        <v>0</v>
      </c>
      <c r="AL15" s="140">
        <v>0</v>
      </c>
      <c r="AM15" s="140">
        <v>0</v>
      </c>
      <c r="AN15" s="140">
        <v>0</v>
      </c>
      <c r="AO15" s="140">
        <v>0</v>
      </c>
      <c r="AP15" s="139">
        <v>0</v>
      </c>
      <c r="AQ15" s="138">
        <v>0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39">
        <v>0</v>
      </c>
      <c r="AY15" s="138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</row>
    <row r="16" spans="1:57" ht="13.5" customHeight="1" x14ac:dyDescent="0.15">
      <c r="A16" s="138" t="s">
        <v>12</v>
      </c>
      <c r="B16" s="139" t="s">
        <v>399</v>
      </c>
      <c r="C16" s="138" t="s">
        <v>1</v>
      </c>
      <c r="D16" s="140">
        <v>16210</v>
      </c>
      <c r="E16" s="140">
        <v>3518505</v>
      </c>
      <c r="F16" s="140">
        <v>3534715</v>
      </c>
      <c r="G16" s="140">
        <v>0</v>
      </c>
      <c r="H16" s="140">
        <v>1240927</v>
      </c>
      <c r="I16" s="140">
        <v>1240927</v>
      </c>
      <c r="J16" s="139">
        <v>27</v>
      </c>
      <c r="K16" s="138">
        <v>27</v>
      </c>
      <c r="L16" s="140">
        <v>16210</v>
      </c>
      <c r="M16" s="140">
        <v>3197389</v>
      </c>
      <c r="N16" s="140">
        <v>3213599</v>
      </c>
      <c r="O16" s="140">
        <v>0</v>
      </c>
      <c r="P16" s="140">
        <v>1162330</v>
      </c>
      <c r="Q16" s="140">
        <v>1162330</v>
      </c>
      <c r="R16" s="139">
        <v>7</v>
      </c>
      <c r="S16" s="138">
        <v>7</v>
      </c>
      <c r="T16" s="140">
        <v>0</v>
      </c>
      <c r="U16" s="140">
        <v>297347</v>
      </c>
      <c r="V16" s="140">
        <v>297347</v>
      </c>
      <c r="W16" s="140">
        <v>0</v>
      </c>
      <c r="X16" s="140">
        <v>78597</v>
      </c>
      <c r="Y16" s="140">
        <v>78597</v>
      </c>
      <c r="Z16" s="139">
        <v>1</v>
      </c>
      <c r="AA16" s="138">
        <v>1</v>
      </c>
      <c r="AB16" s="140">
        <v>0</v>
      </c>
      <c r="AC16" s="140">
        <v>23769</v>
      </c>
      <c r="AD16" s="140">
        <v>23769</v>
      </c>
      <c r="AE16" s="140">
        <v>0</v>
      </c>
      <c r="AF16" s="140">
        <v>0</v>
      </c>
      <c r="AG16" s="140">
        <v>0</v>
      </c>
      <c r="AH16" s="139">
        <v>0</v>
      </c>
      <c r="AI16" s="138">
        <v>0</v>
      </c>
      <c r="AJ16" s="140">
        <v>0</v>
      </c>
      <c r="AK16" s="140">
        <v>0</v>
      </c>
      <c r="AL16" s="140">
        <v>0</v>
      </c>
      <c r="AM16" s="140">
        <v>0</v>
      </c>
      <c r="AN16" s="140">
        <v>0</v>
      </c>
      <c r="AO16" s="140">
        <v>0</v>
      </c>
      <c r="AP16" s="139">
        <v>0</v>
      </c>
      <c r="AQ16" s="138">
        <v>0</v>
      </c>
      <c r="AR16" s="140">
        <v>0</v>
      </c>
      <c r="AS16" s="140">
        <v>0</v>
      </c>
      <c r="AT16" s="140">
        <v>0</v>
      </c>
      <c r="AU16" s="140">
        <v>0</v>
      </c>
      <c r="AV16" s="140">
        <v>0</v>
      </c>
      <c r="AW16" s="140">
        <v>0</v>
      </c>
      <c r="AX16" s="139">
        <v>0</v>
      </c>
      <c r="AY16" s="138">
        <v>0</v>
      </c>
      <c r="AZ16" s="140">
        <v>0</v>
      </c>
      <c r="BA16" s="140">
        <v>0</v>
      </c>
      <c r="BB16" s="140">
        <v>0</v>
      </c>
      <c r="BC16" s="140">
        <v>0</v>
      </c>
      <c r="BD16" s="140">
        <v>0</v>
      </c>
      <c r="BE16" s="140">
        <v>0</v>
      </c>
    </row>
    <row r="17" spans="1:57" ht="13.5" customHeight="1" x14ac:dyDescent="0.15">
      <c r="A17" s="138" t="s">
        <v>13</v>
      </c>
      <c r="B17" s="139" t="s">
        <v>400</v>
      </c>
      <c r="C17" s="138" t="s">
        <v>1</v>
      </c>
      <c r="D17" s="140">
        <v>1274152</v>
      </c>
      <c r="E17" s="140">
        <v>16855584</v>
      </c>
      <c r="F17" s="140">
        <v>18129736</v>
      </c>
      <c r="G17" s="140">
        <v>15325</v>
      </c>
      <c r="H17" s="140">
        <v>2686875</v>
      </c>
      <c r="I17" s="140">
        <v>2702200</v>
      </c>
      <c r="J17" s="139">
        <v>51</v>
      </c>
      <c r="K17" s="138">
        <v>51</v>
      </c>
      <c r="L17" s="140">
        <v>1108662</v>
      </c>
      <c r="M17" s="140">
        <v>14196011</v>
      </c>
      <c r="N17" s="140">
        <v>15304673</v>
      </c>
      <c r="O17" s="140">
        <v>15325</v>
      </c>
      <c r="P17" s="140">
        <v>2436042</v>
      </c>
      <c r="Q17" s="140">
        <v>2451367</v>
      </c>
      <c r="R17" s="139">
        <v>17</v>
      </c>
      <c r="S17" s="138">
        <v>17</v>
      </c>
      <c r="T17" s="140">
        <v>121439</v>
      </c>
      <c r="U17" s="140">
        <v>2393659</v>
      </c>
      <c r="V17" s="140">
        <v>2515098</v>
      </c>
      <c r="W17" s="140">
        <v>0</v>
      </c>
      <c r="X17" s="140">
        <v>250833</v>
      </c>
      <c r="Y17" s="140">
        <v>250833</v>
      </c>
      <c r="Z17" s="139">
        <v>1</v>
      </c>
      <c r="AA17" s="138">
        <v>1</v>
      </c>
      <c r="AB17" s="140">
        <v>44051</v>
      </c>
      <c r="AC17" s="140">
        <v>265914</v>
      </c>
      <c r="AD17" s="140">
        <v>309965</v>
      </c>
      <c r="AE17" s="140">
        <v>0</v>
      </c>
      <c r="AF17" s="140">
        <v>0</v>
      </c>
      <c r="AG17" s="140">
        <v>0</v>
      </c>
      <c r="AH17" s="139">
        <v>0</v>
      </c>
      <c r="AI17" s="138">
        <v>0</v>
      </c>
      <c r="AJ17" s="140">
        <v>0</v>
      </c>
      <c r="AK17" s="140">
        <v>0</v>
      </c>
      <c r="AL17" s="140">
        <v>0</v>
      </c>
      <c r="AM17" s="140">
        <v>0</v>
      </c>
      <c r="AN17" s="140">
        <v>0</v>
      </c>
      <c r="AO17" s="140">
        <v>0</v>
      </c>
      <c r="AP17" s="139">
        <v>0</v>
      </c>
      <c r="AQ17" s="138">
        <v>0</v>
      </c>
      <c r="AR17" s="140">
        <v>0</v>
      </c>
      <c r="AS17" s="140">
        <v>0</v>
      </c>
      <c r="AT17" s="140">
        <v>0</v>
      </c>
      <c r="AU17" s="140">
        <v>0</v>
      </c>
      <c r="AV17" s="140">
        <v>0</v>
      </c>
      <c r="AW17" s="140">
        <v>0</v>
      </c>
      <c r="AX17" s="139">
        <v>0</v>
      </c>
      <c r="AY17" s="138">
        <v>0</v>
      </c>
      <c r="AZ17" s="140">
        <v>0</v>
      </c>
      <c r="BA17" s="140">
        <v>0</v>
      </c>
      <c r="BB17" s="140">
        <v>0</v>
      </c>
      <c r="BC17" s="140">
        <v>0</v>
      </c>
      <c r="BD17" s="140">
        <v>0</v>
      </c>
      <c r="BE17" s="140">
        <v>0</v>
      </c>
    </row>
    <row r="18" spans="1:57" ht="13.5" customHeight="1" x14ac:dyDescent="0.15">
      <c r="A18" s="138" t="s">
        <v>14</v>
      </c>
      <c r="B18" s="139" t="s">
        <v>401</v>
      </c>
      <c r="C18" s="138" t="s">
        <v>1</v>
      </c>
      <c r="D18" s="140">
        <v>1552135</v>
      </c>
      <c r="E18" s="140">
        <v>9498195</v>
      </c>
      <c r="F18" s="140">
        <v>11050330</v>
      </c>
      <c r="G18" s="140">
        <v>78578</v>
      </c>
      <c r="H18" s="140">
        <v>1872291</v>
      </c>
      <c r="I18" s="140">
        <v>1950869</v>
      </c>
      <c r="J18" s="139">
        <v>35</v>
      </c>
      <c r="K18" s="138">
        <v>35</v>
      </c>
      <c r="L18" s="140">
        <v>1281225</v>
      </c>
      <c r="M18" s="140">
        <v>7838573</v>
      </c>
      <c r="N18" s="140">
        <v>9119798</v>
      </c>
      <c r="O18" s="140">
        <v>47103</v>
      </c>
      <c r="P18" s="140">
        <v>1307893</v>
      </c>
      <c r="Q18" s="140">
        <v>1354996</v>
      </c>
      <c r="R18" s="139">
        <v>16</v>
      </c>
      <c r="S18" s="138">
        <v>16</v>
      </c>
      <c r="T18" s="140">
        <v>132769</v>
      </c>
      <c r="U18" s="140">
        <v>921577</v>
      </c>
      <c r="V18" s="140">
        <v>1054346</v>
      </c>
      <c r="W18" s="140">
        <v>31475</v>
      </c>
      <c r="X18" s="140">
        <v>508505</v>
      </c>
      <c r="Y18" s="140">
        <v>539980</v>
      </c>
      <c r="Z18" s="139">
        <v>4</v>
      </c>
      <c r="AA18" s="138">
        <v>4</v>
      </c>
      <c r="AB18" s="140">
        <v>138141</v>
      </c>
      <c r="AC18" s="140">
        <v>738045</v>
      </c>
      <c r="AD18" s="140">
        <v>876186</v>
      </c>
      <c r="AE18" s="140">
        <v>0</v>
      </c>
      <c r="AF18" s="140">
        <v>15986</v>
      </c>
      <c r="AG18" s="140">
        <v>15986</v>
      </c>
      <c r="AH18" s="139">
        <v>1</v>
      </c>
      <c r="AI18" s="138">
        <v>1</v>
      </c>
      <c r="AJ18" s="140">
        <v>0</v>
      </c>
      <c r="AK18" s="140">
        <v>0</v>
      </c>
      <c r="AL18" s="140">
        <v>0</v>
      </c>
      <c r="AM18" s="140">
        <v>0</v>
      </c>
      <c r="AN18" s="140">
        <v>39907</v>
      </c>
      <c r="AO18" s="140">
        <v>39907</v>
      </c>
      <c r="AP18" s="139">
        <v>0</v>
      </c>
      <c r="AQ18" s="138">
        <v>0</v>
      </c>
      <c r="AR18" s="140">
        <v>0</v>
      </c>
      <c r="AS18" s="140">
        <v>0</v>
      </c>
      <c r="AT18" s="140">
        <v>0</v>
      </c>
      <c r="AU18" s="140">
        <v>0</v>
      </c>
      <c r="AV18" s="140">
        <v>0</v>
      </c>
      <c r="AW18" s="140">
        <v>0</v>
      </c>
      <c r="AX18" s="139">
        <v>0</v>
      </c>
      <c r="AY18" s="138">
        <v>0</v>
      </c>
      <c r="AZ18" s="140">
        <v>0</v>
      </c>
      <c r="BA18" s="140">
        <v>0</v>
      </c>
      <c r="BB18" s="140">
        <v>0</v>
      </c>
      <c r="BC18" s="140">
        <v>0</v>
      </c>
      <c r="BD18" s="140">
        <v>0</v>
      </c>
      <c r="BE18" s="140">
        <v>0</v>
      </c>
    </row>
    <row r="19" spans="1:57" ht="13.5" customHeight="1" x14ac:dyDescent="0.15">
      <c r="A19" s="138" t="s">
        <v>15</v>
      </c>
      <c r="B19" s="139" t="s">
        <v>402</v>
      </c>
      <c r="C19" s="138" t="s">
        <v>1</v>
      </c>
      <c r="D19" s="140">
        <v>11051365</v>
      </c>
      <c r="E19" s="140">
        <v>50367736</v>
      </c>
      <c r="F19" s="140">
        <v>61419101</v>
      </c>
      <c r="G19" s="140">
        <v>0</v>
      </c>
      <c r="H19" s="140">
        <v>420997</v>
      </c>
      <c r="I19" s="140">
        <v>420997</v>
      </c>
      <c r="J19" s="139">
        <v>61</v>
      </c>
      <c r="K19" s="138">
        <v>61</v>
      </c>
      <c r="L19" s="140">
        <v>11030310</v>
      </c>
      <c r="M19" s="140">
        <v>43018587</v>
      </c>
      <c r="N19" s="140">
        <v>54048897</v>
      </c>
      <c r="O19" s="140">
        <v>0</v>
      </c>
      <c r="P19" s="140">
        <v>410704</v>
      </c>
      <c r="Q19" s="140">
        <v>410704</v>
      </c>
      <c r="R19" s="139">
        <v>22</v>
      </c>
      <c r="S19" s="138">
        <v>22</v>
      </c>
      <c r="T19" s="140">
        <v>21055</v>
      </c>
      <c r="U19" s="140">
        <v>7349149</v>
      </c>
      <c r="V19" s="140">
        <v>7370204</v>
      </c>
      <c r="W19" s="140">
        <v>0</v>
      </c>
      <c r="X19" s="140">
        <v>10293</v>
      </c>
      <c r="Y19" s="140">
        <v>10293</v>
      </c>
      <c r="Z19" s="139">
        <v>0</v>
      </c>
      <c r="AA19" s="138">
        <v>0</v>
      </c>
      <c r="AB19" s="140">
        <v>0</v>
      </c>
      <c r="AC19" s="140">
        <v>0</v>
      </c>
      <c r="AD19" s="140">
        <v>0</v>
      </c>
      <c r="AE19" s="140">
        <v>0</v>
      </c>
      <c r="AF19" s="140">
        <v>0</v>
      </c>
      <c r="AG19" s="140">
        <v>0</v>
      </c>
      <c r="AH19" s="139">
        <v>0</v>
      </c>
      <c r="AI19" s="138">
        <v>0</v>
      </c>
      <c r="AJ19" s="140">
        <v>0</v>
      </c>
      <c r="AK19" s="140">
        <v>0</v>
      </c>
      <c r="AL19" s="140">
        <v>0</v>
      </c>
      <c r="AM19" s="140">
        <v>0</v>
      </c>
      <c r="AN19" s="140">
        <v>0</v>
      </c>
      <c r="AO19" s="140">
        <v>0</v>
      </c>
      <c r="AP19" s="139">
        <v>0</v>
      </c>
      <c r="AQ19" s="138">
        <v>0</v>
      </c>
      <c r="AR19" s="140">
        <v>0</v>
      </c>
      <c r="AS19" s="140">
        <v>0</v>
      </c>
      <c r="AT19" s="140">
        <v>0</v>
      </c>
      <c r="AU19" s="140">
        <v>0</v>
      </c>
      <c r="AV19" s="140">
        <v>0</v>
      </c>
      <c r="AW19" s="140">
        <v>0</v>
      </c>
      <c r="AX19" s="139">
        <v>0</v>
      </c>
      <c r="AY19" s="138">
        <v>0</v>
      </c>
      <c r="AZ19" s="140">
        <v>0</v>
      </c>
      <c r="BA19" s="140">
        <v>0</v>
      </c>
      <c r="BB19" s="140">
        <v>0</v>
      </c>
      <c r="BC19" s="140">
        <v>0</v>
      </c>
      <c r="BD19" s="140">
        <v>0</v>
      </c>
      <c r="BE19" s="140">
        <v>0</v>
      </c>
    </row>
    <row r="20" spans="1:57" ht="13.5" customHeight="1" x14ac:dyDescent="0.15">
      <c r="A20" s="138" t="s">
        <v>16</v>
      </c>
      <c r="B20" s="139" t="s">
        <v>403</v>
      </c>
      <c r="C20" s="138" t="s">
        <v>1</v>
      </c>
      <c r="D20" s="140">
        <v>725760</v>
      </c>
      <c r="E20" s="140">
        <v>2934070</v>
      </c>
      <c r="F20" s="140">
        <v>3659830</v>
      </c>
      <c r="G20" s="140">
        <v>0</v>
      </c>
      <c r="H20" s="140">
        <v>207250</v>
      </c>
      <c r="I20" s="140">
        <v>207250</v>
      </c>
      <c r="J20" s="139">
        <v>16</v>
      </c>
      <c r="K20" s="138">
        <v>16</v>
      </c>
      <c r="L20" s="140">
        <v>725760</v>
      </c>
      <c r="M20" s="140">
        <v>2728487</v>
      </c>
      <c r="N20" s="140">
        <v>3454247</v>
      </c>
      <c r="O20" s="140">
        <v>0</v>
      </c>
      <c r="P20" s="140">
        <v>177131</v>
      </c>
      <c r="Q20" s="140">
        <v>177131</v>
      </c>
      <c r="R20" s="139">
        <v>5</v>
      </c>
      <c r="S20" s="138">
        <v>5</v>
      </c>
      <c r="T20" s="140">
        <v>0</v>
      </c>
      <c r="U20" s="140">
        <v>205583</v>
      </c>
      <c r="V20" s="140">
        <v>205583</v>
      </c>
      <c r="W20" s="140">
        <v>0</v>
      </c>
      <c r="X20" s="140">
        <v>30119</v>
      </c>
      <c r="Y20" s="140">
        <v>30119</v>
      </c>
      <c r="Z20" s="139">
        <v>0</v>
      </c>
      <c r="AA20" s="138">
        <v>0</v>
      </c>
      <c r="AB20" s="140">
        <v>0</v>
      </c>
      <c r="AC20" s="140">
        <v>0</v>
      </c>
      <c r="AD20" s="140">
        <v>0</v>
      </c>
      <c r="AE20" s="140">
        <v>0</v>
      </c>
      <c r="AF20" s="140">
        <v>0</v>
      </c>
      <c r="AG20" s="140">
        <v>0</v>
      </c>
      <c r="AH20" s="139">
        <v>0</v>
      </c>
      <c r="AI20" s="138">
        <v>0</v>
      </c>
      <c r="AJ20" s="140">
        <v>0</v>
      </c>
      <c r="AK20" s="140">
        <v>0</v>
      </c>
      <c r="AL20" s="140">
        <v>0</v>
      </c>
      <c r="AM20" s="140">
        <v>0</v>
      </c>
      <c r="AN20" s="140">
        <v>0</v>
      </c>
      <c r="AO20" s="140">
        <v>0</v>
      </c>
      <c r="AP20" s="139">
        <v>0</v>
      </c>
      <c r="AQ20" s="138">
        <v>0</v>
      </c>
      <c r="AR20" s="140">
        <v>0</v>
      </c>
      <c r="AS20" s="140">
        <v>0</v>
      </c>
      <c r="AT20" s="140">
        <v>0</v>
      </c>
      <c r="AU20" s="140">
        <v>0</v>
      </c>
      <c r="AV20" s="140">
        <v>0</v>
      </c>
      <c r="AW20" s="140">
        <v>0</v>
      </c>
      <c r="AX20" s="139">
        <v>0</v>
      </c>
      <c r="AY20" s="138">
        <v>0</v>
      </c>
      <c r="AZ20" s="140">
        <v>0</v>
      </c>
      <c r="BA20" s="140">
        <v>0</v>
      </c>
      <c r="BB20" s="140">
        <v>0</v>
      </c>
      <c r="BC20" s="140">
        <v>0</v>
      </c>
      <c r="BD20" s="140">
        <v>0</v>
      </c>
      <c r="BE20" s="140">
        <v>0</v>
      </c>
    </row>
    <row r="21" spans="1:57" ht="13.5" customHeight="1" x14ac:dyDescent="0.15">
      <c r="A21" s="138" t="s">
        <v>17</v>
      </c>
      <c r="B21" s="139" t="s">
        <v>404</v>
      </c>
      <c r="C21" s="138" t="s">
        <v>1</v>
      </c>
      <c r="D21" s="140">
        <v>5646420</v>
      </c>
      <c r="E21" s="140">
        <v>2920719</v>
      </c>
      <c r="F21" s="140">
        <v>8567139</v>
      </c>
      <c r="G21" s="140">
        <v>985</v>
      </c>
      <c r="H21" s="140">
        <v>304021</v>
      </c>
      <c r="I21" s="140">
        <v>305006</v>
      </c>
      <c r="J21" s="139">
        <v>13</v>
      </c>
      <c r="K21" s="138">
        <v>13</v>
      </c>
      <c r="L21" s="140">
        <v>5645357</v>
      </c>
      <c r="M21" s="140">
        <v>2920719</v>
      </c>
      <c r="N21" s="140">
        <v>8566076</v>
      </c>
      <c r="O21" s="140">
        <v>985</v>
      </c>
      <c r="P21" s="140">
        <v>304021</v>
      </c>
      <c r="Q21" s="140">
        <v>305006</v>
      </c>
      <c r="R21" s="139">
        <v>1</v>
      </c>
      <c r="S21" s="138">
        <v>1</v>
      </c>
      <c r="T21" s="140">
        <v>1063</v>
      </c>
      <c r="U21" s="140">
        <v>0</v>
      </c>
      <c r="V21" s="140">
        <v>1063</v>
      </c>
      <c r="W21" s="140">
        <v>0</v>
      </c>
      <c r="X21" s="140">
        <v>0</v>
      </c>
      <c r="Y21" s="140">
        <v>0</v>
      </c>
      <c r="Z21" s="139">
        <v>0</v>
      </c>
      <c r="AA21" s="138">
        <v>0</v>
      </c>
      <c r="AB21" s="140">
        <v>0</v>
      </c>
      <c r="AC21" s="140">
        <v>0</v>
      </c>
      <c r="AD21" s="140">
        <v>0</v>
      </c>
      <c r="AE21" s="140">
        <v>0</v>
      </c>
      <c r="AF21" s="140">
        <v>0</v>
      </c>
      <c r="AG21" s="140">
        <v>0</v>
      </c>
      <c r="AH21" s="139">
        <v>0</v>
      </c>
      <c r="AI21" s="138">
        <v>0</v>
      </c>
      <c r="AJ21" s="140">
        <v>0</v>
      </c>
      <c r="AK21" s="140">
        <v>0</v>
      </c>
      <c r="AL21" s="140">
        <v>0</v>
      </c>
      <c r="AM21" s="140">
        <v>0</v>
      </c>
      <c r="AN21" s="140">
        <v>0</v>
      </c>
      <c r="AO21" s="140">
        <v>0</v>
      </c>
      <c r="AP21" s="139">
        <v>0</v>
      </c>
      <c r="AQ21" s="138">
        <v>0</v>
      </c>
      <c r="AR21" s="140">
        <v>0</v>
      </c>
      <c r="AS21" s="140">
        <v>0</v>
      </c>
      <c r="AT21" s="140">
        <v>0</v>
      </c>
      <c r="AU21" s="140">
        <v>0</v>
      </c>
      <c r="AV21" s="140">
        <v>0</v>
      </c>
      <c r="AW21" s="140">
        <v>0</v>
      </c>
      <c r="AX21" s="139">
        <v>0</v>
      </c>
      <c r="AY21" s="138">
        <v>0</v>
      </c>
      <c r="AZ21" s="140">
        <v>0</v>
      </c>
      <c r="BA21" s="140">
        <v>0</v>
      </c>
      <c r="BB21" s="140">
        <v>0</v>
      </c>
      <c r="BC21" s="140">
        <v>0</v>
      </c>
      <c r="BD21" s="140">
        <v>0</v>
      </c>
      <c r="BE21" s="140">
        <v>0</v>
      </c>
    </row>
    <row r="22" spans="1:57" ht="13.5" customHeight="1" x14ac:dyDescent="0.15">
      <c r="A22" s="138" t="s">
        <v>18</v>
      </c>
      <c r="B22" s="139" t="s">
        <v>405</v>
      </c>
      <c r="C22" s="138" t="s">
        <v>1</v>
      </c>
      <c r="D22" s="140">
        <v>1005</v>
      </c>
      <c r="E22" s="140">
        <v>3212856</v>
      </c>
      <c r="F22" s="140">
        <v>3213861</v>
      </c>
      <c r="G22" s="140">
        <v>0</v>
      </c>
      <c r="H22" s="140">
        <v>491780</v>
      </c>
      <c r="I22" s="140">
        <v>491780</v>
      </c>
      <c r="J22" s="139">
        <v>14</v>
      </c>
      <c r="K22" s="138">
        <v>14</v>
      </c>
      <c r="L22" s="140">
        <v>1005</v>
      </c>
      <c r="M22" s="140">
        <v>3212856</v>
      </c>
      <c r="N22" s="140">
        <v>3213861</v>
      </c>
      <c r="O22" s="140">
        <v>0</v>
      </c>
      <c r="P22" s="140">
        <v>303620</v>
      </c>
      <c r="Q22" s="140">
        <v>303620</v>
      </c>
      <c r="R22" s="139">
        <v>4</v>
      </c>
      <c r="S22" s="138">
        <v>4</v>
      </c>
      <c r="T22" s="140">
        <v>0</v>
      </c>
      <c r="U22" s="140">
        <v>0</v>
      </c>
      <c r="V22" s="140">
        <v>0</v>
      </c>
      <c r="W22" s="140">
        <v>0</v>
      </c>
      <c r="X22" s="140">
        <v>188160</v>
      </c>
      <c r="Y22" s="140">
        <v>188160</v>
      </c>
      <c r="Z22" s="139">
        <v>0</v>
      </c>
      <c r="AA22" s="138">
        <v>0</v>
      </c>
      <c r="AB22" s="140">
        <v>0</v>
      </c>
      <c r="AC22" s="140">
        <v>0</v>
      </c>
      <c r="AD22" s="140">
        <v>0</v>
      </c>
      <c r="AE22" s="140">
        <v>0</v>
      </c>
      <c r="AF22" s="140">
        <v>0</v>
      </c>
      <c r="AG22" s="140">
        <v>0</v>
      </c>
      <c r="AH22" s="139">
        <v>0</v>
      </c>
      <c r="AI22" s="138">
        <v>0</v>
      </c>
      <c r="AJ22" s="140">
        <v>0</v>
      </c>
      <c r="AK22" s="140">
        <v>0</v>
      </c>
      <c r="AL22" s="140">
        <v>0</v>
      </c>
      <c r="AM22" s="140">
        <v>0</v>
      </c>
      <c r="AN22" s="140">
        <v>0</v>
      </c>
      <c r="AO22" s="140">
        <v>0</v>
      </c>
      <c r="AP22" s="139">
        <v>0</v>
      </c>
      <c r="AQ22" s="138">
        <v>0</v>
      </c>
      <c r="AR22" s="140">
        <v>0</v>
      </c>
      <c r="AS22" s="140">
        <v>0</v>
      </c>
      <c r="AT22" s="140">
        <v>0</v>
      </c>
      <c r="AU22" s="140">
        <v>0</v>
      </c>
      <c r="AV22" s="140">
        <v>0</v>
      </c>
      <c r="AW22" s="140">
        <v>0</v>
      </c>
      <c r="AX22" s="139">
        <v>0</v>
      </c>
      <c r="AY22" s="138">
        <v>0</v>
      </c>
      <c r="AZ22" s="140">
        <v>0</v>
      </c>
      <c r="BA22" s="140">
        <v>0</v>
      </c>
      <c r="BB22" s="140">
        <v>0</v>
      </c>
      <c r="BC22" s="140">
        <v>0</v>
      </c>
      <c r="BD22" s="140">
        <v>0</v>
      </c>
      <c r="BE22" s="140">
        <v>0</v>
      </c>
    </row>
    <row r="23" spans="1:57" ht="13.5" customHeight="1" x14ac:dyDescent="0.15">
      <c r="A23" s="138" t="s">
        <v>19</v>
      </c>
      <c r="B23" s="139" t="s">
        <v>406</v>
      </c>
      <c r="C23" s="138" t="s">
        <v>1</v>
      </c>
      <c r="D23" s="140">
        <v>229501</v>
      </c>
      <c r="E23" s="140">
        <v>2355717</v>
      </c>
      <c r="F23" s="140">
        <v>2585218</v>
      </c>
      <c r="G23" s="140">
        <v>5048</v>
      </c>
      <c r="H23" s="140">
        <v>257015</v>
      </c>
      <c r="I23" s="140">
        <v>262063</v>
      </c>
      <c r="J23" s="139">
        <v>17</v>
      </c>
      <c r="K23" s="138">
        <v>17</v>
      </c>
      <c r="L23" s="140">
        <v>159903</v>
      </c>
      <c r="M23" s="140">
        <v>2159978</v>
      </c>
      <c r="N23" s="140">
        <v>2319881</v>
      </c>
      <c r="O23" s="140">
        <v>5048</v>
      </c>
      <c r="P23" s="140">
        <v>257015</v>
      </c>
      <c r="Q23" s="140">
        <v>262063</v>
      </c>
      <c r="R23" s="139">
        <v>10</v>
      </c>
      <c r="S23" s="138">
        <v>10</v>
      </c>
      <c r="T23" s="140">
        <v>69598</v>
      </c>
      <c r="U23" s="140">
        <v>195739</v>
      </c>
      <c r="V23" s="140">
        <v>265337</v>
      </c>
      <c r="W23" s="140">
        <v>0</v>
      </c>
      <c r="X23" s="140">
        <v>0</v>
      </c>
      <c r="Y23" s="140">
        <v>0</v>
      </c>
      <c r="Z23" s="139">
        <v>0</v>
      </c>
      <c r="AA23" s="138">
        <v>0</v>
      </c>
      <c r="AB23" s="140">
        <v>0</v>
      </c>
      <c r="AC23" s="140">
        <v>0</v>
      </c>
      <c r="AD23" s="140">
        <v>0</v>
      </c>
      <c r="AE23" s="140">
        <v>0</v>
      </c>
      <c r="AF23" s="140">
        <v>0</v>
      </c>
      <c r="AG23" s="140">
        <v>0</v>
      </c>
      <c r="AH23" s="139">
        <v>0</v>
      </c>
      <c r="AI23" s="138">
        <v>0</v>
      </c>
      <c r="AJ23" s="140">
        <v>0</v>
      </c>
      <c r="AK23" s="140">
        <v>0</v>
      </c>
      <c r="AL23" s="140">
        <v>0</v>
      </c>
      <c r="AM23" s="140">
        <v>0</v>
      </c>
      <c r="AN23" s="140">
        <v>0</v>
      </c>
      <c r="AO23" s="140">
        <v>0</v>
      </c>
      <c r="AP23" s="139">
        <v>0</v>
      </c>
      <c r="AQ23" s="138">
        <v>0</v>
      </c>
      <c r="AR23" s="140">
        <v>0</v>
      </c>
      <c r="AS23" s="140">
        <v>0</v>
      </c>
      <c r="AT23" s="140">
        <v>0</v>
      </c>
      <c r="AU23" s="140">
        <v>0</v>
      </c>
      <c r="AV23" s="140">
        <v>0</v>
      </c>
      <c r="AW23" s="140">
        <v>0</v>
      </c>
      <c r="AX23" s="139">
        <v>0</v>
      </c>
      <c r="AY23" s="138">
        <v>0</v>
      </c>
      <c r="AZ23" s="140">
        <v>0</v>
      </c>
      <c r="BA23" s="140">
        <v>0</v>
      </c>
      <c r="BB23" s="140">
        <v>0</v>
      </c>
      <c r="BC23" s="140">
        <v>0</v>
      </c>
      <c r="BD23" s="140">
        <v>0</v>
      </c>
      <c r="BE23" s="140">
        <v>0</v>
      </c>
    </row>
    <row r="24" spans="1:57" ht="13.5" customHeight="1" x14ac:dyDescent="0.15">
      <c r="A24" s="138" t="s">
        <v>20</v>
      </c>
      <c r="B24" s="139" t="s">
        <v>407</v>
      </c>
      <c r="C24" s="138" t="s">
        <v>1</v>
      </c>
      <c r="D24" s="140">
        <v>1944052</v>
      </c>
      <c r="E24" s="140">
        <v>4565193</v>
      </c>
      <c r="F24" s="140">
        <v>6509245</v>
      </c>
      <c r="G24" s="140">
        <v>0</v>
      </c>
      <c r="H24" s="140">
        <v>447286</v>
      </c>
      <c r="I24" s="140">
        <v>447286</v>
      </c>
      <c r="J24" s="139">
        <v>16</v>
      </c>
      <c r="K24" s="138">
        <v>16</v>
      </c>
      <c r="L24" s="140">
        <v>1944052</v>
      </c>
      <c r="M24" s="140">
        <v>4378278</v>
      </c>
      <c r="N24" s="140">
        <v>6322330</v>
      </c>
      <c r="O24" s="140">
        <v>0</v>
      </c>
      <c r="P24" s="140">
        <v>254307</v>
      </c>
      <c r="Q24" s="140">
        <v>254307</v>
      </c>
      <c r="R24" s="139">
        <v>7</v>
      </c>
      <c r="S24" s="138">
        <v>7</v>
      </c>
      <c r="T24" s="140">
        <v>0</v>
      </c>
      <c r="U24" s="140">
        <v>186915</v>
      </c>
      <c r="V24" s="140">
        <v>186915</v>
      </c>
      <c r="W24" s="140">
        <v>0</v>
      </c>
      <c r="X24" s="140">
        <v>192979</v>
      </c>
      <c r="Y24" s="140">
        <v>192979</v>
      </c>
      <c r="Z24" s="139">
        <v>0</v>
      </c>
      <c r="AA24" s="138">
        <v>0</v>
      </c>
      <c r="AB24" s="140">
        <v>0</v>
      </c>
      <c r="AC24" s="140">
        <v>0</v>
      </c>
      <c r="AD24" s="140">
        <v>0</v>
      </c>
      <c r="AE24" s="140">
        <v>0</v>
      </c>
      <c r="AF24" s="140">
        <v>0</v>
      </c>
      <c r="AG24" s="140">
        <v>0</v>
      </c>
      <c r="AH24" s="139">
        <v>0</v>
      </c>
      <c r="AI24" s="138">
        <v>0</v>
      </c>
      <c r="AJ24" s="140">
        <v>0</v>
      </c>
      <c r="AK24" s="140">
        <v>0</v>
      </c>
      <c r="AL24" s="140">
        <v>0</v>
      </c>
      <c r="AM24" s="140">
        <v>0</v>
      </c>
      <c r="AN24" s="140">
        <v>0</v>
      </c>
      <c r="AO24" s="140">
        <v>0</v>
      </c>
      <c r="AP24" s="139">
        <v>0</v>
      </c>
      <c r="AQ24" s="138">
        <v>0</v>
      </c>
      <c r="AR24" s="140">
        <v>0</v>
      </c>
      <c r="AS24" s="140">
        <v>0</v>
      </c>
      <c r="AT24" s="140">
        <v>0</v>
      </c>
      <c r="AU24" s="140">
        <v>0</v>
      </c>
      <c r="AV24" s="140">
        <v>0</v>
      </c>
      <c r="AW24" s="140">
        <v>0</v>
      </c>
      <c r="AX24" s="139">
        <v>0</v>
      </c>
      <c r="AY24" s="138">
        <v>0</v>
      </c>
      <c r="AZ24" s="140">
        <v>0</v>
      </c>
      <c r="BA24" s="140">
        <v>0</v>
      </c>
      <c r="BB24" s="140">
        <v>0</v>
      </c>
      <c r="BC24" s="140">
        <v>0</v>
      </c>
      <c r="BD24" s="140">
        <v>0</v>
      </c>
      <c r="BE24" s="140">
        <v>0</v>
      </c>
    </row>
    <row r="25" spans="1:57" ht="13.5" customHeight="1" x14ac:dyDescent="0.15">
      <c r="A25" s="138" t="s">
        <v>21</v>
      </c>
      <c r="B25" s="139" t="s">
        <v>408</v>
      </c>
      <c r="C25" s="138" t="s">
        <v>1</v>
      </c>
      <c r="D25" s="140">
        <v>501556</v>
      </c>
      <c r="E25" s="140">
        <v>3915808</v>
      </c>
      <c r="F25" s="140">
        <v>4417364</v>
      </c>
      <c r="G25" s="140">
        <v>91550</v>
      </c>
      <c r="H25" s="140">
        <v>789280</v>
      </c>
      <c r="I25" s="140">
        <v>880830</v>
      </c>
      <c r="J25" s="139">
        <v>26</v>
      </c>
      <c r="K25" s="138">
        <v>26</v>
      </c>
      <c r="L25" s="140">
        <v>16602</v>
      </c>
      <c r="M25" s="140">
        <v>1775616</v>
      </c>
      <c r="N25" s="140">
        <v>1792218</v>
      </c>
      <c r="O25" s="140">
        <v>0</v>
      </c>
      <c r="P25" s="140">
        <v>314898</v>
      </c>
      <c r="Q25" s="140">
        <v>314898</v>
      </c>
      <c r="R25" s="139">
        <v>27</v>
      </c>
      <c r="S25" s="138">
        <v>27</v>
      </c>
      <c r="T25" s="140">
        <v>221794</v>
      </c>
      <c r="U25" s="140">
        <v>1917432</v>
      </c>
      <c r="V25" s="140">
        <v>2139226</v>
      </c>
      <c r="W25" s="140">
        <v>91550</v>
      </c>
      <c r="X25" s="140">
        <v>436908</v>
      </c>
      <c r="Y25" s="140">
        <v>528458</v>
      </c>
      <c r="Z25" s="139">
        <v>16</v>
      </c>
      <c r="AA25" s="138">
        <v>16</v>
      </c>
      <c r="AB25" s="140">
        <v>152409</v>
      </c>
      <c r="AC25" s="140">
        <v>163984</v>
      </c>
      <c r="AD25" s="140">
        <v>316393</v>
      </c>
      <c r="AE25" s="140">
        <v>0</v>
      </c>
      <c r="AF25" s="140">
        <v>37474</v>
      </c>
      <c r="AG25" s="140">
        <v>37474</v>
      </c>
      <c r="AH25" s="139">
        <v>6</v>
      </c>
      <c r="AI25" s="138">
        <v>6</v>
      </c>
      <c r="AJ25" s="140">
        <v>100117</v>
      </c>
      <c r="AK25" s="140">
        <v>58776</v>
      </c>
      <c r="AL25" s="140">
        <v>158893</v>
      </c>
      <c r="AM25" s="140">
        <v>0</v>
      </c>
      <c r="AN25" s="140">
        <v>0</v>
      </c>
      <c r="AO25" s="140">
        <v>0</v>
      </c>
      <c r="AP25" s="139">
        <v>1</v>
      </c>
      <c r="AQ25" s="138">
        <v>1</v>
      </c>
      <c r="AR25" s="140">
        <v>10634</v>
      </c>
      <c r="AS25" s="140">
        <v>0</v>
      </c>
      <c r="AT25" s="140">
        <v>10634</v>
      </c>
      <c r="AU25" s="140">
        <v>0</v>
      </c>
      <c r="AV25" s="140">
        <v>0</v>
      </c>
      <c r="AW25" s="140">
        <v>0</v>
      </c>
      <c r="AX25" s="139">
        <v>0</v>
      </c>
      <c r="AY25" s="138">
        <v>0</v>
      </c>
      <c r="AZ25" s="140">
        <v>0</v>
      </c>
      <c r="BA25" s="140">
        <v>0</v>
      </c>
      <c r="BB25" s="140">
        <v>0</v>
      </c>
      <c r="BC25" s="140">
        <v>0</v>
      </c>
      <c r="BD25" s="140">
        <v>0</v>
      </c>
      <c r="BE25" s="140">
        <v>0</v>
      </c>
    </row>
    <row r="26" spans="1:57" ht="13.5" customHeight="1" x14ac:dyDescent="0.15">
      <c r="A26" s="138" t="s">
        <v>22</v>
      </c>
      <c r="B26" s="139" t="s">
        <v>409</v>
      </c>
      <c r="C26" s="138" t="s">
        <v>1</v>
      </c>
      <c r="D26" s="140">
        <v>526690</v>
      </c>
      <c r="E26" s="140">
        <v>7603244</v>
      </c>
      <c r="F26" s="140">
        <v>8129934</v>
      </c>
      <c r="G26" s="140">
        <v>37098</v>
      </c>
      <c r="H26" s="140">
        <v>3086243</v>
      </c>
      <c r="I26" s="140">
        <v>3123341</v>
      </c>
      <c r="J26" s="139">
        <v>77</v>
      </c>
      <c r="K26" s="138">
        <v>77</v>
      </c>
      <c r="L26" s="140">
        <v>81493</v>
      </c>
      <c r="M26" s="140">
        <v>5686569</v>
      </c>
      <c r="N26" s="140">
        <v>5768062</v>
      </c>
      <c r="O26" s="140">
        <v>33551</v>
      </c>
      <c r="P26" s="140">
        <v>2355677</v>
      </c>
      <c r="Q26" s="140">
        <v>2389228</v>
      </c>
      <c r="R26" s="139">
        <v>36</v>
      </c>
      <c r="S26" s="138">
        <v>36</v>
      </c>
      <c r="T26" s="140">
        <v>445197</v>
      </c>
      <c r="U26" s="140">
        <v>1914142</v>
      </c>
      <c r="V26" s="140">
        <v>2359339</v>
      </c>
      <c r="W26" s="140">
        <v>3547</v>
      </c>
      <c r="X26" s="140">
        <v>437649</v>
      </c>
      <c r="Y26" s="140">
        <v>441196</v>
      </c>
      <c r="Z26" s="139">
        <v>5</v>
      </c>
      <c r="AA26" s="138">
        <v>5</v>
      </c>
      <c r="AB26" s="140">
        <v>0</v>
      </c>
      <c r="AC26" s="140">
        <v>2533</v>
      </c>
      <c r="AD26" s="140">
        <v>2533</v>
      </c>
      <c r="AE26" s="140">
        <v>0</v>
      </c>
      <c r="AF26" s="140">
        <v>292917</v>
      </c>
      <c r="AG26" s="140">
        <v>292917</v>
      </c>
      <c r="AH26" s="139">
        <v>0</v>
      </c>
      <c r="AI26" s="138">
        <v>0</v>
      </c>
      <c r="AJ26" s="140">
        <v>0</v>
      </c>
      <c r="AK26" s="140">
        <v>0</v>
      </c>
      <c r="AL26" s="140">
        <v>0</v>
      </c>
      <c r="AM26" s="140">
        <v>0</v>
      </c>
      <c r="AN26" s="140">
        <v>0</v>
      </c>
      <c r="AO26" s="140">
        <v>0</v>
      </c>
      <c r="AP26" s="139">
        <v>0</v>
      </c>
      <c r="AQ26" s="138">
        <v>0</v>
      </c>
      <c r="AR26" s="140">
        <v>0</v>
      </c>
      <c r="AS26" s="140">
        <v>0</v>
      </c>
      <c r="AT26" s="140">
        <v>0</v>
      </c>
      <c r="AU26" s="140">
        <v>0</v>
      </c>
      <c r="AV26" s="140">
        <v>0</v>
      </c>
      <c r="AW26" s="140">
        <v>0</v>
      </c>
      <c r="AX26" s="139">
        <v>0</v>
      </c>
      <c r="AY26" s="138">
        <v>0</v>
      </c>
      <c r="AZ26" s="140">
        <v>0</v>
      </c>
      <c r="BA26" s="140">
        <v>0</v>
      </c>
      <c r="BB26" s="140">
        <v>0</v>
      </c>
      <c r="BC26" s="140">
        <v>0</v>
      </c>
      <c r="BD26" s="140">
        <v>0</v>
      </c>
      <c r="BE26" s="140">
        <v>0</v>
      </c>
    </row>
    <row r="27" spans="1:57" ht="13.5" customHeight="1" x14ac:dyDescent="0.15">
      <c r="A27" s="138" t="s">
        <v>23</v>
      </c>
      <c r="B27" s="139" t="s">
        <v>410</v>
      </c>
      <c r="C27" s="138" t="s">
        <v>1</v>
      </c>
      <c r="D27" s="140">
        <v>479099</v>
      </c>
      <c r="E27" s="140">
        <v>4011471</v>
      </c>
      <c r="F27" s="140">
        <v>4490570</v>
      </c>
      <c r="G27" s="140">
        <v>22047</v>
      </c>
      <c r="H27" s="140">
        <v>1379548</v>
      </c>
      <c r="I27" s="140">
        <v>1401595</v>
      </c>
      <c r="J27" s="139">
        <v>32</v>
      </c>
      <c r="K27" s="138">
        <v>32</v>
      </c>
      <c r="L27" s="140">
        <v>479099</v>
      </c>
      <c r="M27" s="140">
        <v>3315010</v>
      </c>
      <c r="N27" s="140">
        <v>3794109</v>
      </c>
      <c r="O27" s="140">
        <v>22047</v>
      </c>
      <c r="P27" s="140">
        <v>846710</v>
      </c>
      <c r="Q27" s="140">
        <v>868757</v>
      </c>
      <c r="R27" s="139">
        <v>15</v>
      </c>
      <c r="S27" s="138">
        <v>15</v>
      </c>
      <c r="T27" s="140">
        <v>0</v>
      </c>
      <c r="U27" s="140">
        <v>431307</v>
      </c>
      <c r="V27" s="140">
        <v>431307</v>
      </c>
      <c r="W27" s="140">
        <v>0</v>
      </c>
      <c r="X27" s="140">
        <v>496696</v>
      </c>
      <c r="Y27" s="140">
        <v>496696</v>
      </c>
      <c r="Z27" s="139">
        <v>5</v>
      </c>
      <c r="AA27" s="138">
        <v>5</v>
      </c>
      <c r="AB27" s="140">
        <v>0</v>
      </c>
      <c r="AC27" s="140">
        <v>265154</v>
      </c>
      <c r="AD27" s="140">
        <v>265154</v>
      </c>
      <c r="AE27" s="140">
        <v>0</v>
      </c>
      <c r="AF27" s="140">
        <v>36142</v>
      </c>
      <c r="AG27" s="140">
        <v>36142</v>
      </c>
      <c r="AH27" s="139">
        <v>0</v>
      </c>
      <c r="AI27" s="138">
        <v>0</v>
      </c>
      <c r="AJ27" s="140">
        <v>0</v>
      </c>
      <c r="AK27" s="140">
        <v>0</v>
      </c>
      <c r="AL27" s="140">
        <v>0</v>
      </c>
      <c r="AM27" s="140">
        <v>0</v>
      </c>
      <c r="AN27" s="140">
        <v>0</v>
      </c>
      <c r="AO27" s="140">
        <v>0</v>
      </c>
      <c r="AP27" s="139">
        <v>0</v>
      </c>
      <c r="AQ27" s="138">
        <v>0</v>
      </c>
      <c r="AR27" s="140">
        <v>0</v>
      </c>
      <c r="AS27" s="140">
        <v>0</v>
      </c>
      <c r="AT27" s="140">
        <v>0</v>
      </c>
      <c r="AU27" s="140">
        <v>0</v>
      </c>
      <c r="AV27" s="140">
        <v>0</v>
      </c>
      <c r="AW27" s="140">
        <v>0</v>
      </c>
      <c r="AX27" s="139">
        <v>0</v>
      </c>
      <c r="AY27" s="138">
        <v>0</v>
      </c>
      <c r="AZ27" s="140">
        <v>0</v>
      </c>
      <c r="BA27" s="140">
        <v>0</v>
      </c>
      <c r="BB27" s="140">
        <v>0</v>
      </c>
      <c r="BC27" s="140">
        <v>0</v>
      </c>
      <c r="BD27" s="140">
        <v>0</v>
      </c>
      <c r="BE27" s="140">
        <v>0</v>
      </c>
    </row>
    <row r="28" spans="1:57" ht="13.5" customHeight="1" x14ac:dyDescent="0.15">
      <c r="A28" s="138" t="s">
        <v>24</v>
      </c>
      <c r="B28" s="139" t="s">
        <v>411</v>
      </c>
      <c r="C28" s="138" t="s">
        <v>1</v>
      </c>
      <c r="D28" s="140">
        <v>454098</v>
      </c>
      <c r="E28" s="140">
        <v>8996014</v>
      </c>
      <c r="F28" s="140">
        <v>9450112</v>
      </c>
      <c r="G28" s="140">
        <v>26169</v>
      </c>
      <c r="H28" s="140">
        <v>2604555</v>
      </c>
      <c r="I28" s="140">
        <v>2630724</v>
      </c>
      <c r="J28" s="139">
        <v>23</v>
      </c>
      <c r="K28" s="138">
        <v>23</v>
      </c>
      <c r="L28" s="140">
        <v>343010</v>
      </c>
      <c r="M28" s="140">
        <v>7883562</v>
      </c>
      <c r="N28" s="140">
        <v>8226572</v>
      </c>
      <c r="O28" s="140">
        <v>26169</v>
      </c>
      <c r="P28" s="140">
        <v>2170363</v>
      </c>
      <c r="Q28" s="140">
        <v>2196532</v>
      </c>
      <c r="R28" s="139">
        <v>7</v>
      </c>
      <c r="S28" s="138">
        <v>7</v>
      </c>
      <c r="T28" s="140">
        <v>111088</v>
      </c>
      <c r="U28" s="140">
        <v>670633</v>
      </c>
      <c r="V28" s="140">
        <v>781721</v>
      </c>
      <c r="W28" s="140">
        <v>0</v>
      </c>
      <c r="X28" s="140">
        <v>303772</v>
      </c>
      <c r="Y28" s="140">
        <v>303772</v>
      </c>
      <c r="Z28" s="139">
        <v>1</v>
      </c>
      <c r="AA28" s="138">
        <v>1</v>
      </c>
      <c r="AB28" s="140">
        <v>0</v>
      </c>
      <c r="AC28" s="140">
        <v>441819</v>
      </c>
      <c r="AD28" s="140">
        <v>441819</v>
      </c>
      <c r="AE28" s="140">
        <v>0</v>
      </c>
      <c r="AF28" s="140">
        <v>130420</v>
      </c>
      <c r="AG28" s="140">
        <v>130420</v>
      </c>
      <c r="AH28" s="139">
        <v>0</v>
      </c>
      <c r="AI28" s="138">
        <v>0</v>
      </c>
      <c r="AJ28" s="140">
        <v>0</v>
      </c>
      <c r="AK28" s="140">
        <v>0</v>
      </c>
      <c r="AL28" s="140">
        <v>0</v>
      </c>
      <c r="AM28" s="140">
        <v>0</v>
      </c>
      <c r="AN28" s="140">
        <v>0</v>
      </c>
      <c r="AO28" s="140">
        <v>0</v>
      </c>
      <c r="AP28" s="139">
        <v>0</v>
      </c>
      <c r="AQ28" s="138">
        <v>0</v>
      </c>
      <c r="AR28" s="140">
        <v>0</v>
      </c>
      <c r="AS28" s="140">
        <v>0</v>
      </c>
      <c r="AT28" s="140">
        <v>0</v>
      </c>
      <c r="AU28" s="140">
        <v>0</v>
      </c>
      <c r="AV28" s="140">
        <v>0</v>
      </c>
      <c r="AW28" s="140">
        <v>0</v>
      </c>
      <c r="AX28" s="139">
        <v>0</v>
      </c>
      <c r="AY28" s="138">
        <v>0</v>
      </c>
      <c r="AZ28" s="140">
        <v>0</v>
      </c>
      <c r="BA28" s="140">
        <v>0</v>
      </c>
      <c r="BB28" s="140">
        <v>0</v>
      </c>
      <c r="BC28" s="140">
        <v>0</v>
      </c>
      <c r="BD28" s="140">
        <v>0</v>
      </c>
      <c r="BE28" s="140">
        <v>0</v>
      </c>
    </row>
    <row r="29" spans="1:57" ht="13.5" customHeight="1" x14ac:dyDescent="0.15">
      <c r="A29" s="138" t="s">
        <v>25</v>
      </c>
      <c r="B29" s="139" t="s">
        <v>412</v>
      </c>
      <c r="C29" s="138" t="s">
        <v>1</v>
      </c>
      <c r="D29" s="140">
        <v>2457470</v>
      </c>
      <c r="E29" s="140">
        <v>10766445</v>
      </c>
      <c r="F29" s="140">
        <v>13223915</v>
      </c>
      <c r="G29" s="140">
        <v>79932</v>
      </c>
      <c r="H29" s="140">
        <v>2464524</v>
      </c>
      <c r="I29" s="140">
        <v>2544456</v>
      </c>
      <c r="J29" s="139">
        <v>42</v>
      </c>
      <c r="K29" s="138">
        <v>42</v>
      </c>
      <c r="L29" s="140">
        <v>1826611</v>
      </c>
      <c r="M29" s="140">
        <v>9919026</v>
      </c>
      <c r="N29" s="140">
        <v>11745637</v>
      </c>
      <c r="O29" s="140">
        <v>79932</v>
      </c>
      <c r="P29" s="140">
        <v>2172581</v>
      </c>
      <c r="Q29" s="140">
        <v>2252513</v>
      </c>
      <c r="R29" s="139">
        <v>11</v>
      </c>
      <c r="S29" s="138">
        <v>11</v>
      </c>
      <c r="T29" s="140">
        <v>354717</v>
      </c>
      <c r="U29" s="140">
        <v>847419</v>
      </c>
      <c r="V29" s="140">
        <v>1202136</v>
      </c>
      <c r="W29" s="140">
        <v>0</v>
      </c>
      <c r="X29" s="140">
        <v>291943</v>
      </c>
      <c r="Y29" s="140">
        <v>291943</v>
      </c>
      <c r="Z29" s="139">
        <v>3</v>
      </c>
      <c r="AA29" s="138">
        <v>3</v>
      </c>
      <c r="AB29" s="140">
        <v>276142</v>
      </c>
      <c r="AC29" s="140">
        <v>0</v>
      </c>
      <c r="AD29" s="140">
        <v>276142</v>
      </c>
      <c r="AE29" s="140">
        <v>0</v>
      </c>
      <c r="AF29" s="140">
        <v>0</v>
      </c>
      <c r="AG29" s="140">
        <v>0</v>
      </c>
      <c r="AH29" s="139">
        <v>0</v>
      </c>
      <c r="AI29" s="138">
        <v>0</v>
      </c>
      <c r="AJ29" s="140">
        <v>0</v>
      </c>
      <c r="AK29" s="140">
        <v>0</v>
      </c>
      <c r="AL29" s="140">
        <v>0</v>
      </c>
      <c r="AM29" s="140">
        <v>0</v>
      </c>
      <c r="AN29" s="140">
        <v>0</v>
      </c>
      <c r="AO29" s="140">
        <v>0</v>
      </c>
      <c r="AP29" s="139">
        <v>0</v>
      </c>
      <c r="AQ29" s="138">
        <v>0</v>
      </c>
      <c r="AR29" s="140">
        <v>0</v>
      </c>
      <c r="AS29" s="140">
        <v>0</v>
      </c>
      <c r="AT29" s="140">
        <v>0</v>
      </c>
      <c r="AU29" s="140">
        <v>0</v>
      </c>
      <c r="AV29" s="140">
        <v>0</v>
      </c>
      <c r="AW29" s="140">
        <v>0</v>
      </c>
      <c r="AX29" s="139">
        <v>0</v>
      </c>
      <c r="AY29" s="138">
        <v>0</v>
      </c>
      <c r="AZ29" s="140">
        <v>0</v>
      </c>
      <c r="BA29" s="140">
        <v>0</v>
      </c>
      <c r="BB29" s="140">
        <v>0</v>
      </c>
      <c r="BC29" s="140">
        <v>0</v>
      </c>
      <c r="BD29" s="140">
        <v>0</v>
      </c>
      <c r="BE29" s="140">
        <v>0</v>
      </c>
    </row>
    <row r="30" spans="1:57" ht="13.5" customHeight="1" x14ac:dyDescent="0.15">
      <c r="A30" s="138" t="s">
        <v>26</v>
      </c>
      <c r="B30" s="139" t="s">
        <v>413</v>
      </c>
      <c r="C30" s="138" t="s">
        <v>1</v>
      </c>
      <c r="D30" s="140">
        <v>827812</v>
      </c>
      <c r="E30" s="140">
        <v>4052507</v>
      </c>
      <c r="F30" s="140">
        <v>4880319</v>
      </c>
      <c r="G30" s="140">
        <v>0</v>
      </c>
      <c r="H30" s="140">
        <v>2294225</v>
      </c>
      <c r="I30" s="140">
        <v>2294225</v>
      </c>
      <c r="J30" s="139">
        <v>26</v>
      </c>
      <c r="K30" s="138">
        <v>26</v>
      </c>
      <c r="L30" s="140">
        <v>758702</v>
      </c>
      <c r="M30" s="140">
        <v>4003496</v>
      </c>
      <c r="N30" s="140">
        <v>4762198</v>
      </c>
      <c r="O30" s="140">
        <v>0</v>
      </c>
      <c r="P30" s="140">
        <v>1668933</v>
      </c>
      <c r="Q30" s="140">
        <v>1668933</v>
      </c>
      <c r="R30" s="139">
        <v>12</v>
      </c>
      <c r="S30" s="138">
        <v>12</v>
      </c>
      <c r="T30" s="140">
        <v>31088</v>
      </c>
      <c r="U30" s="140">
        <v>34343</v>
      </c>
      <c r="V30" s="140">
        <v>65431</v>
      </c>
      <c r="W30" s="140">
        <v>0</v>
      </c>
      <c r="X30" s="140">
        <v>625292</v>
      </c>
      <c r="Y30" s="140">
        <v>625292</v>
      </c>
      <c r="Z30" s="139">
        <v>2</v>
      </c>
      <c r="AA30" s="138">
        <v>2</v>
      </c>
      <c r="AB30" s="140">
        <v>38022</v>
      </c>
      <c r="AC30" s="140">
        <v>14668</v>
      </c>
      <c r="AD30" s="140">
        <v>52690</v>
      </c>
      <c r="AE30" s="140">
        <v>0</v>
      </c>
      <c r="AF30" s="140">
        <v>0</v>
      </c>
      <c r="AG30" s="140">
        <v>0</v>
      </c>
      <c r="AH30" s="139">
        <v>0</v>
      </c>
      <c r="AI30" s="138">
        <v>0</v>
      </c>
      <c r="AJ30" s="140">
        <v>0</v>
      </c>
      <c r="AK30" s="140">
        <v>0</v>
      </c>
      <c r="AL30" s="140">
        <v>0</v>
      </c>
      <c r="AM30" s="140">
        <v>0</v>
      </c>
      <c r="AN30" s="140">
        <v>0</v>
      </c>
      <c r="AO30" s="140">
        <v>0</v>
      </c>
      <c r="AP30" s="139">
        <v>0</v>
      </c>
      <c r="AQ30" s="138">
        <v>0</v>
      </c>
      <c r="AR30" s="140">
        <v>0</v>
      </c>
      <c r="AS30" s="140">
        <v>0</v>
      </c>
      <c r="AT30" s="140">
        <v>0</v>
      </c>
      <c r="AU30" s="140">
        <v>0</v>
      </c>
      <c r="AV30" s="140">
        <v>0</v>
      </c>
      <c r="AW30" s="140">
        <v>0</v>
      </c>
      <c r="AX30" s="139">
        <v>0</v>
      </c>
      <c r="AY30" s="138">
        <v>0</v>
      </c>
      <c r="AZ30" s="140">
        <v>0</v>
      </c>
      <c r="BA30" s="140">
        <v>0</v>
      </c>
      <c r="BB30" s="140">
        <v>0</v>
      </c>
      <c r="BC30" s="140">
        <v>0</v>
      </c>
      <c r="BD30" s="140">
        <v>0</v>
      </c>
      <c r="BE30" s="140">
        <v>0</v>
      </c>
    </row>
    <row r="31" spans="1:57" ht="13.5" customHeight="1" x14ac:dyDescent="0.15">
      <c r="A31" s="138" t="s">
        <v>27</v>
      </c>
      <c r="B31" s="139" t="s">
        <v>414</v>
      </c>
      <c r="C31" s="138" t="s">
        <v>1</v>
      </c>
      <c r="D31" s="140">
        <v>313790</v>
      </c>
      <c r="E31" s="140">
        <v>3916480</v>
      </c>
      <c r="F31" s="140">
        <v>4230270</v>
      </c>
      <c r="G31" s="140">
        <v>66163</v>
      </c>
      <c r="H31" s="140">
        <v>1165066</v>
      </c>
      <c r="I31" s="140">
        <v>1231229</v>
      </c>
      <c r="J31" s="139">
        <v>16</v>
      </c>
      <c r="K31" s="138">
        <v>16</v>
      </c>
      <c r="L31" s="140">
        <v>295751</v>
      </c>
      <c r="M31" s="140">
        <v>2676938</v>
      </c>
      <c r="N31" s="140">
        <v>2972689</v>
      </c>
      <c r="O31" s="140">
        <v>66163</v>
      </c>
      <c r="P31" s="140">
        <v>994412</v>
      </c>
      <c r="Q31" s="140">
        <v>1060575</v>
      </c>
      <c r="R31" s="139">
        <v>7</v>
      </c>
      <c r="S31" s="138">
        <v>7</v>
      </c>
      <c r="T31" s="140">
        <v>9077</v>
      </c>
      <c r="U31" s="140">
        <v>1221801</v>
      </c>
      <c r="V31" s="140">
        <v>1230878</v>
      </c>
      <c r="W31" s="140">
        <v>0</v>
      </c>
      <c r="X31" s="140">
        <v>170654</v>
      </c>
      <c r="Y31" s="140">
        <v>170654</v>
      </c>
      <c r="Z31" s="139">
        <v>2</v>
      </c>
      <c r="AA31" s="138">
        <v>2</v>
      </c>
      <c r="AB31" s="140">
        <v>8962</v>
      </c>
      <c r="AC31" s="140">
        <v>16663</v>
      </c>
      <c r="AD31" s="140">
        <v>25625</v>
      </c>
      <c r="AE31" s="140">
        <v>0</v>
      </c>
      <c r="AF31" s="140">
        <v>0</v>
      </c>
      <c r="AG31" s="140">
        <v>0</v>
      </c>
      <c r="AH31" s="139">
        <v>1</v>
      </c>
      <c r="AI31" s="138">
        <v>1</v>
      </c>
      <c r="AJ31" s="140">
        <v>0</v>
      </c>
      <c r="AK31" s="140">
        <v>1078</v>
      </c>
      <c r="AL31" s="140">
        <v>1078</v>
      </c>
      <c r="AM31" s="140">
        <v>0</v>
      </c>
      <c r="AN31" s="140">
        <v>0</v>
      </c>
      <c r="AO31" s="140">
        <v>0</v>
      </c>
      <c r="AP31" s="139">
        <v>0</v>
      </c>
      <c r="AQ31" s="138">
        <v>0</v>
      </c>
      <c r="AR31" s="140">
        <v>0</v>
      </c>
      <c r="AS31" s="140">
        <v>0</v>
      </c>
      <c r="AT31" s="140">
        <v>0</v>
      </c>
      <c r="AU31" s="140">
        <v>0</v>
      </c>
      <c r="AV31" s="140">
        <v>0</v>
      </c>
      <c r="AW31" s="140">
        <v>0</v>
      </c>
      <c r="AX31" s="139">
        <v>0</v>
      </c>
      <c r="AY31" s="138">
        <v>0</v>
      </c>
      <c r="AZ31" s="140">
        <v>0</v>
      </c>
      <c r="BA31" s="140">
        <v>0</v>
      </c>
      <c r="BB31" s="140">
        <v>0</v>
      </c>
      <c r="BC31" s="140">
        <v>0</v>
      </c>
      <c r="BD31" s="140">
        <v>0</v>
      </c>
      <c r="BE31" s="140">
        <v>0</v>
      </c>
    </row>
    <row r="32" spans="1:57" ht="13.5" customHeight="1" x14ac:dyDescent="0.15">
      <c r="A32" s="138" t="s">
        <v>28</v>
      </c>
      <c r="B32" s="139" t="s">
        <v>415</v>
      </c>
      <c r="C32" s="138" t="s">
        <v>1</v>
      </c>
      <c r="D32" s="140">
        <v>1478446</v>
      </c>
      <c r="E32" s="140">
        <v>4203445</v>
      </c>
      <c r="F32" s="140">
        <v>5681891</v>
      </c>
      <c r="G32" s="140">
        <v>37383</v>
      </c>
      <c r="H32" s="140">
        <v>1197102</v>
      </c>
      <c r="I32" s="140">
        <v>1234485</v>
      </c>
      <c r="J32" s="139">
        <v>20</v>
      </c>
      <c r="K32" s="138">
        <v>20</v>
      </c>
      <c r="L32" s="140">
        <v>1478446</v>
      </c>
      <c r="M32" s="140">
        <v>4203445</v>
      </c>
      <c r="N32" s="140">
        <v>5681891</v>
      </c>
      <c r="O32" s="140">
        <v>37383</v>
      </c>
      <c r="P32" s="140">
        <v>994482</v>
      </c>
      <c r="Q32" s="140">
        <v>1031865</v>
      </c>
      <c r="R32" s="139">
        <v>5</v>
      </c>
      <c r="S32" s="138">
        <v>5</v>
      </c>
      <c r="T32" s="140">
        <v>0</v>
      </c>
      <c r="U32" s="140">
        <v>0</v>
      </c>
      <c r="V32" s="140">
        <v>0</v>
      </c>
      <c r="W32" s="140">
        <v>0</v>
      </c>
      <c r="X32" s="140">
        <v>202620</v>
      </c>
      <c r="Y32" s="140">
        <v>202620</v>
      </c>
      <c r="Z32" s="139">
        <v>0</v>
      </c>
      <c r="AA32" s="138">
        <v>0</v>
      </c>
      <c r="AB32" s="140">
        <v>0</v>
      </c>
      <c r="AC32" s="140">
        <v>0</v>
      </c>
      <c r="AD32" s="140">
        <v>0</v>
      </c>
      <c r="AE32" s="140">
        <v>0</v>
      </c>
      <c r="AF32" s="140">
        <v>0</v>
      </c>
      <c r="AG32" s="140">
        <v>0</v>
      </c>
      <c r="AH32" s="139">
        <v>0</v>
      </c>
      <c r="AI32" s="138">
        <v>0</v>
      </c>
      <c r="AJ32" s="140">
        <v>0</v>
      </c>
      <c r="AK32" s="140">
        <v>0</v>
      </c>
      <c r="AL32" s="140">
        <v>0</v>
      </c>
      <c r="AM32" s="140">
        <v>0</v>
      </c>
      <c r="AN32" s="140">
        <v>0</v>
      </c>
      <c r="AO32" s="140">
        <v>0</v>
      </c>
      <c r="AP32" s="139">
        <v>0</v>
      </c>
      <c r="AQ32" s="138">
        <v>0</v>
      </c>
      <c r="AR32" s="140">
        <v>0</v>
      </c>
      <c r="AS32" s="140">
        <v>0</v>
      </c>
      <c r="AT32" s="140">
        <v>0</v>
      </c>
      <c r="AU32" s="140">
        <v>0</v>
      </c>
      <c r="AV32" s="140">
        <v>0</v>
      </c>
      <c r="AW32" s="140">
        <v>0</v>
      </c>
      <c r="AX32" s="139">
        <v>0</v>
      </c>
      <c r="AY32" s="138">
        <v>0</v>
      </c>
      <c r="AZ32" s="140">
        <v>0</v>
      </c>
      <c r="BA32" s="140">
        <v>0</v>
      </c>
      <c r="BB32" s="140">
        <v>0</v>
      </c>
      <c r="BC32" s="140">
        <v>0</v>
      </c>
      <c r="BD32" s="140">
        <v>0</v>
      </c>
      <c r="BE32" s="140">
        <v>0</v>
      </c>
    </row>
    <row r="33" spans="1:57" ht="13.5" customHeight="1" x14ac:dyDescent="0.15">
      <c r="A33" s="138" t="s">
        <v>29</v>
      </c>
      <c r="B33" s="139" t="s">
        <v>416</v>
      </c>
      <c r="C33" s="138" t="s">
        <v>1</v>
      </c>
      <c r="D33" s="140">
        <v>2471528</v>
      </c>
      <c r="E33" s="140">
        <v>21917049</v>
      </c>
      <c r="F33" s="140">
        <v>24388577</v>
      </c>
      <c r="G33" s="140">
        <v>24495</v>
      </c>
      <c r="H33" s="140">
        <v>926648</v>
      </c>
      <c r="I33" s="140">
        <v>951143</v>
      </c>
      <c r="J33" s="139">
        <v>32</v>
      </c>
      <c r="K33" s="138">
        <v>32</v>
      </c>
      <c r="L33" s="140">
        <v>2260620</v>
      </c>
      <c r="M33" s="140">
        <v>21362231</v>
      </c>
      <c r="N33" s="140">
        <v>23622851</v>
      </c>
      <c r="O33" s="140">
        <v>24495</v>
      </c>
      <c r="P33" s="140">
        <v>926648</v>
      </c>
      <c r="Q33" s="140">
        <v>951143</v>
      </c>
      <c r="R33" s="139">
        <v>3</v>
      </c>
      <c r="S33" s="138">
        <v>3</v>
      </c>
      <c r="T33" s="140">
        <v>210908</v>
      </c>
      <c r="U33" s="140">
        <v>554818</v>
      </c>
      <c r="V33" s="140">
        <v>765726</v>
      </c>
      <c r="W33" s="140">
        <v>0</v>
      </c>
      <c r="X33" s="140">
        <v>0</v>
      </c>
      <c r="Y33" s="140">
        <v>0</v>
      </c>
      <c r="Z33" s="139">
        <v>0</v>
      </c>
      <c r="AA33" s="138">
        <v>0</v>
      </c>
      <c r="AB33" s="140">
        <v>0</v>
      </c>
      <c r="AC33" s="140">
        <v>0</v>
      </c>
      <c r="AD33" s="140">
        <v>0</v>
      </c>
      <c r="AE33" s="140">
        <v>0</v>
      </c>
      <c r="AF33" s="140">
        <v>0</v>
      </c>
      <c r="AG33" s="140">
        <v>0</v>
      </c>
      <c r="AH33" s="139">
        <v>0</v>
      </c>
      <c r="AI33" s="138">
        <v>0</v>
      </c>
      <c r="AJ33" s="140">
        <v>0</v>
      </c>
      <c r="AK33" s="140">
        <v>0</v>
      </c>
      <c r="AL33" s="140">
        <v>0</v>
      </c>
      <c r="AM33" s="140">
        <v>0</v>
      </c>
      <c r="AN33" s="140">
        <v>0</v>
      </c>
      <c r="AO33" s="140">
        <v>0</v>
      </c>
      <c r="AP33" s="139">
        <v>0</v>
      </c>
      <c r="AQ33" s="138">
        <v>0</v>
      </c>
      <c r="AR33" s="140">
        <v>0</v>
      </c>
      <c r="AS33" s="140">
        <v>0</v>
      </c>
      <c r="AT33" s="140">
        <v>0</v>
      </c>
      <c r="AU33" s="140">
        <v>0</v>
      </c>
      <c r="AV33" s="140">
        <v>0</v>
      </c>
      <c r="AW33" s="140">
        <v>0</v>
      </c>
      <c r="AX33" s="139">
        <v>0</v>
      </c>
      <c r="AY33" s="138">
        <v>0</v>
      </c>
      <c r="AZ33" s="140">
        <v>0</v>
      </c>
      <c r="BA33" s="140">
        <v>0</v>
      </c>
      <c r="BB33" s="140">
        <v>0</v>
      </c>
      <c r="BC33" s="140">
        <v>0</v>
      </c>
      <c r="BD33" s="140">
        <v>0</v>
      </c>
      <c r="BE33" s="140">
        <v>0</v>
      </c>
    </row>
    <row r="34" spans="1:57" ht="13.5" customHeight="1" x14ac:dyDescent="0.15">
      <c r="A34" s="138" t="s">
        <v>30</v>
      </c>
      <c r="B34" s="139" t="s">
        <v>417</v>
      </c>
      <c r="C34" s="138" t="s">
        <v>1</v>
      </c>
      <c r="D34" s="140">
        <v>750548</v>
      </c>
      <c r="E34" s="140">
        <v>8001484</v>
      </c>
      <c r="F34" s="140">
        <v>8752032</v>
      </c>
      <c r="G34" s="140">
        <v>0</v>
      </c>
      <c r="H34" s="140">
        <v>721698</v>
      </c>
      <c r="I34" s="140">
        <v>721698</v>
      </c>
      <c r="J34" s="139">
        <v>28</v>
      </c>
      <c r="K34" s="138">
        <v>28</v>
      </c>
      <c r="L34" s="140">
        <v>383108</v>
      </c>
      <c r="M34" s="140">
        <v>7775604</v>
      </c>
      <c r="N34" s="140">
        <v>8158712</v>
      </c>
      <c r="O34" s="140">
        <v>0</v>
      </c>
      <c r="P34" s="140">
        <v>347385</v>
      </c>
      <c r="Q34" s="140">
        <v>347385</v>
      </c>
      <c r="R34" s="139">
        <v>11</v>
      </c>
      <c r="S34" s="138">
        <v>11</v>
      </c>
      <c r="T34" s="140">
        <v>60859</v>
      </c>
      <c r="U34" s="140">
        <v>225880</v>
      </c>
      <c r="V34" s="140">
        <v>286739</v>
      </c>
      <c r="W34" s="140">
        <v>0</v>
      </c>
      <c r="X34" s="140">
        <v>348223</v>
      </c>
      <c r="Y34" s="140">
        <v>348223</v>
      </c>
      <c r="Z34" s="139">
        <v>3</v>
      </c>
      <c r="AA34" s="138">
        <v>3</v>
      </c>
      <c r="AB34" s="140">
        <v>306581</v>
      </c>
      <c r="AC34" s="140">
        <v>0</v>
      </c>
      <c r="AD34" s="140">
        <v>306581</v>
      </c>
      <c r="AE34" s="140">
        <v>0</v>
      </c>
      <c r="AF34" s="140">
        <v>26090</v>
      </c>
      <c r="AG34" s="140">
        <v>26090</v>
      </c>
      <c r="AH34" s="139">
        <v>0</v>
      </c>
      <c r="AI34" s="138">
        <v>0</v>
      </c>
      <c r="AJ34" s="140">
        <v>0</v>
      </c>
      <c r="AK34" s="140">
        <v>0</v>
      </c>
      <c r="AL34" s="140">
        <v>0</v>
      </c>
      <c r="AM34" s="140">
        <v>0</v>
      </c>
      <c r="AN34" s="140">
        <v>0</v>
      </c>
      <c r="AO34" s="140">
        <v>0</v>
      </c>
      <c r="AP34" s="139">
        <v>0</v>
      </c>
      <c r="AQ34" s="138">
        <v>0</v>
      </c>
      <c r="AR34" s="140">
        <v>0</v>
      </c>
      <c r="AS34" s="140">
        <v>0</v>
      </c>
      <c r="AT34" s="140">
        <v>0</v>
      </c>
      <c r="AU34" s="140">
        <v>0</v>
      </c>
      <c r="AV34" s="140">
        <v>0</v>
      </c>
      <c r="AW34" s="140">
        <v>0</v>
      </c>
      <c r="AX34" s="139">
        <v>0</v>
      </c>
      <c r="AY34" s="138">
        <v>0</v>
      </c>
      <c r="AZ34" s="140">
        <v>0</v>
      </c>
      <c r="BA34" s="140">
        <v>0</v>
      </c>
      <c r="BB34" s="140">
        <v>0</v>
      </c>
      <c r="BC34" s="140">
        <v>0</v>
      </c>
      <c r="BD34" s="140">
        <v>0</v>
      </c>
      <c r="BE34" s="140">
        <v>0</v>
      </c>
    </row>
    <row r="35" spans="1:57" ht="13.5" customHeight="1" x14ac:dyDescent="0.15">
      <c r="A35" s="138" t="s">
        <v>31</v>
      </c>
      <c r="B35" s="139" t="s">
        <v>418</v>
      </c>
      <c r="C35" s="138" t="s">
        <v>1</v>
      </c>
      <c r="D35" s="140">
        <v>19199544</v>
      </c>
      <c r="E35" s="140">
        <v>2128947</v>
      </c>
      <c r="F35" s="140">
        <v>21328491</v>
      </c>
      <c r="G35" s="140">
        <v>812</v>
      </c>
      <c r="H35" s="140">
        <v>1320703</v>
      </c>
      <c r="I35" s="140">
        <v>1321515</v>
      </c>
      <c r="J35" s="139">
        <v>30</v>
      </c>
      <c r="K35" s="138">
        <v>30</v>
      </c>
      <c r="L35" s="140">
        <v>8995499</v>
      </c>
      <c r="M35" s="140">
        <v>1149677</v>
      </c>
      <c r="N35" s="140">
        <v>10145176</v>
      </c>
      <c r="O35" s="140">
        <v>0</v>
      </c>
      <c r="P35" s="140">
        <v>1020318</v>
      </c>
      <c r="Q35" s="140">
        <v>1020318</v>
      </c>
      <c r="R35" s="139">
        <v>18</v>
      </c>
      <c r="S35" s="138">
        <v>18</v>
      </c>
      <c r="T35" s="140">
        <v>10127253</v>
      </c>
      <c r="U35" s="140">
        <v>907580</v>
      </c>
      <c r="V35" s="140">
        <v>11034833</v>
      </c>
      <c r="W35" s="140">
        <v>812</v>
      </c>
      <c r="X35" s="140">
        <v>300385</v>
      </c>
      <c r="Y35" s="140">
        <v>301197</v>
      </c>
      <c r="Z35" s="139">
        <v>3</v>
      </c>
      <c r="AA35" s="138">
        <v>3</v>
      </c>
      <c r="AB35" s="140">
        <v>76792</v>
      </c>
      <c r="AC35" s="140">
        <v>71690</v>
      </c>
      <c r="AD35" s="140">
        <v>148482</v>
      </c>
      <c r="AE35" s="140">
        <v>0</v>
      </c>
      <c r="AF35" s="140">
        <v>0</v>
      </c>
      <c r="AG35" s="140">
        <v>0</v>
      </c>
      <c r="AH35" s="139">
        <v>0</v>
      </c>
      <c r="AI35" s="138">
        <v>0</v>
      </c>
      <c r="AJ35" s="140">
        <v>0</v>
      </c>
      <c r="AK35" s="140">
        <v>0</v>
      </c>
      <c r="AL35" s="140">
        <v>0</v>
      </c>
      <c r="AM35" s="140">
        <v>0</v>
      </c>
      <c r="AN35" s="140">
        <v>0</v>
      </c>
      <c r="AO35" s="140">
        <v>0</v>
      </c>
      <c r="AP35" s="139">
        <v>0</v>
      </c>
      <c r="AQ35" s="138">
        <v>0</v>
      </c>
      <c r="AR35" s="140">
        <v>0</v>
      </c>
      <c r="AS35" s="140">
        <v>0</v>
      </c>
      <c r="AT35" s="140">
        <v>0</v>
      </c>
      <c r="AU35" s="140">
        <v>0</v>
      </c>
      <c r="AV35" s="140">
        <v>0</v>
      </c>
      <c r="AW35" s="140">
        <v>0</v>
      </c>
      <c r="AX35" s="139">
        <v>0</v>
      </c>
      <c r="AY35" s="138">
        <v>0</v>
      </c>
      <c r="AZ35" s="140">
        <v>0</v>
      </c>
      <c r="BA35" s="140">
        <v>0</v>
      </c>
      <c r="BB35" s="140">
        <v>0</v>
      </c>
      <c r="BC35" s="140">
        <v>0</v>
      </c>
      <c r="BD35" s="140">
        <v>0</v>
      </c>
      <c r="BE35" s="140">
        <v>0</v>
      </c>
    </row>
    <row r="36" spans="1:57" ht="13.5" customHeight="1" x14ac:dyDescent="0.15">
      <c r="A36" s="138" t="s">
        <v>33</v>
      </c>
      <c r="B36" s="139" t="s">
        <v>419</v>
      </c>
      <c r="C36" s="138" t="s">
        <v>1</v>
      </c>
      <c r="D36" s="140">
        <v>89360</v>
      </c>
      <c r="E36" s="140">
        <v>3200449</v>
      </c>
      <c r="F36" s="140">
        <v>3289809</v>
      </c>
      <c r="G36" s="140">
        <v>485416</v>
      </c>
      <c r="H36" s="140">
        <v>2470611</v>
      </c>
      <c r="I36" s="140">
        <v>2956027</v>
      </c>
      <c r="J36" s="139">
        <v>29</v>
      </c>
      <c r="K36" s="138">
        <v>29</v>
      </c>
      <c r="L36" s="140">
        <v>58512</v>
      </c>
      <c r="M36" s="140">
        <v>2262831</v>
      </c>
      <c r="N36" s="140">
        <v>2321343</v>
      </c>
      <c r="O36" s="140">
        <v>485416</v>
      </c>
      <c r="P36" s="140">
        <v>1962656</v>
      </c>
      <c r="Q36" s="140">
        <v>2448072</v>
      </c>
      <c r="R36" s="139">
        <v>16</v>
      </c>
      <c r="S36" s="138">
        <v>16</v>
      </c>
      <c r="T36" s="140">
        <v>30848</v>
      </c>
      <c r="U36" s="140">
        <v>922942</v>
      </c>
      <c r="V36" s="140">
        <v>953790</v>
      </c>
      <c r="W36" s="140">
        <v>0</v>
      </c>
      <c r="X36" s="140">
        <v>220794</v>
      </c>
      <c r="Y36" s="140">
        <v>220794</v>
      </c>
      <c r="Z36" s="139">
        <v>2</v>
      </c>
      <c r="AA36" s="138">
        <v>2</v>
      </c>
      <c r="AB36" s="140">
        <v>0</v>
      </c>
      <c r="AC36" s="140">
        <v>14676</v>
      </c>
      <c r="AD36" s="140">
        <v>14676</v>
      </c>
      <c r="AE36" s="140">
        <v>0</v>
      </c>
      <c r="AF36" s="140">
        <v>222282</v>
      </c>
      <c r="AG36" s="140">
        <v>222282</v>
      </c>
      <c r="AH36" s="139">
        <v>1</v>
      </c>
      <c r="AI36" s="138">
        <v>1</v>
      </c>
      <c r="AJ36" s="140">
        <v>0</v>
      </c>
      <c r="AK36" s="140">
        <v>0</v>
      </c>
      <c r="AL36" s="140">
        <v>0</v>
      </c>
      <c r="AM36" s="140">
        <v>0</v>
      </c>
      <c r="AN36" s="140">
        <v>64879</v>
      </c>
      <c r="AO36" s="140">
        <v>64879</v>
      </c>
      <c r="AP36" s="139">
        <v>0</v>
      </c>
      <c r="AQ36" s="138">
        <v>0</v>
      </c>
      <c r="AR36" s="140">
        <v>0</v>
      </c>
      <c r="AS36" s="140">
        <v>0</v>
      </c>
      <c r="AT36" s="140">
        <v>0</v>
      </c>
      <c r="AU36" s="140">
        <v>0</v>
      </c>
      <c r="AV36" s="140">
        <v>0</v>
      </c>
      <c r="AW36" s="140">
        <v>0</v>
      </c>
      <c r="AX36" s="139">
        <v>0</v>
      </c>
      <c r="AY36" s="138">
        <v>0</v>
      </c>
      <c r="AZ36" s="140">
        <v>0</v>
      </c>
      <c r="BA36" s="140">
        <v>0</v>
      </c>
      <c r="BB36" s="140">
        <v>0</v>
      </c>
      <c r="BC36" s="140">
        <v>0</v>
      </c>
      <c r="BD36" s="140">
        <v>0</v>
      </c>
      <c r="BE36" s="140">
        <v>0</v>
      </c>
    </row>
    <row r="37" spans="1:57" ht="13.5" customHeight="1" x14ac:dyDescent="0.15">
      <c r="A37" s="138" t="s">
        <v>34</v>
      </c>
      <c r="B37" s="139" t="s">
        <v>420</v>
      </c>
      <c r="C37" s="138" t="s">
        <v>1</v>
      </c>
      <c r="D37" s="140">
        <v>146286</v>
      </c>
      <c r="E37" s="140">
        <v>2424446</v>
      </c>
      <c r="F37" s="140">
        <v>2570732</v>
      </c>
      <c r="G37" s="140">
        <v>12848</v>
      </c>
      <c r="H37" s="140">
        <v>700621</v>
      </c>
      <c r="I37" s="140">
        <v>713469</v>
      </c>
      <c r="J37" s="139">
        <v>19</v>
      </c>
      <c r="K37" s="138">
        <v>19</v>
      </c>
      <c r="L37" s="140">
        <v>146286</v>
      </c>
      <c r="M37" s="140">
        <v>2142208</v>
      </c>
      <c r="N37" s="140">
        <v>2288494</v>
      </c>
      <c r="O37" s="140">
        <v>12848</v>
      </c>
      <c r="P37" s="140">
        <v>661808</v>
      </c>
      <c r="Q37" s="140">
        <v>674656</v>
      </c>
      <c r="R37" s="139">
        <v>5</v>
      </c>
      <c r="S37" s="138">
        <v>5</v>
      </c>
      <c r="T37" s="140">
        <v>0</v>
      </c>
      <c r="U37" s="140">
        <v>282238</v>
      </c>
      <c r="V37" s="140">
        <v>282238</v>
      </c>
      <c r="W37" s="140">
        <v>0</v>
      </c>
      <c r="X37" s="140">
        <v>38813</v>
      </c>
      <c r="Y37" s="140">
        <v>38813</v>
      </c>
      <c r="Z37" s="139">
        <v>0</v>
      </c>
      <c r="AA37" s="138">
        <v>0</v>
      </c>
      <c r="AB37" s="140">
        <v>0</v>
      </c>
      <c r="AC37" s="140">
        <v>0</v>
      </c>
      <c r="AD37" s="140">
        <v>0</v>
      </c>
      <c r="AE37" s="140">
        <v>0</v>
      </c>
      <c r="AF37" s="140">
        <v>0</v>
      </c>
      <c r="AG37" s="140">
        <v>0</v>
      </c>
      <c r="AH37" s="139">
        <v>0</v>
      </c>
      <c r="AI37" s="138">
        <v>0</v>
      </c>
      <c r="AJ37" s="140">
        <v>0</v>
      </c>
      <c r="AK37" s="140">
        <v>0</v>
      </c>
      <c r="AL37" s="140">
        <v>0</v>
      </c>
      <c r="AM37" s="140">
        <v>0</v>
      </c>
      <c r="AN37" s="140">
        <v>0</v>
      </c>
      <c r="AO37" s="140">
        <v>0</v>
      </c>
      <c r="AP37" s="139">
        <v>0</v>
      </c>
      <c r="AQ37" s="138">
        <v>0</v>
      </c>
      <c r="AR37" s="140">
        <v>0</v>
      </c>
      <c r="AS37" s="140">
        <v>0</v>
      </c>
      <c r="AT37" s="140">
        <v>0</v>
      </c>
      <c r="AU37" s="140">
        <v>0</v>
      </c>
      <c r="AV37" s="140">
        <v>0</v>
      </c>
      <c r="AW37" s="140">
        <v>0</v>
      </c>
      <c r="AX37" s="139">
        <v>0</v>
      </c>
      <c r="AY37" s="138">
        <v>0</v>
      </c>
      <c r="AZ37" s="140">
        <v>0</v>
      </c>
      <c r="BA37" s="140">
        <v>0</v>
      </c>
      <c r="BB37" s="140">
        <v>0</v>
      </c>
      <c r="BC37" s="140">
        <v>0</v>
      </c>
      <c r="BD37" s="140">
        <v>0</v>
      </c>
      <c r="BE37" s="140">
        <v>0</v>
      </c>
    </row>
    <row r="38" spans="1:57" ht="13.5" customHeight="1" x14ac:dyDescent="0.15">
      <c r="A38" s="138" t="s">
        <v>35</v>
      </c>
      <c r="B38" s="139" t="s">
        <v>421</v>
      </c>
      <c r="C38" s="138" t="s">
        <v>1</v>
      </c>
      <c r="D38" s="140">
        <v>692300</v>
      </c>
      <c r="E38" s="140">
        <v>4082663</v>
      </c>
      <c r="F38" s="140">
        <v>4774963</v>
      </c>
      <c r="G38" s="140">
        <v>135649</v>
      </c>
      <c r="H38" s="140">
        <v>374465</v>
      </c>
      <c r="I38" s="140">
        <v>510114</v>
      </c>
      <c r="J38" s="139">
        <v>11</v>
      </c>
      <c r="K38" s="138">
        <v>11</v>
      </c>
      <c r="L38" s="140">
        <v>692300</v>
      </c>
      <c r="M38" s="140">
        <v>3382081</v>
      </c>
      <c r="N38" s="140">
        <v>4074381</v>
      </c>
      <c r="O38" s="140">
        <v>72773</v>
      </c>
      <c r="P38" s="140">
        <v>320568</v>
      </c>
      <c r="Q38" s="140">
        <v>393341</v>
      </c>
      <c r="R38" s="139">
        <v>4</v>
      </c>
      <c r="S38" s="138">
        <v>4</v>
      </c>
      <c r="T38" s="140">
        <v>0</v>
      </c>
      <c r="U38" s="140">
        <v>657203</v>
      </c>
      <c r="V38" s="140">
        <v>657203</v>
      </c>
      <c r="W38" s="140">
        <v>0</v>
      </c>
      <c r="X38" s="140">
        <v>23725</v>
      </c>
      <c r="Y38" s="140">
        <v>23725</v>
      </c>
      <c r="Z38" s="139">
        <v>2</v>
      </c>
      <c r="AA38" s="138">
        <v>2</v>
      </c>
      <c r="AB38" s="140">
        <v>0</v>
      </c>
      <c r="AC38" s="140">
        <v>43379</v>
      </c>
      <c r="AD38" s="140">
        <v>43379</v>
      </c>
      <c r="AE38" s="140">
        <v>62876</v>
      </c>
      <c r="AF38" s="140">
        <v>30172</v>
      </c>
      <c r="AG38" s="140">
        <v>93048</v>
      </c>
      <c r="AH38" s="139">
        <v>0</v>
      </c>
      <c r="AI38" s="138">
        <v>0</v>
      </c>
      <c r="AJ38" s="140">
        <v>0</v>
      </c>
      <c r="AK38" s="140">
        <v>0</v>
      </c>
      <c r="AL38" s="140">
        <v>0</v>
      </c>
      <c r="AM38" s="140">
        <v>0</v>
      </c>
      <c r="AN38" s="140">
        <v>0</v>
      </c>
      <c r="AO38" s="140">
        <v>0</v>
      </c>
      <c r="AP38" s="139">
        <v>0</v>
      </c>
      <c r="AQ38" s="138">
        <v>0</v>
      </c>
      <c r="AR38" s="140">
        <v>0</v>
      </c>
      <c r="AS38" s="140">
        <v>0</v>
      </c>
      <c r="AT38" s="140">
        <v>0</v>
      </c>
      <c r="AU38" s="140">
        <v>0</v>
      </c>
      <c r="AV38" s="140">
        <v>0</v>
      </c>
      <c r="AW38" s="140">
        <v>0</v>
      </c>
      <c r="AX38" s="139">
        <v>0</v>
      </c>
      <c r="AY38" s="138">
        <v>0</v>
      </c>
      <c r="AZ38" s="140">
        <v>0</v>
      </c>
      <c r="BA38" s="140">
        <v>0</v>
      </c>
      <c r="BB38" s="140">
        <v>0</v>
      </c>
      <c r="BC38" s="140">
        <v>0</v>
      </c>
      <c r="BD38" s="140">
        <v>0</v>
      </c>
      <c r="BE38" s="140">
        <v>0</v>
      </c>
    </row>
    <row r="39" spans="1:57" ht="13.5" customHeight="1" x14ac:dyDescent="0.15">
      <c r="A39" s="138" t="s">
        <v>36</v>
      </c>
      <c r="B39" s="139" t="s">
        <v>422</v>
      </c>
      <c r="C39" s="138" t="s">
        <v>1</v>
      </c>
      <c r="D39" s="140">
        <v>3448448</v>
      </c>
      <c r="E39" s="140">
        <v>3013743</v>
      </c>
      <c r="F39" s="140">
        <v>6462191</v>
      </c>
      <c r="G39" s="140">
        <v>6688</v>
      </c>
      <c r="H39" s="140">
        <v>1637054</v>
      </c>
      <c r="I39" s="140">
        <v>1643742</v>
      </c>
      <c r="J39" s="139">
        <v>23</v>
      </c>
      <c r="K39" s="138">
        <v>23</v>
      </c>
      <c r="L39" s="140">
        <v>1568689</v>
      </c>
      <c r="M39" s="140">
        <v>1412810</v>
      </c>
      <c r="N39" s="140">
        <v>2981499</v>
      </c>
      <c r="O39" s="140">
        <v>6688</v>
      </c>
      <c r="P39" s="140">
        <v>1164485</v>
      </c>
      <c r="Q39" s="140">
        <v>1171173</v>
      </c>
      <c r="R39" s="139">
        <v>14</v>
      </c>
      <c r="S39" s="138">
        <v>14</v>
      </c>
      <c r="T39" s="140">
        <v>1222497</v>
      </c>
      <c r="U39" s="140">
        <v>1117428</v>
      </c>
      <c r="V39" s="140">
        <v>2339925</v>
      </c>
      <c r="W39" s="140">
        <v>0</v>
      </c>
      <c r="X39" s="140">
        <v>344827</v>
      </c>
      <c r="Y39" s="140">
        <v>344827</v>
      </c>
      <c r="Z39" s="139">
        <v>4</v>
      </c>
      <c r="AA39" s="138">
        <v>4</v>
      </c>
      <c r="AB39" s="140">
        <v>655859</v>
      </c>
      <c r="AC39" s="140">
        <v>360069</v>
      </c>
      <c r="AD39" s="140">
        <v>1015928</v>
      </c>
      <c r="AE39" s="140">
        <v>0</v>
      </c>
      <c r="AF39" s="140">
        <v>127742</v>
      </c>
      <c r="AG39" s="140">
        <v>127742</v>
      </c>
      <c r="AH39" s="139">
        <v>2</v>
      </c>
      <c r="AI39" s="138">
        <v>2</v>
      </c>
      <c r="AJ39" s="140">
        <v>1403</v>
      </c>
      <c r="AK39" s="140">
        <v>123436</v>
      </c>
      <c r="AL39" s="140">
        <v>124839</v>
      </c>
      <c r="AM39" s="140">
        <v>0</v>
      </c>
      <c r="AN39" s="140">
        <v>0</v>
      </c>
      <c r="AO39" s="140">
        <v>0</v>
      </c>
      <c r="AP39" s="139">
        <v>0</v>
      </c>
      <c r="AQ39" s="138">
        <v>0</v>
      </c>
      <c r="AR39" s="140">
        <v>0</v>
      </c>
      <c r="AS39" s="140">
        <v>0</v>
      </c>
      <c r="AT39" s="140">
        <v>0</v>
      </c>
      <c r="AU39" s="140">
        <v>0</v>
      </c>
      <c r="AV39" s="140">
        <v>0</v>
      </c>
      <c r="AW39" s="140">
        <v>0</v>
      </c>
      <c r="AX39" s="139">
        <v>0</v>
      </c>
      <c r="AY39" s="138">
        <v>0</v>
      </c>
      <c r="AZ39" s="140">
        <v>0</v>
      </c>
      <c r="BA39" s="140">
        <v>0</v>
      </c>
      <c r="BB39" s="140">
        <v>0</v>
      </c>
      <c r="BC39" s="140">
        <v>0</v>
      </c>
      <c r="BD39" s="140">
        <v>0</v>
      </c>
      <c r="BE39" s="140">
        <v>0</v>
      </c>
    </row>
    <row r="40" spans="1:57" ht="13.5" customHeight="1" x14ac:dyDescent="0.15">
      <c r="A40" s="138" t="s">
        <v>37</v>
      </c>
      <c r="B40" s="139" t="s">
        <v>423</v>
      </c>
      <c r="C40" s="138" t="s">
        <v>1</v>
      </c>
      <c r="D40" s="140">
        <v>3416</v>
      </c>
      <c r="E40" s="140">
        <v>3588895</v>
      </c>
      <c r="F40" s="140">
        <v>3592311</v>
      </c>
      <c r="G40" s="140">
        <v>0</v>
      </c>
      <c r="H40" s="140">
        <v>820441</v>
      </c>
      <c r="I40" s="140">
        <v>820441</v>
      </c>
      <c r="J40" s="139">
        <v>12</v>
      </c>
      <c r="K40" s="138">
        <v>12</v>
      </c>
      <c r="L40" s="140">
        <v>3416</v>
      </c>
      <c r="M40" s="140">
        <v>3588895</v>
      </c>
      <c r="N40" s="140">
        <v>3592311</v>
      </c>
      <c r="O40" s="140">
        <v>0</v>
      </c>
      <c r="P40" s="140">
        <v>820441</v>
      </c>
      <c r="Q40" s="140">
        <v>820441</v>
      </c>
      <c r="R40" s="139">
        <v>0</v>
      </c>
      <c r="S40" s="138">
        <v>0</v>
      </c>
      <c r="T40" s="140">
        <v>0</v>
      </c>
      <c r="U40" s="140">
        <v>0</v>
      </c>
      <c r="V40" s="140">
        <v>0</v>
      </c>
      <c r="W40" s="140">
        <v>0</v>
      </c>
      <c r="X40" s="140">
        <v>0</v>
      </c>
      <c r="Y40" s="140">
        <v>0</v>
      </c>
      <c r="Z40" s="139">
        <v>0</v>
      </c>
      <c r="AA40" s="138">
        <v>0</v>
      </c>
      <c r="AB40" s="140">
        <v>0</v>
      </c>
      <c r="AC40" s="140">
        <v>0</v>
      </c>
      <c r="AD40" s="140">
        <v>0</v>
      </c>
      <c r="AE40" s="140">
        <v>0</v>
      </c>
      <c r="AF40" s="140">
        <v>0</v>
      </c>
      <c r="AG40" s="140">
        <v>0</v>
      </c>
      <c r="AH40" s="139">
        <v>0</v>
      </c>
      <c r="AI40" s="138">
        <v>0</v>
      </c>
      <c r="AJ40" s="140">
        <v>0</v>
      </c>
      <c r="AK40" s="140">
        <v>0</v>
      </c>
      <c r="AL40" s="140">
        <v>0</v>
      </c>
      <c r="AM40" s="140">
        <v>0</v>
      </c>
      <c r="AN40" s="140">
        <v>0</v>
      </c>
      <c r="AO40" s="140">
        <v>0</v>
      </c>
      <c r="AP40" s="139">
        <v>0</v>
      </c>
      <c r="AQ40" s="138">
        <v>0</v>
      </c>
      <c r="AR40" s="140">
        <v>0</v>
      </c>
      <c r="AS40" s="140">
        <v>0</v>
      </c>
      <c r="AT40" s="140">
        <v>0</v>
      </c>
      <c r="AU40" s="140">
        <v>0</v>
      </c>
      <c r="AV40" s="140">
        <v>0</v>
      </c>
      <c r="AW40" s="140">
        <v>0</v>
      </c>
      <c r="AX40" s="139">
        <v>0</v>
      </c>
      <c r="AY40" s="138">
        <v>0</v>
      </c>
      <c r="AZ40" s="140">
        <v>0</v>
      </c>
      <c r="BA40" s="140">
        <v>0</v>
      </c>
      <c r="BB40" s="140">
        <v>0</v>
      </c>
      <c r="BC40" s="140">
        <v>0</v>
      </c>
      <c r="BD40" s="140">
        <v>0</v>
      </c>
      <c r="BE40" s="140">
        <v>0</v>
      </c>
    </row>
    <row r="41" spans="1:57" ht="13.5" customHeight="1" x14ac:dyDescent="0.15">
      <c r="A41" s="138" t="s">
        <v>38</v>
      </c>
      <c r="B41" s="139" t="s">
        <v>424</v>
      </c>
      <c r="C41" s="138" t="s">
        <v>1</v>
      </c>
      <c r="D41" s="140">
        <v>17816</v>
      </c>
      <c r="E41" s="140">
        <v>2977471</v>
      </c>
      <c r="F41" s="140">
        <v>2995287</v>
      </c>
      <c r="G41" s="140">
        <v>0</v>
      </c>
      <c r="H41" s="140">
        <v>265893</v>
      </c>
      <c r="I41" s="140">
        <v>265893</v>
      </c>
      <c r="J41" s="139">
        <v>11</v>
      </c>
      <c r="K41" s="138">
        <v>11</v>
      </c>
      <c r="L41" s="140">
        <v>17816</v>
      </c>
      <c r="M41" s="140">
        <v>2339109</v>
      </c>
      <c r="N41" s="140">
        <v>2356925</v>
      </c>
      <c r="O41" s="140">
        <v>0</v>
      </c>
      <c r="P41" s="140">
        <v>224942</v>
      </c>
      <c r="Q41" s="140">
        <v>224942</v>
      </c>
      <c r="R41" s="139">
        <v>4</v>
      </c>
      <c r="S41" s="138">
        <v>4</v>
      </c>
      <c r="T41" s="140">
        <v>0</v>
      </c>
      <c r="U41" s="140">
        <v>638362</v>
      </c>
      <c r="V41" s="140">
        <v>638362</v>
      </c>
      <c r="W41" s="140">
        <v>0</v>
      </c>
      <c r="X41" s="140">
        <v>40951</v>
      </c>
      <c r="Y41" s="140">
        <v>40951</v>
      </c>
      <c r="Z41" s="139">
        <v>0</v>
      </c>
      <c r="AA41" s="138">
        <v>0</v>
      </c>
      <c r="AB41" s="140">
        <v>0</v>
      </c>
      <c r="AC41" s="140">
        <v>0</v>
      </c>
      <c r="AD41" s="140">
        <v>0</v>
      </c>
      <c r="AE41" s="140">
        <v>0</v>
      </c>
      <c r="AF41" s="140">
        <v>0</v>
      </c>
      <c r="AG41" s="140">
        <v>0</v>
      </c>
      <c r="AH41" s="139">
        <v>0</v>
      </c>
      <c r="AI41" s="138">
        <v>0</v>
      </c>
      <c r="AJ41" s="140">
        <v>0</v>
      </c>
      <c r="AK41" s="140">
        <v>0</v>
      </c>
      <c r="AL41" s="140">
        <v>0</v>
      </c>
      <c r="AM41" s="140">
        <v>0</v>
      </c>
      <c r="AN41" s="140">
        <v>0</v>
      </c>
      <c r="AO41" s="140">
        <v>0</v>
      </c>
      <c r="AP41" s="139">
        <v>0</v>
      </c>
      <c r="AQ41" s="138">
        <v>0</v>
      </c>
      <c r="AR41" s="140">
        <v>0</v>
      </c>
      <c r="AS41" s="140">
        <v>0</v>
      </c>
      <c r="AT41" s="140">
        <v>0</v>
      </c>
      <c r="AU41" s="140">
        <v>0</v>
      </c>
      <c r="AV41" s="140">
        <v>0</v>
      </c>
      <c r="AW41" s="140">
        <v>0</v>
      </c>
      <c r="AX41" s="139">
        <v>0</v>
      </c>
      <c r="AY41" s="138">
        <v>0</v>
      </c>
      <c r="AZ41" s="140">
        <v>0</v>
      </c>
      <c r="BA41" s="140">
        <v>0</v>
      </c>
      <c r="BB41" s="140">
        <v>0</v>
      </c>
      <c r="BC41" s="140">
        <v>0</v>
      </c>
      <c r="BD41" s="140">
        <v>0</v>
      </c>
      <c r="BE41" s="140">
        <v>0</v>
      </c>
    </row>
    <row r="42" spans="1:57" ht="13.5" customHeight="1" x14ac:dyDescent="0.15">
      <c r="A42" s="138" t="s">
        <v>39</v>
      </c>
      <c r="B42" s="139" t="s">
        <v>425</v>
      </c>
      <c r="C42" s="138" t="s">
        <v>1</v>
      </c>
      <c r="D42" s="140">
        <v>225089</v>
      </c>
      <c r="E42" s="140">
        <v>3463963</v>
      </c>
      <c r="F42" s="140">
        <v>3689052</v>
      </c>
      <c r="G42" s="140">
        <v>1869107</v>
      </c>
      <c r="H42" s="140">
        <v>1005023</v>
      </c>
      <c r="I42" s="140">
        <v>2874130</v>
      </c>
      <c r="J42" s="139">
        <v>16</v>
      </c>
      <c r="K42" s="138">
        <v>16</v>
      </c>
      <c r="L42" s="140">
        <v>91207</v>
      </c>
      <c r="M42" s="140">
        <v>2891686</v>
      </c>
      <c r="N42" s="140">
        <v>2982893</v>
      </c>
      <c r="O42" s="140">
        <v>1176707</v>
      </c>
      <c r="P42" s="140">
        <v>818572</v>
      </c>
      <c r="Q42" s="140">
        <v>1995279</v>
      </c>
      <c r="R42" s="139">
        <v>4</v>
      </c>
      <c r="S42" s="138">
        <v>4</v>
      </c>
      <c r="T42" s="140">
        <v>133882</v>
      </c>
      <c r="U42" s="140">
        <v>572277</v>
      </c>
      <c r="V42" s="140">
        <v>706159</v>
      </c>
      <c r="W42" s="140">
        <v>692400</v>
      </c>
      <c r="X42" s="140">
        <v>186451</v>
      </c>
      <c r="Y42" s="140">
        <v>878851</v>
      </c>
      <c r="Z42" s="139">
        <v>0</v>
      </c>
      <c r="AA42" s="138">
        <v>0</v>
      </c>
      <c r="AB42" s="140">
        <v>0</v>
      </c>
      <c r="AC42" s="140">
        <v>0</v>
      </c>
      <c r="AD42" s="140">
        <v>0</v>
      </c>
      <c r="AE42" s="140">
        <v>0</v>
      </c>
      <c r="AF42" s="140">
        <v>0</v>
      </c>
      <c r="AG42" s="140">
        <v>0</v>
      </c>
      <c r="AH42" s="139">
        <v>0</v>
      </c>
      <c r="AI42" s="138">
        <v>0</v>
      </c>
      <c r="AJ42" s="140">
        <v>0</v>
      </c>
      <c r="AK42" s="140">
        <v>0</v>
      </c>
      <c r="AL42" s="140">
        <v>0</v>
      </c>
      <c r="AM42" s="140">
        <v>0</v>
      </c>
      <c r="AN42" s="140">
        <v>0</v>
      </c>
      <c r="AO42" s="140">
        <v>0</v>
      </c>
      <c r="AP42" s="139">
        <v>0</v>
      </c>
      <c r="AQ42" s="138">
        <v>0</v>
      </c>
      <c r="AR42" s="140">
        <v>0</v>
      </c>
      <c r="AS42" s="140">
        <v>0</v>
      </c>
      <c r="AT42" s="140">
        <v>0</v>
      </c>
      <c r="AU42" s="140">
        <v>0</v>
      </c>
      <c r="AV42" s="140">
        <v>0</v>
      </c>
      <c r="AW42" s="140">
        <v>0</v>
      </c>
      <c r="AX42" s="139">
        <v>0</v>
      </c>
      <c r="AY42" s="138">
        <v>0</v>
      </c>
      <c r="AZ42" s="140">
        <v>0</v>
      </c>
      <c r="BA42" s="140">
        <v>0</v>
      </c>
      <c r="BB42" s="140">
        <v>0</v>
      </c>
      <c r="BC42" s="140">
        <v>0</v>
      </c>
      <c r="BD42" s="140">
        <v>0</v>
      </c>
      <c r="BE42" s="140">
        <v>0</v>
      </c>
    </row>
    <row r="43" spans="1:57" ht="13.5" customHeight="1" x14ac:dyDescent="0.15">
      <c r="A43" s="138" t="s">
        <v>40</v>
      </c>
      <c r="B43" s="139" t="s">
        <v>426</v>
      </c>
      <c r="C43" s="138" t="s">
        <v>1</v>
      </c>
      <c r="D43" s="140">
        <v>130668</v>
      </c>
      <c r="E43" s="140">
        <v>2512148</v>
      </c>
      <c r="F43" s="140">
        <v>2642816</v>
      </c>
      <c r="G43" s="140">
        <v>276925</v>
      </c>
      <c r="H43" s="140">
        <v>558717</v>
      </c>
      <c r="I43" s="140">
        <v>835642</v>
      </c>
      <c r="J43" s="139">
        <v>14</v>
      </c>
      <c r="K43" s="138">
        <v>14</v>
      </c>
      <c r="L43" s="140">
        <v>130668</v>
      </c>
      <c r="M43" s="140">
        <v>2082015</v>
      </c>
      <c r="N43" s="140">
        <v>2212683</v>
      </c>
      <c r="O43" s="140">
        <v>139487</v>
      </c>
      <c r="P43" s="140">
        <v>493905</v>
      </c>
      <c r="Q43" s="140">
        <v>633392</v>
      </c>
      <c r="R43" s="139">
        <v>3</v>
      </c>
      <c r="S43" s="138">
        <v>3</v>
      </c>
      <c r="T43" s="140">
        <v>0</v>
      </c>
      <c r="U43" s="140">
        <v>430133</v>
      </c>
      <c r="V43" s="140">
        <v>430133</v>
      </c>
      <c r="W43" s="140">
        <v>137438</v>
      </c>
      <c r="X43" s="140">
        <v>64812</v>
      </c>
      <c r="Y43" s="140">
        <v>202250</v>
      </c>
      <c r="Z43" s="139">
        <v>0</v>
      </c>
      <c r="AA43" s="138">
        <v>0</v>
      </c>
      <c r="AB43" s="140">
        <v>0</v>
      </c>
      <c r="AC43" s="140">
        <v>0</v>
      </c>
      <c r="AD43" s="140">
        <v>0</v>
      </c>
      <c r="AE43" s="140">
        <v>0</v>
      </c>
      <c r="AF43" s="140">
        <v>0</v>
      </c>
      <c r="AG43" s="140">
        <v>0</v>
      </c>
      <c r="AH43" s="139">
        <v>0</v>
      </c>
      <c r="AI43" s="138">
        <v>0</v>
      </c>
      <c r="AJ43" s="140">
        <v>0</v>
      </c>
      <c r="AK43" s="140">
        <v>0</v>
      </c>
      <c r="AL43" s="140">
        <v>0</v>
      </c>
      <c r="AM43" s="140">
        <v>0</v>
      </c>
      <c r="AN43" s="140">
        <v>0</v>
      </c>
      <c r="AO43" s="140">
        <v>0</v>
      </c>
      <c r="AP43" s="139">
        <v>0</v>
      </c>
      <c r="AQ43" s="138">
        <v>0</v>
      </c>
      <c r="AR43" s="140">
        <v>0</v>
      </c>
      <c r="AS43" s="140">
        <v>0</v>
      </c>
      <c r="AT43" s="140">
        <v>0</v>
      </c>
      <c r="AU43" s="140">
        <v>0</v>
      </c>
      <c r="AV43" s="140">
        <v>0</v>
      </c>
      <c r="AW43" s="140">
        <v>0</v>
      </c>
      <c r="AX43" s="139">
        <v>0</v>
      </c>
      <c r="AY43" s="138">
        <v>0</v>
      </c>
      <c r="AZ43" s="140">
        <v>0</v>
      </c>
      <c r="BA43" s="140">
        <v>0</v>
      </c>
      <c r="BB43" s="140">
        <v>0</v>
      </c>
      <c r="BC43" s="140">
        <v>0</v>
      </c>
      <c r="BD43" s="140">
        <v>0</v>
      </c>
      <c r="BE43" s="140">
        <v>0</v>
      </c>
    </row>
    <row r="44" spans="1:57" ht="13.5" customHeight="1" x14ac:dyDescent="0.15">
      <c r="A44" s="138" t="s">
        <v>41</v>
      </c>
      <c r="B44" s="139" t="s">
        <v>427</v>
      </c>
      <c r="C44" s="138" t="s">
        <v>1</v>
      </c>
      <c r="D44" s="140">
        <v>0</v>
      </c>
      <c r="E44" s="140">
        <v>1043118</v>
      </c>
      <c r="F44" s="140">
        <v>1043118</v>
      </c>
      <c r="G44" s="140">
        <v>0</v>
      </c>
      <c r="H44" s="140">
        <v>1152544</v>
      </c>
      <c r="I44" s="140">
        <v>1152544</v>
      </c>
      <c r="J44" s="139">
        <v>14</v>
      </c>
      <c r="K44" s="138">
        <v>14</v>
      </c>
      <c r="L44" s="140">
        <v>0</v>
      </c>
      <c r="M44" s="140">
        <v>1043118</v>
      </c>
      <c r="N44" s="140">
        <v>1043118</v>
      </c>
      <c r="O44" s="140">
        <v>0</v>
      </c>
      <c r="P44" s="140">
        <v>975237</v>
      </c>
      <c r="Q44" s="140">
        <v>975237</v>
      </c>
      <c r="R44" s="139">
        <v>3</v>
      </c>
      <c r="S44" s="138">
        <v>3</v>
      </c>
      <c r="T44" s="140">
        <v>0</v>
      </c>
      <c r="U44" s="140">
        <v>0</v>
      </c>
      <c r="V44" s="140">
        <v>0</v>
      </c>
      <c r="W44" s="140">
        <v>0</v>
      </c>
      <c r="X44" s="140">
        <v>156057</v>
      </c>
      <c r="Y44" s="140">
        <v>156057</v>
      </c>
      <c r="Z44" s="139">
        <v>1</v>
      </c>
      <c r="AA44" s="138">
        <v>1</v>
      </c>
      <c r="AB44" s="140">
        <v>0</v>
      </c>
      <c r="AC44" s="140">
        <v>0</v>
      </c>
      <c r="AD44" s="140">
        <v>0</v>
      </c>
      <c r="AE44" s="140">
        <v>0</v>
      </c>
      <c r="AF44" s="140">
        <v>21250</v>
      </c>
      <c r="AG44" s="140">
        <v>21250</v>
      </c>
      <c r="AH44" s="139">
        <v>0</v>
      </c>
      <c r="AI44" s="138">
        <v>0</v>
      </c>
      <c r="AJ44" s="140">
        <v>0</v>
      </c>
      <c r="AK44" s="140">
        <v>0</v>
      </c>
      <c r="AL44" s="140">
        <v>0</v>
      </c>
      <c r="AM44" s="140">
        <v>0</v>
      </c>
      <c r="AN44" s="140">
        <v>0</v>
      </c>
      <c r="AO44" s="140">
        <v>0</v>
      </c>
      <c r="AP44" s="139">
        <v>0</v>
      </c>
      <c r="AQ44" s="138">
        <v>0</v>
      </c>
      <c r="AR44" s="140">
        <v>0</v>
      </c>
      <c r="AS44" s="140">
        <v>0</v>
      </c>
      <c r="AT44" s="140">
        <v>0</v>
      </c>
      <c r="AU44" s="140">
        <v>0</v>
      </c>
      <c r="AV44" s="140">
        <v>0</v>
      </c>
      <c r="AW44" s="140">
        <v>0</v>
      </c>
      <c r="AX44" s="139">
        <v>0</v>
      </c>
      <c r="AY44" s="138">
        <v>0</v>
      </c>
      <c r="AZ44" s="140">
        <v>0</v>
      </c>
      <c r="BA44" s="140">
        <v>0</v>
      </c>
      <c r="BB44" s="140">
        <v>0</v>
      </c>
      <c r="BC44" s="140">
        <v>0</v>
      </c>
      <c r="BD44" s="140">
        <v>0</v>
      </c>
      <c r="BE44" s="140">
        <v>0</v>
      </c>
    </row>
    <row r="45" spans="1:57" ht="13.5" customHeight="1" x14ac:dyDescent="0.15">
      <c r="A45" s="138" t="s">
        <v>42</v>
      </c>
      <c r="B45" s="139" t="s">
        <v>428</v>
      </c>
      <c r="C45" s="138" t="s">
        <v>1</v>
      </c>
      <c r="D45" s="140">
        <v>759990</v>
      </c>
      <c r="E45" s="140">
        <v>3085472</v>
      </c>
      <c r="F45" s="140">
        <v>3845462</v>
      </c>
      <c r="G45" s="140">
        <v>0</v>
      </c>
      <c r="H45" s="140">
        <v>886835</v>
      </c>
      <c r="I45" s="140">
        <v>886835</v>
      </c>
      <c r="J45" s="139">
        <v>32</v>
      </c>
      <c r="K45" s="138">
        <v>32</v>
      </c>
      <c r="L45" s="140">
        <v>165776</v>
      </c>
      <c r="M45" s="140">
        <v>2452659</v>
      </c>
      <c r="N45" s="140">
        <v>2618435</v>
      </c>
      <c r="O45" s="140">
        <v>0</v>
      </c>
      <c r="P45" s="140">
        <v>444081</v>
      </c>
      <c r="Q45" s="140">
        <v>444081</v>
      </c>
      <c r="R45" s="139">
        <v>15</v>
      </c>
      <c r="S45" s="138">
        <v>15</v>
      </c>
      <c r="T45" s="140">
        <v>594214</v>
      </c>
      <c r="U45" s="140">
        <v>632813</v>
      </c>
      <c r="V45" s="140">
        <v>1227027</v>
      </c>
      <c r="W45" s="140">
        <v>0</v>
      </c>
      <c r="X45" s="140">
        <v>442754</v>
      </c>
      <c r="Y45" s="140">
        <v>442754</v>
      </c>
      <c r="Z45" s="139">
        <v>0</v>
      </c>
      <c r="AA45" s="138">
        <v>0</v>
      </c>
      <c r="AB45" s="140">
        <v>0</v>
      </c>
      <c r="AC45" s="140">
        <v>0</v>
      </c>
      <c r="AD45" s="140">
        <v>0</v>
      </c>
      <c r="AE45" s="140">
        <v>0</v>
      </c>
      <c r="AF45" s="140">
        <v>0</v>
      </c>
      <c r="AG45" s="140">
        <v>0</v>
      </c>
      <c r="AH45" s="139">
        <v>0</v>
      </c>
      <c r="AI45" s="138">
        <v>0</v>
      </c>
      <c r="AJ45" s="140">
        <v>0</v>
      </c>
      <c r="AK45" s="140">
        <v>0</v>
      </c>
      <c r="AL45" s="140">
        <v>0</v>
      </c>
      <c r="AM45" s="140">
        <v>0</v>
      </c>
      <c r="AN45" s="140">
        <v>0</v>
      </c>
      <c r="AO45" s="140">
        <v>0</v>
      </c>
      <c r="AP45" s="139">
        <v>0</v>
      </c>
      <c r="AQ45" s="138">
        <v>0</v>
      </c>
      <c r="AR45" s="140">
        <v>0</v>
      </c>
      <c r="AS45" s="140">
        <v>0</v>
      </c>
      <c r="AT45" s="140">
        <v>0</v>
      </c>
      <c r="AU45" s="140">
        <v>0</v>
      </c>
      <c r="AV45" s="140">
        <v>0</v>
      </c>
      <c r="AW45" s="140">
        <v>0</v>
      </c>
      <c r="AX45" s="139">
        <v>0</v>
      </c>
      <c r="AY45" s="138">
        <v>0</v>
      </c>
      <c r="AZ45" s="140">
        <v>0</v>
      </c>
      <c r="BA45" s="140">
        <v>0</v>
      </c>
      <c r="BB45" s="140">
        <v>0</v>
      </c>
      <c r="BC45" s="140">
        <v>0</v>
      </c>
      <c r="BD45" s="140">
        <v>0</v>
      </c>
      <c r="BE45" s="140">
        <v>0</v>
      </c>
    </row>
    <row r="46" spans="1:57" ht="13.5" customHeight="1" x14ac:dyDescent="0.15">
      <c r="A46" s="138" t="s">
        <v>43</v>
      </c>
      <c r="B46" s="139" t="s">
        <v>429</v>
      </c>
      <c r="C46" s="138" t="s">
        <v>1</v>
      </c>
      <c r="D46" s="140">
        <v>601517</v>
      </c>
      <c r="E46" s="140">
        <v>17530908</v>
      </c>
      <c r="F46" s="140">
        <v>18132425</v>
      </c>
      <c r="G46" s="140">
        <v>41937</v>
      </c>
      <c r="H46" s="140">
        <v>2998984</v>
      </c>
      <c r="I46" s="140">
        <v>3040921</v>
      </c>
      <c r="J46" s="139">
        <v>54</v>
      </c>
      <c r="K46" s="138">
        <v>54</v>
      </c>
      <c r="L46" s="140">
        <v>579490</v>
      </c>
      <c r="M46" s="140">
        <v>14891103</v>
      </c>
      <c r="N46" s="140">
        <v>15470593</v>
      </c>
      <c r="O46" s="140">
        <v>41937</v>
      </c>
      <c r="P46" s="140">
        <v>2074411</v>
      </c>
      <c r="Q46" s="140">
        <v>2116348</v>
      </c>
      <c r="R46" s="139">
        <v>23</v>
      </c>
      <c r="S46" s="138">
        <v>23</v>
      </c>
      <c r="T46" s="140">
        <v>22027</v>
      </c>
      <c r="U46" s="140">
        <v>1993315</v>
      </c>
      <c r="V46" s="140">
        <v>2015342</v>
      </c>
      <c r="W46" s="140">
        <v>0</v>
      </c>
      <c r="X46" s="140">
        <v>601006</v>
      </c>
      <c r="Y46" s="140">
        <v>601006</v>
      </c>
      <c r="Z46" s="139">
        <v>7</v>
      </c>
      <c r="AA46" s="138">
        <v>7</v>
      </c>
      <c r="AB46" s="140">
        <v>0</v>
      </c>
      <c r="AC46" s="140">
        <v>646490</v>
      </c>
      <c r="AD46" s="140">
        <v>646490</v>
      </c>
      <c r="AE46" s="140">
        <v>0</v>
      </c>
      <c r="AF46" s="140">
        <v>323567</v>
      </c>
      <c r="AG46" s="140">
        <v>323567</v>
      </c>
      <c r="AH46" s="139">
        <v>1</v>
      </c>
      <c r="AI46" s="138">
        <v>1</v>
      </c>
      <c r="AJ46" s="140">
        <v>0</v>
      </c>
      <c r="AK46" s="140">
        <v>0</v>
      </c>
      <c r="AL46" s="140">
        <v>0</v>
      </c>
      <c r="AM46" s="140">
        <v>0</v>
      </c>
      <c r="AN46" s="140">
        <v>0</v>
      </c>
      <c r="AO46" s="140">
        <v>0</v>
      </c>
      <c r="AP46" s="139">
        <v>0</v>
      </c>
      <c r="AQ46" s="138">
        <v>0</v>
      </c>
      <c r="AR46" s="140">
        <v>0</v>
      </c>
      <c r="AS46" s="140">
        <v>0</v>
      </c>
      <c r="AT46" s="140">
        <v>0</v>
      </c>
      <c r="AU46" s="140">
        <v>0</v>
      </c>
      <c r="AV46" s="140">
        <v>0</v>
      </c>
      <c r="AW46" s="140">
        <v>0</v>
      </c>
      <c r="AX46" s="139">
        <v>0</v>
      </c>
      <c r="AY46" s="138">
        <v>0</v>
      </c>
      <c r="AZ46" s="140">
        <v>0</v>
      </c>
      <c r="BA46" s="140">
        <v>0</v>
      </c>
      <c r="BB46" s="140">
        <v>0</v>
      </c>
      <c r="BC46" s="140">
        <v>0</v>
      </c>
      <c r="BD46" s="140">
        <v>0</v>
      </c>
      <c r="BE46" s="140">
        <v>0</v>
      </c>
    </row>
    <row r="47" spans="1:57" ht="13.5" customHeight="1" x14ac:dyDescent="0.15">
      <c r="A47" s="138" t="s">
        <v>44</v>
      </c>
      <c r="B47" s="139" t="s">
        <v>430</v>
      </c>
      <c r="C47" s="138" t="s">
        <v>1</v>
      </c>
      <c r="D47" s="140">
        <v>344824</v>
      </c>
      <c r="E47" s="140">
        <v>2960493</v>
      </c>
      <c r="F47" s="140">
        <v>3305317</v>
      </c>
      <c r="G47" s="140">
        <v>133549</v>
      </c>
      <c r="H47" s="140">
        <v>1296018</v>
      </c>
      <c r="I47" s="140">
        <v>1429567</v>
      </c>
      <c r="J47" s="139">
        <v>18</v>
      </c>
      <c r="K47" s="138">
        <v>18</v>
      </c>
      <c r="L47" s="140">
        <v>141300</v>
      </c>
      <c r="M47" s="140">
        <v>721594</v>
      </c>
      <c r="N47" s="140">
        <v>862894</v>
      </c>
      <c r="O47" s="140">
        <v>71073</v>
      </c>
      <c r="P47" s="140">
        <v>575621</v>
      </c>
      <c r="Q47" s="140">
        <v>646694</v>
      </c>
      <c r="R47" s="139">
        <v>18</v>
      </c>
      <c r="S47" s="138">
        <v>18</v>
      </c>
      <c r="T47" s="140">
        <v>161008</v>
      </c>
      <c r="U47" s="140">
        <v>1315281</v>
      </c>
      <c r="V47" s="140">
        <v>1476289</v>
      </c>
      <c r="W47" s="140">
        <v>49642</v>
      </c>
      <c r="X47" s="140">
        <v>605524</v>
      </c>
      <c r="Y47" s="140">
        <v>655166</v>
      </c>
      <c r="Z47" s="139">
        <v>11</v>
      </c>
      <c r="AA47" s="138">
        <v>11</v>
      </c>
      <c r="AB47" s="140">
        <v>42516</v>
      </c>
      <c r="AC47" s="140">
        <v>923618</v>
      </c>
      <c r="AD47" s="140">
        <v>966134</v>
      </c>
      <c r="AE47" s="140">
        <v>12834</v>
      </c>
      <c r="AF47" s="140">
        <v>114873</v>
      </c>
      <c r="AG47" s="140">
        <v>127707</v>
      </c>
      <c r="AH47" s="139">
        <v>0</v>
      </c>
      <c r="AI47" s="138">
        <v>0</v>
      </c>
      <c r="AJ47" s="140">
        <v>0</v>
      </c>
      <c r="AK47" s="140">
        <v>0</v>
      </c>
      <c r="AL47" s="140">
        <v>0</v>
      </c>
      <c r="AM47" s="140">
        <v>0</v>
      </c>
      <c r="AN47" s="140">
        <v>0</v>
      </c>
      <c r="AO47" s="140">
        <v>0</v>
      </c>
      <c r="AP47" s="139">
        <v>0</v>
      </c>
      <c r="AQ47" s="138">
        <v>0</v>
      </c>
      <c r="AR47" s="140">
        <v>0</v>
      </c>
      <c r="AS47" s="140">
        <v>0</v>
      </c>
      <c r="AT47" s="140">
        <v>0</v>
      </c>
      <c r="AU47" s="140">
        <v>0</v>
      </c>
      <c r="AV47" s="140">
        <v>0</v>
      </c>
      <c r="AW47" s="140">
        <v>0</v>
      </c>
      <c r="AX47" s="139">
        <v>0</v>
      </c>
      <c r="AY47" s="138">
        <v>0</v>
      </c>
      <c r="AZ47" s="140">
        <v>0</v>
      </c>
      <c r="BA47" s="140">
        <v>0</v>
      </c>
      <c r="BB47" s="140">
        <v>0</v>
      </c>
      <c r="BC47" s="140">
        <v>0</v>
      </c>
      <c r="BD47" s="140">
        <v>0</v>
      </c>
      <c r="BE47" s="140">
        <v>0</v>
      </c>
    </row>
    <row r="48" spans="1:57" ht="13.5" customHeight="1" x14ac:dyDescent="0.15">
      <c r="A48" s="138" t="s">
        <v>45</v>
      </c>
      <c r="B48" s="139" t="s">
        <v>431</v>
      </c>
      <c r="C48" s="138" t="s">
        <v>1</v>
      </c>
      <c r="D48" s="140">
        <v>22729</v>
      </c>
      <c r="E48" s="140">
        <v>6059714</v>
      </c>
      <c r="F48" s="140">
        <v>6082443</v>
      </c>
      <c r="G48" s="140">
        <v>0</v>
      </c>
      <c r="H48" s="140">
        <v>555398</v>
      </c>
      <c r="I48" s="140">
        <v>555398</v>
      </c>
      <c r="J48" s="139">
        <v>11</v>
      </c>
      <c r="K48" s="138">
        <v>11</v>
      </c>
      <c r="L48" s="140">
        <v>22729</v>
      </c>
      <c r="M48" s="140">
        <v>2843351</v>
      </c>
      <c r="N48" s="140">
        <v>2866080</v>
      </c>
      <c r="O48" s="140">
        <v>0</v>
      </c>
      <c r="P48" s="140">
        <v>555398</v>
      </c>
      <c r="Q48" s="140">
        <v>555398</v>
      </c>
      <c r="R48" s="139">
        <v>4</v>
      </c>
      <c r="S48" s="138">
        <v>4</v>
      </c>
      <c r="T48" s="140">
        <v>0</v>
      </c>
      <c r="U48" s="140">
        <v>2399576</v>
      </c>
      <c r="V48" s="140">
        <v>2399576</v>
      </c>
      <c r="W48" s="140">
        <v>0</v>
      </c>
      <c r="X48" s="140">
        <v>0</v>
      </c>
      <c r="Y48" s="140">
        <v>0</v>
      </c>
      <c r="Z48" s="139">
        <v>1</v>
      </c>
      <c r="AA48" s="138">
        <v>1</v>
      </c>
      <c r="AB48" s="140">
        <v>0</v>
      </c>
      <c r="AC48" s="140">
        <v>816787</v>
      </c>
      <c r="AD48" s="140">
        <v>816787</v>
      </c>
      <c r="AE48" s="140">
        <v>0</v>
      </c>
      <c r="AF48" s="140">
        <v>0</v>
      </c>
      <c r="AG48" s="140">
        <v>0</v>
      </c>
      <c r="AH48" s="139">
        <v>0</v>
      </c>
      <c r="AI48" s="138">
        <v>0</v>
      </c>
      <c r="AJ48" s="140">
        <v>0</v>
      </c>
      <c r="AK48" s="140">
        <v>0</v>
      </c>
      <c r="AL48" s="140">
        <v>0</v>
      </c>
      <c r="AM48" s="140">
        <v>0</v>
      </c>
      <c r="AN48" s="140">
        <v>0</v>
      </c>
      <c r="AO48" s="140">
        <v>0</v>
      </c>
      <c r="AP48" s="139">
        <v>0</v>
      </c>
      <c r="AQ48" s="138">
        <v>0</v>
      </c>
      <c r="AR48" s="140">
        <v>0</v>
      </c>
      <c r="AS48" s="140">
        <v>0</v>
      </c>
      <c r="AT48" s="140">
        <v>0</v>
      </c>
      <c r="AU48" s="140">
        <v>0</v>
      </c>
      <c r="AV48" s="140">
        <v>0</v>
      </c>
      <c r="AW48" s="140">
        <v>0</v>
      </c>
      <c r="AX48" s="139">
        <v>0</v>
      </c>
      <c r="AY48" s="138">
        <v>0</v>
      </c>
      <c r="AZ48" s="140">
        <v>0</v>
      </c>
      <c r="BA48" s="140">
        <v>0</v>
      </c>
      <c r="BB48" s="140">
        <v>0</v>
      </c>
      <c r="BC48" s="140">
        <v>0</v>
      </c>
      <c r="BD48" s="140">
        <v>0</v>
      </c>
      <c r="BE48" s="140">
        <v>0</v>
      </c>
    </row>
    <row r="49" spans="1:57" ht="13.5" customHeight="1" x14ac:dyDescent="0.15">
      <c r="A49" s="138" t="s">
        <v>46</v>
      </c>
      <c r="B49" s="139" t="s">
        <v>432</v>
      </c>
      <c r="C49" s="138" t="s">
        <v>1</v>
      </c>
      <c r="D49" s="140">
        <v>759618</v>
      </c>
      <c r="E49" s="140">
        <v>6721047</v>
      </c>
      <c r="F49" s="140">
        <v>7480665</v>
      </c>
      <c r="G49" s="140">
        <v>60697</v>
      </c>
      <c r="H49" s="140">
        <v>1967614</v>
      </c>
      <c r="I49" s="140">
        <v>2028311</v>
      </c>
      <c r="J49" s="139">
        <v>44</v>
      </c>
      <c r="K49" s="138">
        <v>44</v>
      </c>
      <c r="L49" s="140">
        <v>371574</v>
      </c>
      <c r="M49" s="140">
        <v>6172643</v>
      </c>
      <c r="N49" s="140">
        <v>6544217</v>
      </c>
      <c r="O49" s="140">
        <v>60697</v>
      </c>
      <c r="P49" s="140">
        <v>1666845</v>
      </c>
      <c r="Q49" s="140">
        <v>1727542</v>
      </c>
      <c r="R49" s="139">
        <v>8</v>
      </c>
      <c r="S49" s="138">
        <v>8</v>
      </c>
      <c r="T49" s="140">
        <v>388044</v>
      </c>
      <c r="U49" s="140">
        <v>548404</v>
      </c>
      <c r="V49" s="140">
        <v>936448</v>
      </c>
      <c r="W49" s="140">
        <v>0</v>
      </c>
      <c r="X49" s="140">
        <v>300769</v>
      </c>
      <c r="Y49" s="140">
        <v>300769</v>
      </c>
      <c r="Z49" s="139">
        <v>0</v>
      </c>
      <c r="AA49" s="138">
        <v>0</v>
      </c>
      <c r="AB49" s="140">
        <v>0</v>
      </c>
      <c r="AC49" s="140">
        <v>0</v>
      </c>
      <c r="AD49" s="140">
        <v>0</v>
      </c>
      <c r="AE49" s="140">
        <v>0</v>
      </c>
      <c r="AF49" s="140">
        <v>0</v>
      </c>
      <c r="AG49" s="140">
        <v>0</v>
      </c>
      <c r="AH49" s="139">
        <v>0</v>
      </c>
      <c r="AI49" s="138">
        <v>0</v>
      </c>
      <c r="AJ49" s="140">
        <v>0</v>
      </c>
      <c r="AK49" s="140">
        <v>0</v>
      </c>
      <c r="AL49" s="140">
        <v>0</v>
      </c>
      <c r="AM49" s="140">
        <v>0</v>
      </c>
      <c r="AN49" s="140">
        <v>0</v>
      </c>
      <c r="AO49" s="140">
        <v>0</v>
      </c>
      <c r="AP49" s="139">
        <v>0</v>
      </c>
      <c r="AQ49" s="138">
        <v>0</v>
      </c>
      <c r="AR49" s="140">
        <v>0</v>
      </c>
      <c r="AS49" s="140">
        <v>0</v>
      </c>
      <c r="AT49" s="140">
        <v>0</v>
      </c>
      <c r="AU49" s="140">
        <v>0</v>
      </c>
      <c r="AV49" s="140">
        <v>0</v>
      </c>
      <c r="AW49" s="140">
        <v>0</v>
      </c>
      <c r="AX49" s="139">
        <v>0</v>
      </c>
      <c r="AY49" s="138">
        <v>0</v>
      </c>
      <c r="AZ49" s="140">
        <v>0</v>
      </c>
      <c r="BA49" s="140">
        <v>0</v>
      </c>
      <c r="BB49" s="140">
        <v>0</v>
      </c>
      <c r="BC49" s="140">
        <v>0</v>
      </c>
      <c r="BD49" s="140">
        <v>0</v>
      </c>
      <c r="BE49" s="140">
        <v>0</v>
      </c>
    </row>
    <row r="50" spans="1:57" ht="13.5" customHeight="1" x14ac:dyDescent="0.15">
      <c r="A50" s="138" t="s">
        <v>47</v>
      </c>
      <c r="B50" s="139" t="s">
        <v>433</v>
      </c>
      <c r="C50" s="138" t="s">
        <v>1</v>
      </c>
      <c r="D50" s="140">
        <v>4967993</v>
      </c>
      <c r="E50" s="140">
        <v>890104</v>
      </c>
      <c r="F50" s="140">
        <v>5858097</v>
      </c>
      <c r="G50" s="140">
        <v>0</v>
      </c>
      <c r="H50" s="140">
        <v>380888</v>
      </c>
      <c r="I50" s="140">
        <v>380888</v>
      </c>
      <c r="J50" s="139">
        <v>8</v>
      </c>
      <c r="K50" s="138">
        <v>8</v>
      </c>
      <c r="L50" s="140">
        <v>4967993</v>
      </c>
      <c r="M50" s="140">
        <v>890104</v>
      </c>
      <c r="N50" s="140">
        <v>5858097</v>
      </c>
      <c r="O50" s="140">
        <v>0</v>
      </c>
      <c r="P50" s="140">
        <v>148821</v>
      </c>
      <c r="Q50" s="140">
        <v>148821</v>
      </c>
      <c r="R50" s="139">
        <v>2</v>
      </c>
      <c r="S50" s="138">
        <v>2</v>
      </c>
      <c r="T50" s="140">
        <v>0</v>
      </c>
      <c r="U50" s="140">
        <v>0</v>
      </c>
      <c r="V50" s="140">
        <v>0</v>
      </c>
      <c r="W50" s="140">
        <v>0</v>
      </c>
      <c r="X50" s="140">
        <v>232067</v>
      </c>
      <c r="Y50" s="140">
        <v>232067</v>
      </c>
      <c r="Z50" s="139">
        <v>0</v>
      </c>
      <c r="AA50" s="138">
        <v>0</v>
      </c>
      <c r="AB50" s="140">
        <v>0</v>
      </c>
      <c r="AC50" s="140">
        <v>0</v>
      </c>
      <c r="AD50" s="140">
        <v>0</v>
      </c>
      <c r="AE50" s="140">
        <v>0</v>
      </c>
      <c r="AF50" s="140">
        <v>0</v>
      </c>
      <c r="AG50" s="140">
        <v>0</v>
      </c>
      <c r="AH50" s="139">
        <v>0</v>
      </c>
      <c r="AI50" s="138">
        <v>0</v>
      </c>
      <c r="AJ50" s="140">
        <v>0</v>
      </c>
      <c r="AK50" s="140">
        <v>0</v>
      </c>
      <c r="AL50" s="140">
        <v>0</v>
      </c>
      <c r="AM50" s="140">
        <v>0</v>
      </c>
      <c r="AN50" s="140">
        <v>0</v>
      </c>
      <c r="AO50" s="140">
        <v>0</v>
      </c>
      <c r="AP50" s="139">
        <v>0</v>
      </c>
      <c r="AQ50" s="138">
        <v>0</v>
      </c>
      <c r="AR50" s="140">
        <v>0</v>
      </c>
      <c r="AS50" s="140">
        <v>0</v>
      </c>
      <c r="AT50" s="140">
        <v>0</v>
      </c>
      <c r="AU50" s="140">
        <v>0</v>
      </c>
      <c r="AV50" s="140">
        <v>0</v>
      </c>
      <c r="AW50" s="140">
        <v>0</v>
      </c>
      <c r="AX50" s="139">
        <v>0</v>
      </c>
      <c r="AY50" s="138">
        <v>0</v>
      </c>
      <c r="AZ50" s="140">
        <v>0</v>
      </c>
      <c r="BA50" s="140">
        <v>0</v>
      </c>
      <c r="BB50" s="140">
        <v>0</v>
      </c>
      <c r="BC50" s="140">
        <v>0</v>
      </c>
      <c r="BD50" s="140">
        <v>0</v>
      </c>
      <c r="BE50" s="140">
        <v>0</v>
      </c>
    </row>
    <row r="51" spans="1:57" ht="13.5" customHeight="1" x14ac:dyDescent="0.15">
      <c r="A51" s="138" t="s">
        <v>48</v>
      </c>
      <c r="B51" s="139" t="s">
        <v>434</v>
      </c>
      <c r="C51" s="138" t="s">
        <v>1</v>
      </c>
      <c r="D51" s="140">
        <v>16200</v>
      </c>
      <c r="E51" s="140">
        <v>1477175</v>
      </c>
      <c r="F51" s="140">
        <v>1493375</v>
      </c>
      <c r="G51" s="140">
        <v>17914</v>
      </c>
      <c r="H51" s="140">
        <v>411035</v>
      </c>
      <c r="I51" s="140">
        <v>428949</v>
      </c>
      <c r="J51" s="139">
        <v>17</v>
      </c>
      <c r="K51" s="138">
        <v>17</v>
      </c>
      <c r="L51" s="140">
        <v>14145</v>
      </c>
      <c r="M51" s="140">
        <v>1430663</v>
      </c>
      <c r="N51" s="140">
        <v>1444808</v>
      </c>
      <c r="O51" s="140">
        <v>17914</v>
      </c>
      <c r="P51" s="140">
        <v>177754</v>
      </c>
      <c r="Q51" s="140">
        <v>195668</v>
      </c>
      <c r="R51" s="139">
        <v>7</v>
      </c>
      <c r="S51" s="138">
        <v>7</v>
      </c>
      <c r="T51" s="140">
        <v>2055</v>
      </c>
      <c r="U51" s="140">
        <v>46512</v>
      </c>
      <c r="V51" s="140">
        <v>48567</v>
      </c>
      <c r="W51" s="140">
        <v>0</v>
      </c>
      <c r="X51" s="140">
        <v>233281</v>
      </c>
      <c r="Y51" s="140">
        <v>233281</v>
      </c>
      <c r="Z51" s="139">
        <v>0</v>
      </c>
      <c r="AA51" s="138">
        <v>0</v>
      </c>
      <c r="AB51" s="140">
        <v>0</v>
      </c>
      <c r="AC51" s="140">
        <v>0</v>
      </c>
      <c r="AD51" s="140">
        <v>0</v>
      </c>
      <c r="AE51" s="140">
        <v>0</v>
      </c>
      <c r="AF51" s="140">
        <v>0</v>
      </c>
      <c r="AG51" s="140">
        <v>0</v>
      </c>
      <c r="AH51" s="139">
        <v>0</v>
      </c>
      <c r="AI51" s="138">
        <v>0</v>
      </c>
      <c r="AJ51" s="140">
        <v>0</v>
      </c>
      <c r="AK51" s="140">
        <v>0</v>
      </c>
      <c r="AL51" s="140">
        <v>0</v>
      </c>
      <c r="AM51" s="140">
        <v>0</v>
      </c>
      <c r="AN51" s="140">
        <v>0</v>
      </c>
      <c r="AO51" s="140">
        <v>0</v>
      </c>
      <c r="AP51" s="139">
        <v>0</v>
      </c>
      <c r="AQ51" s="138">
        <v>0</v>
      </c>
      <c r="AR51" s="140">
        <v>0</v>
      </c>
      <c r="AS51" s="140">
        <v>0</v>
      </c>
      <c r="AT51" s="140">
        <v>0</v>
      </c>
      <c r="AU51" s="140">
        <v>0</v>
      </c>
      <c r="AV51" s="140">
        <v>0</v>
      </c>
      <c r="AW51" s="140">
        <v>0</v>
      </c>
      <c r="AX51" s="139">
        <v>0</v>
      </c>
      <c r="AY51" s="138">
        <v>0</v>
      </c>
      <c r="AZ51" s="140">
        <v>0</v>
      </c>
      <c r="BA51" s="140">
        <v>0</v>
      </c>
      <c r="BB51" s="140">
        <v>0</v>
      </c>
      <c r="BC51" s="140">
        <v>0</v>
      </c>
      <c r="BD51" s="140">
        <v>0</v>
      </c>
      <c r="BE51" s="140">
        <v>0</v>
      </c>
    </row>
    <row r="52" spans="1:57" ht="13.5" customHeight="1" x14ac:dyDescent="0.15">
      <c r="A52" s="138" t="s">
        <v>49</v>
      </c>
      <c r="B52" s="139" t="s">
        <v>435</v>
      </c>
      <c r="C52" s="138" t="s">
        <v>1</v>
      </c>
      <c r="D52" s="140">
        <v>3380734</v>
      </c>
      <c r="E52" s="140">
        <v>4847859</v>
      </c>
      <c r="F52" s="140">
        <v>8228593</v>
      </c>
      <c r="G52" s="140">
        <v>0</v>
      </c>
      <c r="H52" s="140">
        <v>1212681</v>
      </c>
      <c r="I52" s="140">
        <v>1212681</v>
      </c>
      <c r="J52" s="139">
        <v>34</v>
      </c>
      <c r="K52" s="138">
        <v>34</v>
      </c>
      <c r="L52" s="140">
        <v>3380734</v>
      </c>
      <c r="M52" s="140">
        <v>4032142</v>
      </c>
      <c r="N52" s="140">
        <v>7412876</v>
      </c>
      <c r="O52" s="140">
        <v>0</v>
      </c>
      <c r="P52" s="140">
        <v>922056</v>
      </c>
      <c r="Q52" s="140">
        <v>922056</v>
      </c>
      <c r="R52" s="139">
        <v>7</v>
      </c>
      <c r="S52" s="138">
        <v>7</v>
      </c>
      <c r="T52" s="140">
        <v>0</v>
      </c>
      <c r="U52" s="140">
        <v>815717</v>
      </c>
      <c r="V52" s="140">
        <v>815717</v>
      </c>
      <c r="W52" s="140">
        <v>0</v>
      </c>
      <c r="X52" s="140">
        <v>290625</v>
      </c>
      <c r="Y52" s="140">
        <v>290625</v>
      </c>
      <c r="Z52" s="139">
        <v>0</v>
      </c>
      <c r="AA52" s="138">
        <v>0</v>
      </c>
      <c r="AB52" s="140">
        <v>0</v>
      </c>
      <c r="AC52" s="140">
        <v>0</v>
      </c>
      <c r="AD52" s="140">
        <v>0</v>
      </c>
      <c r="AE52" s="140">
        <v>0</v>
      </c>
      <c r="AF52" s="140">
        <v>0</v>
      </c>
      <c r="AG52" s="140">
        <v>0</v>
      </c>
      <c r="AH52" s="139">
        <v>0</v>
      </c>
      <c r="AI52" s="138">
        <v>0</v>
      </c>
      <c r="AJ52" s="140">
        <v>0</v>
      </c>
      <c r="AK52" s="140">
        <v>0</v>
      </c>
      <c r="AL52" s="140">
        <v>0</v>
      </c>
      <c r="AM52" s="140">
        <v>0</v>
      </c>
      <c r="AN52" s="140">
        <v>0</v>
      </c>
      <c r="AO52" s="140">
        <v>0</v>
      </c>
      <c r="AP52" s="139">
        <v>0</v>
      </c>
      <c r="AQ52" s="138">
        <v>0</v>
      </c>
      <c r="AR52" s="140">
        <v>0</v>
      </c>
      <c r="AS52" s="140">
        <v>0</v>
      </c>
      <c r="AT52" s="140">
        <v>0</v>
      </c>
      <c r="AU52" s="140">
        <v>0</v>
      </c>
      <c r="AV52" s="140">
        <v>0</v>
      </c>
      <c r="AW52" s="140">
        <v>0</v>
      </c>
      <c r="AX52" s="139">
        <v>0</v>
      </c>
      <c r="AY52" s="138">
        <v>0</v>
      </c>
      <c r="AZ52" s="140">
        <v>0</v>
      </c>
      <c r="BA52" s="140">
        <v>0</v>
      </c>
      <c r="BB52" s="140">
        <v>0</v>
      </c>
      <c r="BC52" s="140">
        <v>0</v>
      </c>
      <c r="BD52" s="140">
        <v>0</v>
      </c>
      <c r="BE52" s="140">
        <v>0</v>
      </c>
    </row>
    <row r="53" spans="1:57" ht="13.5" customHeight="1" x14ac:dyDescent="0.15">
      <c r="A53" s="138" t="s">
        <v>50</v>
      </c>
      <c r="B53" s="139" t="s">
        <v>436</v>
      </c>
      <c r="C53" s="138" t="s">
        <v>1</v>
      </c>
      <c r="D53" s="140">
        <v>854721</v>
      </c>
      <c r="E53" s="140">
        <v>6409767</v>
      </c>
      <c r="F53" s="140">
        <v>7264488</v>
      </c>
      <c r="G53" s="140">
        <v>7491</v>
      </c>
      <c r="H53" s="140">
        <v>592392</v>
      </c>
      <c r="I53" s="140">
        <v>599883</v>
      </c>
      <c r="J53" s="139">
        <v>24</v>
      </c>
      <c r="K53" s="138">
        <v>24</v>
      </c>
      <c r="L53" s="140">
        <v>854721</v>
      </c>
      <c r="M53" s="140">
        <v>6409767</v>
      </c>
      <c r="N53" s="140">
        <v>7264488</v>
      </c>
      <c r="O53" s="140">
        <v>7491</v>
      </c>
      <c r="P53" s="140">
        <v>398059</v>
      </c>
      <c r="Q53" s="140">
        <v>405550</v>
      </c>
      <c r="R53" s="139">
        <v>6</v>
      </c>
      <c r="S53" s="138">
        <v>6</v>
      </c>
      <c r="T53" s="140">
        <v>0</v>
      </c>
      <c r="U53" s="140">
        <v>0</v>
      </c>
      <c r="V53" s="140">
        <v>0</v>
      </c>
      <c r="W53" s="140">
        <v>0</v>
      </c>
      <c r="X53" s="140">
        <v>194333</v>
      </c>
      <c r="Y53" s="140">
        <v>194333</v>
      </c>
      <c r="Z53" s="139">
        <v>0</v>
      </c>
      <c r="AA53" s="138">
        <v>0</v>
      </c>
      <c r="AB53" s="140">
        <v>0</v>
      </c>
      <c r="AC53" s="140">
        <v>0</v>
      </c>
      <c r="AD53" s="140">
        <v>0</v>
      </c>
      <c r="AE53" s="140">
        <v>0</v>
      </c>
      <c r="AF53" s="140">
        <v>0</v>
      </c>
      <c r="AG53" s="140">
        <v>0</v>
      </c>
      <c r="AH53" s="139">
        <v>0</v>
      </c>
      <c r="AI53" s="138">
        <v>0</v>
      </c>
      <c r="AJ53" s="140">
        <v>0</v>
      </c>
      <c r="AK53" s="140">
        <v>0</v>
      </c>
      <c r="AL53" s="140">
        <v>0</v>
      </c>
      <c r="AM53" s="140">
        <v>0</v>
      </c>
      <c r="AN53" s="140">
        <v>0</v>
      </c>
      <c r="AO53" s="140">
        <v>0</v>
      </c>
      <c r="AP53" s="139">
        <v>0</v>
      </c>
      <c r="AQ53" s="138">
        <v>0</v>
      </c>
      <c r="AR53" s="140">
        <v>0</v>
      </c>
      <c r="AS53" s="140">
        <v>0</v>
      </c>
      <c r="AT53" s="140">
        <v>0</v>
      </c>
      <c r="AU53" s="140">
        <v>0</v>
      </c>
      <c r="AV53" s="140">
        <v>0</v>
      </c>
      <c r="AW53" s="140">
        <v>0</v>
      </c>
      <c r="AX53" s="139">
        <v>0</v>
      </c>
      <c r="AY53" s="138">
        <v>0</v>
      </c>
      <c r="AZ53" s="140">
        <v>0</v>
      </c>
      <c r="BA53" s="140">
        <v>0</v>
      </c>
      <c r="BB53" s="140">
        <v>0</v>
      </c>
      <c r="BC53" s="140">
        <v>0</v>
      </c>
      <c r="BD53" s="140">
        <v>0</v>
      </c>
      <c r="BE53" s="140">
        <v>0</v>
      </c>
    </row>
    <row r="54" spans="1:57" ht="13.5" customHeight="1" x14ac:dyDescent="0.15">
      <c r="A54" s="138" t="s">
        <v>437</v>
      </c>
      <c r="B54" s="139" t="s">
        <v>438</v>
      </c>
      <c r="C54" s="138" t="s">
        <v>58</v>
      </c>
      <c r="D54" s="140">
        <f>SUM(D7:D53)</f>
        <v>86285536</v>
      </c>
      <c r="E54" s="140">
        <f t="shared" ref="E54:J54" si="0">SUM(E7:E53)</f>
        <v>321615142</v>
      </c>
      <c r="F54" s="140">
        <f t="shared" si="0"/>
        <v>407900678</v>
      </c>
      <c r="G54" s="140">
        <f t="shared" si="0"/>
        <v>5477828</v>
      </c>
      <c r="H54" s="140">
        <f t="shared" si="0"/>
        <v>65998187</v>
      </c>
      <c r="I54" s="140">
        <f t="shared" si="0"/>
        <v>71476015</v>
      </c>
      <c r="J54" s="142">
        <f t="shared" si="0"/>
        <v>1394</v>
      </c>
      <c r="K54" s="141">
        <f>SUM(K7:K53)</f>
        <v>1394</v>
      </c>
      <c r="L54" s="140">
        <f t="shared" ref="L54:Q54" si="1">SUM(L7:L53)</f>
        <v>67295998</v>
      </c>
      <c r="M54" s="140">
        <f t="shared" si="1"/>
        <v>277721020</v>
      </c>
      <c r="N54" s="140">
        <f t="shared" si="1"/>
        <v>345017018</v>
      </c>
      <c r="O54" s="140">
        <f t="shared" si="1"/>
        <v>4372216</v>
      </c>
      <c r="P54" s="140">
        <f t="shared" si="1"/>
        <v>51542809</v>
      </c>
      <c r="Q54" s="140">
        <f t="shared" si="1"/>
        <v>55915025</v>
      </c>
      <c r="R54" s="142">
        <f>SUM(R7:R53)</f>
        <v>492</v>
      </c>
      <c r="S54" s="141">
        <f>SUM(S7:S53)</f>
        <v>492</v>
      </c>
      <c r="T54" s="140">
        <f t="shared" ref="T54:Y54" si="2">SUM(T7:T53)</f>
        <v>17105875</v>
      </c>
      <c r="U54" s="140">
        <f t="shared" si="2"/>
        <v>37556298</v>
      </c>
      <c r="V54" s="140">
        <f t="shared" si="2"/>
        <v>54662173</v>
      </c>
      <c r="W54" s="140">
        <f t="shared" si="2"/>
        <v>1021836</v>
      </c>
      <c r="X54" s="140">
        <f t="shared" si="2"/>
        <v>12445496</v>
      </c>
      <c r="Y54" s="140">
        <f t="shared" si="2"/>
        <v>13467332</v>
      </c>
      <c r="Z54" s="142">
        <f>SUM(Z7:Z53)</f>
        <v>86</v>
      </c>
      <c r="AA54" s="140">
        <f>SUM(AA7:AA53)</f>
        <v>86</v>
      </c>
      <c r="AB54" s="140">
        <f t="shared" ref="AB54:AG54" si="3">SUM(AB7:AB53)</f>
        <v>1771509</v>
      </c>
      <c r="AC54" s="140">
        <f t="shared" si="3"/>
        <v>6154534</v>
      </c>
      <c r="AD54" s="140">
        <f t="shared" si="3"/>
        <v>7926043</v>
      </c>
      <c r="AE54" s="140">
        <f t="shared" si="3"/>
        <v>83776</v>
      </c>
      <c r="AF54" s="140">
        <f t="shared" si="3"/>
        <v>1597930</v>
      </c>
      <c r="AG54" s="140">
        <f t="shared" si="3"/>
        <v>1681706</v>
      </c>
      <c r="AH54" s="142">
        <f>SUM(AH7:AH53)</f>
        <v>13</v>
      </c>
      <c r="AI54" s="141">
        <f t="shared" ref="AI54:AO54" si="4">SUM(AI7:AI53)</f>
        <v>13</v>
      </c>
      <c r="AJ54" s="140">
        <f t="shared" si="4"/>
        <v>101520</v>
      </c>
      <c r="AK54" s="140">
        <f t="shared" si="4"/>
        <v>183290</v>
      </c>
      <c r="AL54" s="140">
        <f t="shared" si="4"/>
        <v>284810</v>
      </c>
      <c r="AM54" s="140">
        <f t="shared" si="4"/>
        <v>0</v>
      </c>
      <c r="AN54" s="140">
        <f t="shared" si="4"/>
        <v>411952</v>
      </c>
      <c r="AO54" s="140">
        <f t="shared" si="4"/>
        <v>411952</v>
      </c>
      <c r="AP54" s="142">
        <f>SUM(AP7:AP53)</f>
        <v>1</v>
      </c>
      <c r="AQ54" s="140">
        <f t="shared" ref="AQ54:AW54" si="5">SUM(AQ7:AQ53)</f>
        <v>1</v>
      </c>
      <c r="AR54" s="140">
        <f t="shared" si="5"/>
        <v>10634</v>
      </c>
      <c r="AS54" s="140">
        <f t="shared" si="5"/>
        <v>0</v>
      </c>
      <c r="AT54" s="140">
        <f t="shared" si="5"/>
        <v>10634</v>
      </c>
      <c r="AU54" s="140">
        <f t="shared" si="5"/>
        <v>0</v>
      </c>
      <c r="AV54" s="140">
        <f t="shared" si="5"/>
        <v>0</v>
      </c>
      <c r="AW54" s="140">
        <f t="shared" si="5"/>
        <v>0</v>
      </c>
      <c r="AX54" s="142">
        <f>SUM(AX7:AX53)</f>
        <v>0</v>
      </c>
      <c r="AY54" s="140">
        <f t="shared" ref="AY54:BE54" si="6">SUM(AY7:AY53)</f>
        <v>0</v>
      </c>
      <c r="AZ54" s="140">
        <f t="shared" si="6"/>
        <v>0</v>
      </c>
      <c r="BA54" s="140">
        <f t="shared" si="6"/>
        <v>0</v>
      </c>
      <c r="BB54" s="140">
        <f t="shared" si="6"/>
        <v>0</v>
      </c>
      <c r="BC54" s="140">
        <f t="shared" si="6"/>
        <v>0</v>
      </c>
      <c r="BD54" s="140">
        <f t="shared" si="6"/>
        <v>0</v>
      </c>
      <c r="BE54" s="140">
        <f t="shared" si="6"/>
        <v>0</v>
      </c>
    </row>
  </sheetData>
  <mergeCells count="15">
    <mergeCell ref="A2:A6"/>
    <mergeCell ref="AQ4:AQ6"/>
    <mergeCell ref="AX4:AX6"/>
    <mergeCell ref="AY4:AY6"/>
    <mergeCell ref="S4:S6"/>
    <mergeCell ref="Z4:Z6"/>
    <mergeCell ref="AA4:AA6"/>
    <mergeCell ref="AH4:AH6"/>
    <mergeCell ref="AI4:AI6"/>
    <mergeCell ref="AP4:AP6"/>
    <mergeCell ref="B2:B6"/>
    <mergeCell ref="C2:C6"/>
    <mergeCell ref="J4:J6"/>
    <mergeCell ref="K4:K6"/>
    <mergeCell ref="R4:R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3" man="1"/>
    <brk id="17" min="1" max="23" man="1"/>
    <brk id="25" min="1" max="23" man="1"/>
    <brk id="33" min="1" max="23" man="1"/>
    <brk id="41" min="1" max="23" man="1"/>
    <brk id="49" min="1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DU5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3.5" customHeight="1" x14ac:dyDescent="0.15"/>
  <cols>
    <col min="1" max="1" width="10.75" style="109" customWidth="1"/>
    <col min="2" max="2" width="8.75" style="135" customWidth="1"/>
    <col min="3" max="3" width="35.625" style="109" customWidth="1"/>
    <col min="4" max="5" width="14.75" style="136" customWidth="1"/>
    <col min="6" max="6" width="6.625" style="135" customWidth="1"/>
    <col min="7" max="7" width="12.625" style="109" customWidth="1"/>
    <col min="8" max="9" width="14.75" style="136" customWidth="1"/>
    <col min="10" max="10" width="6.625" style="135" customWidth="1"/>
    <col min="11" max="11" width="12.625" style="109" customWidth="1"/>
    <col min="12" max="13" width="14.75" style="136" customWidth="1"/>
    <col min="14" max="14" width="6.625" style="135" customWidth="1"/>
    <col min="15" max="15" width="12.625" style="109" customWidth="1"/>
    <col min="16" max="17" width="14.75" style="136" customWidth="1"/>
    <col min="18" max="18" width="6.625" style="135" customWidth="1"/>
    <col min="19" max="19" width="12.625" style="109" customWidth="1"/>
    <col min="20" max="21" width="14.75" style="136" customWidth="1"/>
    <col min="22" max="22" width="6.625" style="135" customWidth="1"/>
    <col min="23" max="23" width="12.625" style="109" customWidth="1"/>
    <col min="24" max="25" width="14.75" style="136" customWidth="1"/>
    <col min="26" max="26" width="6.625" style="135" customWidth="1"/>
    <col min="27" max="27" width="12.625" style="109" customWidth="1"/>
    <col min="28" max="29" width="14.75" style="136" customWidth="1"/>
    <col min="30" max="30" width="6.625" style="135" customWidth="1"/>
    <col min="31" max="31" width="12.625" style="109" customWidth="1"/>
    <col min="32" max="33" width="14.75" style="136" customWidth="1"/>
    <col min="34" max="34" width="6.625" style="135" customWidth="1"/>
    <col min="35" max="35" width="12.625" style="109" customWidth="1"/>
    <col min="36" max="37" width="14.75" style="136" customWidth="1"/>
    <col min="38" max="38" width="6.625" style="135" customWidth="1"/>
    <col min="39" max="39" width="12.625" style="109" customWidth="1"/>
    <col min="40" max="41" width="14.75" style="136" customWidth="1"/>
    <col min="42" max="42" width="6.625" style="135" customWidth="1"/>
    <col min="43" max="43" width="12.625" style="109" customWidth="1"/>
    <col min="44" max="45" width="14.75" style="136" customWidth="1"/>
    <col min="46" max="46" width="6.625" style="135" customWidth="1"/>
    <col min="47" max="47" width="12.625" style="109" customWidth="1"/>
    <col min="48" max="49" width="14.75" style="136" customWidth="1"/>
    <col min="50" max="50" width="6.625" style="135" customWidth="1"/>
    <col min="51" max="51" width="12.625" style="109" customWidth="1"/>
    <col min="52" max="53" width="14.75" style="136" customWidth="1"/>
    <col min="54" max="54" width="6.625" style="135" customWidth="1"/>
    <col min="55" max="55" width="12.625" style="109" customWidth="1"/>
    <col min="56" max="57" width="14.75" style="136" customWidth="1"/>
    <col min="58" max="58" width="6.625" style="135" customWidth="1"/>
    <col min="59" max="59" width="12.625" style="109" customWidth="1"/>
    <col min="60" max="61" width="14.75" style="136" customWidth="1"/>
    <col min="62" max="62" width="6.625" style="135" customWidth="1"/>
    <col min="63" max="63" width="12.625" style="109" customWidth="1"/>
    <col min="64" max="65" width="14.75" style="136" customWidth="1"/>
    <col min="66" max="66" width="6.625" style="135" customWidth="1"/>
    <col min="67" max="67" width="12.625" style="109" customWidth="1"/>
    <col min="68" max="69" width="14.75" style="136" customWidth="1"/>
    <col min="70" max="70" width="6.625" style="135" customWidth="1"/>
    <col min="71" max="71" width="12.625" style="109" customWidth="1"/>
    <col min="72" max="73" width="14.75" style="136" customWidth="1"/>
    <col min="74" max="74" width="6.625" style="135" customWidth="1"/>
    <col min="75" max="75" width="12.625" style="109" customWidth="1"/>
    <col min="76" max="77" width="14.75" style="136" customWidth="1"/>
    <col min="78" max="78" width="6.625" style="135" customWidth="1"/>
    <col min="79" max="79" width="12.625" style="109" customWidth="1"/>
    <col min="80" max="81" width="14.75" style="136" customWidth="1"/>
    <col min="82" max="82" width="6.625" style="135" customWidth="1"/>
    <col min="83" max="83" width="12.625" style="109" customWidth="1"/>
    <col min="84" max="85" width="14.75" style="136" customWidth="1"/>
    <col min="86" max="86" width="6.625" style="135" customWidth="1"/>
    <col min="87" max="87" width="12.625" style="109" customWidth="1"/>
    <col min="88" max="89" width="14.75" style="136" customWidth="1"/>
    <col min="90" max="90" width="6.625" style="135" customWidth="1"/>
    <col min="91" max="91" width="12.625" style="109" customWidth="1"/>
    <col min="92" max="93" width="14.75" style="136" customWidth="1"/>
    <col min="94" max="94" width="6.625" style="135" customWidth="1"/>
    <col min="95" max="95" width="12.625" style="109" customWidth="1"/>
    <col min="96" max="97" width="14.75" style="136" customWidth="1"/>
    <col min="98" max="98" width="6.625" style="135" customWidth="1"/>
    <col min="99" max="99" width="12.625" style="109" customWidth="1"/>
    <col min="100" max="101" width="14.75" style="136" customWidth="1"/>
    <col min="102" max="102" width="6.625" style="135" customWidth="1"/>
    <col min="103" max="103" width="12.625" style="109" customWidth="1"/>
    <col min="104" max="105" width="14.75" style="136" customWidth="1"/>
    <col min="106" max="106" width="6.625" style="135" customWidth="1"/>
    <col min="107" max="107" width="12.625" style="109" customWidth="1"/>
    <col min="108" max="109" width="14.75" style="136" customWidth="1"/>
    <col min="110" max="110" width="6.625" style="135" customWidth="1"/>
    <col min="111" max="111" width="12.625" style="109" customWidth="1"/>
    <col min="112" max="113" width="14.75" style="136" customWidth="1"/>
    <col min="114" max="114" width="6.625" style="135" customWidth="1"/>
    <col min="115" max="115" width="12.625" style="109" customWidth="1"/>
    <col min="116" max="117" width="14.75" style="136" customWidth="1"/>
    <col min="118" max="118" width="6.625" style="135" customWidth="1"/>
    <col min="119" max="119" width="12.625" style="109" customWidth="1"/>
    <col min="120" max="121" width="14.75" style="136" customWidth="1"/>
    <col min="122" max="122" width="6.625" style="135" customWidth="1"/>
    <col min="123" max="123" width="12.625" style="109" customWidth="1"/>
    <col min="124" max="125" width="14.75" style="136" customWidth="1"/>
    <col min="126" max="16384" width="9" style="109"/>
  </cols>
  <sheetData>
    <row r="1" spans="1:125" s="103" customFormat="1" ht="17.25" x14ac:dyDescent="0.15">
      <c r="A1" s="39" t="s">
        <v>388</v>
      </c>
      <c r="B1" s="129"/>
      <c r="C1" s="129"/>
      <c r="D1" s="129"/>
      <c r="E1" s="129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</row>
    <row r="2" spans="1:125" ht="13.5" customHeight="1" x14ac:dyDescent="0.15">
      <c r="A2" s="198" t="s">
        <v>380</v>
      </c>
      <c r="B2" s="143" t="s">
        <v>354</v>
      </c>
      <c r="C2" s="151" t="s">
        <v>355</v>
      </c>
      <c r="D2" s="157" t="s">
        <v>356</v>
      </c>
      <c r="E2" s="158"/>
      <c r="F2" s="74" t="s">
        <v>357</v>
      </c>
      <c r="G2" s="75"/>
      <c r="H2" s="75"/>
      <c r="I2" s="76"/>
      <c r="J2" s="74" t="s">
        <v>358</v>
      </c>
      <c r="K2" s="75"/>
      <c r="L2" s="75"/>
      <c r="M2" s="76"/>
      <c r="N2" s="74" t="s">
        <v>359</v>
      </c>
      <c r="O2" s="75"/>
      <c r="P2" s="75"/>
      <c r="Q2" s="76"/>
      <c r="R2" s="74" t="s">
        <v>360</v>
      </c>
      <c r="S2" s="75"/>
      <c r="T2" s="75"/>
      <c r="U2" s="76"/>
      <c r="V2" s="74" t="s">
        <v>361</v>
      </c>
      <c r="W2" s="75"/>
      <c r="X2" s="75"/>
      <c r="Y2" s="76"/>
      <c r="Z2" s="74" t="s">
        <v>362</v>
      </c>
      <c r="AA2" s="75"/>
      <c r="AB2" s="75"/>
      <c r="AC2" s="76"/>
      <c r="AD2" s="74" t="s">
        <v>363</v>
      </c>
      <c r="AE2" s="75"/>
      <c r="AF2" s="75"/>
      <c r="AG2" s="76"/>
      <c r="AH2" s="74" t="s">
        <v>364</v>
      </c>
      <c r="AI2" s="75"/>
      <c r="AJ2" s="75"/>
      <c r="AK2" s="76"/>
      <c r="AL2" s="74" t="s">
        <v>365</v>
      </c>
      <c r="AM2" s="75"/>
      <c r="AN2" s="75"/>
      <c r="AO2" s="76"/>
      <c r="AP2" s="74" t="s">
        <v>366</v>
      </c>
      <c r="AQ2" s="75"/>
      <c r="AR2" s="75"/>
      <c r="AS2" s="76"/>
      <c r="AT2" s="74" t="s">
        <v>367</v>
      </c>
      <c r="AU2" s="75"/>
      <c r="AV2" s="75"/>
      <c r="AW2" s="76"/>
      <c r="AX2" s="74" t="s">
        <v>368</v>
      </c>
      <c r="AY2" s="75"/>
      <c r="AZ2" s="75"/>
      <c r="BA2" s="76"/>
      <c r="BB2" s="74" t="s">
        <v>369</v>
      </c>
      <c r="BC2" s="75"/>
      <c r="BD2" s="75"/>
      <c r="BE2" s="76"/>
      <c r="BF2" s="74" t="s">
        <v>370</v>
      </c>
      <c r="BG2" s="75"/>
      <c r="BH2" s="75"/>
      <c r="BI2" s="76"/>
      <c r="BJ2" s="74" t="s">
        <v>371</v>
      </c>
      <c r="BK2" s="75"/>
      <c r="BL2" s="75"/>
      <c r="BM2" s="76"/>
      <c r="BN2" s="74" t="s">
        <v>372</v>
      </c>
      <c r="BO2" s="75"/>
      <c r="BP2" s="75"/>
      <c r="BQ2" s="76"/>
      <c r="BR2" s="74" t="s">
        <v>373</v>
      </c>
      <c r="BS2" s="75"/>
      <c r="BT2" s="75"/>
      <c r="BU2" s="76"/>
      <c r="BV2" s="74" t="s">
        <v>374</v>
      </c>
      <c r="BW2" s="75"/>
      <c r="BX2" s="75"/>
      <c r="BY2" s="76"/>
      <c r="BZ2" s="74" t="s">
        <v>375</v>
      </c>
      <c r="CA2" s="75"/>
      <c r="CB2" s="75"/>
      <c r="CC2" s="76"/>
      <c r="CD2" s="74" t="s">
        <v>376</v>
      </c>
      <c r="CE2" s="75"/>
      <c r="CF2" s="75"/>
      <c r="CG2" s="76"/>
      <c r="CH2" s="74" t="s">
        <v>377</v>
      </c>
      <c r="CI2" s="75"/>
      <c r="CJ2" s="75"/>
      <c r="CK2" s="76"/>
      <c r="CL2" s="74" t="s">
        <v>378</v>
      </c>
      <c r="CM2" s="75"/>
      <c r="CN2" s="75"/>
      <c r="CO2" s="76"/>
      <c r="CP2" s="74" t="s">
        <v>379</v>
      </c>
      <c r="CQ2" s="75"/>
      <c r="CR2" s="75"/>
      <c r="CS2" s="76"/>
      <c r="CT2" s="74" t="s">
        <v>121</v>
      </c>
      <c r="CU2" s="75"/>
      <c r="CV2" s="75"/>
      <c r="CW2" s="76"/>
      <c r="CX2" s="74" t="s">
        <v>122</v>
      </c>
      <c r="CY2" s="75"/>
      <c r="CZ2" s="75"/>
      <c r="DA2" s="76"/>
      <c r="DB2" s="74" t="s">
        <v>123</v>
      </c>
      <c r="DC2" s="75"/>
      <c r="DD2" s="75"/>
      <c r="DE2" s="76"/>
      <c r="DF2" s="74" t="s">
        <v>124</v>
      </c>
      <c r="DG2" s="75"/>
      <c r="DH2" s="75"/>
      <c r="DI2" s="76"/>
      <c r="DJ2" s="74" t="s">
        <v>125</v>
      </c>
      <c r="DK2" s="75"/>
      <c r="DL2" s="75"/>
      <c r="DM2" s="76"/>
      <c r="DN2" s="74" t="s">
        <v>126</v>
      </c>
      <c r="DO2" s="75"/>
      <c r="DP2" s="75"/>
      <c r="DQ2" s="76"/>
      <c r="DR2" s="74" t="s">
        <v>127</v>
      </c>
      <c r="DS2" s="75"/>
      <c r="DT2" s="75"/>
      <c r="DU2" s="76"/>
    </row>
    <row r="3" spans="1:125" ht="13.5" customHeight="1" x14ac:dyDescent="0.15">
      <c r="A3" s="199"/>
      <c r="B3" s="144"/>
      <c r="C3" s="152"/>
      <c r="D3" s="159"/>
      <c r="E3" s="160"/>
      <c r="F3" s="78"/>
      <c r="G3" s="79"/>
      <c r="H3" s="79"/>
      <c r="I3" s="80"/>
      <c r="J3" s="78"/>
      <c r="K3" s="79"/>
      <c r="L3" s="79"/>
      <c r="M3" s="80"/>
      <c r="N3" s="78"/>
      <c r="O3" s="79"/>
      <c r="P3" s="79"/>
      <c r="Q3" s="80"/>
      <c r="R3" s="78"/>
      <c r="S3" s="79"/>
      <c r="T3" s="79"/>
      <c r="U3" s="80"/>
      <c r="V3" s="78"/>
      <c r="W3" s="79"/>
      <c r="X3" s="79"/>
      <c r="Y3" s="80"/>
      <c r="Z3" s="78"/>
      <c r="AA3" s="79"/>
      <c r="AB3" s="79"/>
      <c r="AC3" s="80"/>
      <c r="AD3" s="78"/>
      <c r="AE3" s="79"/>
      <c r="AF3" s="79"/>
      <c r="AG3" s="80"/>
      <c r="AH3" s="78"/>
      <c r="AI3" s="79"/>
      <c r="AJ3" s="79"/>
      <c r="AK3" s="80"/>
      <c r="AL3" s="78"/>
      <c r="AM3" s="79"/>
      <c r="AN3" s="79"/>
      <c r="AO3" s="80"/>
      <c r="AP3" s="78"/>
      <c r="AQ3" s="79"/>
      <c r="AR3" s="79"/>
      <c r="AS3" s="80"/>
      <c r="AT3" s="78"/>
      <c r="AU3" s="79"/>
      <c r="AV3" s="79"/>
      <c r="AW3" s="80"/>
      <c r="AX3" s="78"/>
      <c r="AY3" s="79"/>
      <c r="AZ3" s="79"/>
      <c r="BA3" s="80"/>
      <c r="BB3" s="78"/>
      <c r="BC3" s="79"/>
      <c r="BD3" s="79"/>
      <c r="BE3" s="80"/>
      <c r="BF3" s="78"/>
      <c r="BG3" s="79"/>
      <c r="BH3" s="79"/>
      <c r="BI3" s="80"/>
      <c r="BJ3" s="78"/>
      <c r="BK3" s="79"/>
      <c r="BL3" s="79"/>
      <c r="BM3" s="80"/>
      <c r="BN3" s="78"/>
      <c r="BO3" s="79"/>
      <c r="BP3" s="79"/>
      <c r="BQ3" s="80"/>
      <c r="BR3" s="78"/>
      <c r="BS3" s="79"/>
      <c r="BT3" s="79"/>
      <c r="BU3" s="80"/>
      <c r="BV3" s="78"/>
      <c r="BW3" s="79"/>
      <c r="BX3" s="79"/>
      <c r="BY3" s="80"/>
      <c r="BZ3" s="78"/>
      <c r="CA3" s="79"/>
      <c r="CB3" s="79"/>
      <c r="CC3" s="80"/>
      <c r="CD3" s="78"/>
      <c r="CE3" s="79"/>
      <c r="CF3" s="79"/>
      <c r="CG3" s="80"/>
      <c r="CH3" s="78"/>
      <c r="CI3" s="79"/>
      <c r="CJ3" s="79"/>
      <c r="CK3" s="80"/>
      <c r="CL3" s="78"/>
      <c r="CM3" s="79"/>
      <c r="CN3" s="79"/>
      <c r="CO3" s="80"/>
      <c r="CP3" s="78"/>
      <c r="CQ3" s="79"/>
      <c r="CR3" s="79"/>
      <c r="CS3" s="80"/>
      <c r="CT3" s="78"/>
      <c r="CU3" s="79"/>
      <c r="CV3" s="79"/>
      <c r="CW3" s="80"/>
      <c r="CX3" s="78"/>
      <c r="CY3" s="79"/>
      <c r="CZ3" s="79"/>
      <c r="DA3" s="80"/>
      <c r="DB3" s="78"/>
      <c r="DC3" s="79"/>
      <c r="DD3" s="79"/>
      <c r="DE3" s="80"/>
      <c r="DF3" s="78"/>
      <c r="DG3" s="79"/>
      <c r="DH3" s="79"/>
      <c r="DI3" s="80"/>
      <c r="DJ3" s="78"/>
      <c r="DK3" s="79"/>
      <c r="DL3" s="79"/>
      <c r="DM3" s="80"/>
      <c r="DN3" s="78"/>
      <c r="DO3" s="79"/>
      <c r="DP3" s="79"/>
      <c r="DQ3" s="80"/>
      <c r="DR3" s="78"/>
      <c r="DS3" s="79"/>
      <c r="DT3" s="79"/>
      <c r="DU3" s="80"/>
    </row>
    <row r="4" spans="1:125" ht="18.75" customHeight="1" x14ac:dyDescent="0.15">
      <c r="A4" s="199"/>
      <c r="B4" s="144"/>
      <c r="C4" s="153"/>
      <c r="D4" s="154" t="s">
        <v>55</v>
      </c>
      <c r="E4" s="154" t="s">
        <v>57</v>
      </c>
      <c r="F4" s="161" t="s">
        <v>128</v>
      </c>
      <c r="G4" s="154" t="s">
        <v>53</v>
      </c>
      <c r="H4" s="154" t="s">
        <v>55</v>
      </c>
      <c r="I4" s="154" t="s">
        <v>57</v>
      </c>
      <c r="J4" s="161" t="s">
        <v>128</v>
      </c>
      <c r="K4" s="154" t="s">
        <v>53</v>
      </c>
      <c r="L4" s="154" t="s">
        <v>55</v>
      </c>
      <c r="M4" s="154" t="s">
        <v>57</v>
      </c>
      <c r="N4" s="161" t="s">
        <v>128</v>
      </c>
      <c r="O4" s="154" t="s">
        <v>53</v>
      </c>
      <c r="P4" s="154" t="s">
        <v>55</v>
      </c>
      <c r="Q4" s="154" t="s">
        <v>57</v>
      </c>
      <c r="R4" s="161" t="s">
        <v>128</v>
      </c>
      <c r="S4" s="154" t="s">
        <v>53</v>
      </c>
      <c r="T4" s="154" t="s">
        <v>55</v>
      </c>
      <c r="U4" s="154" t="s">
        <v>57</v>
      </c>
      <c r="V4" s="161" t="s">
        <v>128</v>
      </c>
      <c r="W4" s="154" t="s">
        <v>53</v>
      </c>
      <c r="X4" s="154" t="s">
        <v>55</v>
      </c>
      <c r="Y4" s="154" t="s">
        <v>57</v>
      </c>
      <c r="Z4" s="161" t="s">
        <v>128</v>
      </c>
      <c r="AA4" s="154" t="s">
        <v>53</v>
      </c>
      <c r="AB4" s="154" t="s">
        <v>55</v>
      </c>
      <c r="AC4" s="154" t="s">
        <v>57</v>
      </c>
      <c r="AD4" s="161" t="s">
        <v>128</v>
      </c>
      <c r="AE4" s="154" t="s">
        <v>53</v>
      </c>
      <c r="AF4" s="154" t="s">
        <v>55</v>
      </c>
      <c r="AG4" s="154" t="s">
        <v>57</v>
      </c>
      <c r="AH4" s="161" t="s">
        <v>128</v>
      </c>
      <c r="AI4" s="154" t="s">
        <v>53</v>
      </c>
      <c r="AJ4" s="154" t="s">
        <v>55</v>
      </c>
      <c r="AK4" s="154" t="s">
        <v>57</v>
      </c>
      <c r="AL4" s="161" t="s">
        <v>128</v>
      </c>
      <c r="AM4" s="154" t="s">
        <v>53</v>
      </c>
      <c r="AN4" s="154" t="s">
        <v>55</v>
      </c>
      <c r="AO4" s="154" t="s">
        <v>57</v>
      </c>
      <c r="AP4" s="161" t="s">
        <v>128</v>
      </c>
      <c r="AQ4" s="154" t="s">
        <v>53</v>
      </c>
      <c r="AR4" s="154" t="s">
        <v>55</v>
      </c>
      <c r="AS4" s="154" t="s">
        <v>57</v>
      </c>
      <c r="AT4" s="161" t="s">
        <v>128</v>
      </c>
      <c r="AU4" s="154" t="s">
        <v>53</v>
      </c>
      <c r="AV4" s="154" t="s">
        <v>55</v>
      </c>
      <c r="AW4" s="154" t="s">
        <v>57</v>
      </c>
      <c r="AX4" s="161" t="s">
        <v>128</v>
      </c>
      <c r="AY4" s="154" t="s">
        <v>53</v>
      </c>
      <c r="AZ4" s="154" t="s">
        <v>55</v>
      </c>
      <c r="BA4" s="154" t="s">
        <v>57</v>
      </c>
      <c r="BB4" s="161" t="s">
        <v>128</v>
      </c>
      <c r="BC4" s="154" t="s">
        <v>53</v>
      </c>
      <c r="BD4" s="154" t="s">
        <v>55</v>
      </c>
      <c r="BE4" s="154" t="s">
        <v>57</v>
      </c>
      <c r="BF4" s="161" t="s">
        <v>128</v>
      </c>
      <c r="BG4" s="154" t="s">
        <v>53</v>
      </c>
      <c r="BH4" s="154" t="s">
        <v>55</v>
      </c>
      <c r="BI4" s="154" t="s">
        <v>57</v>
      </c>
      <c r="BJ4" s="161" t="s">
        <v>128</v>
      </c>
      <c r="BK4" s="154" t="s">
        <v>53</v>
      </c>
      <c r="BL4" s="154" t="s">
        <v>55</v>
      </c>
      <c r="BM4" s="154" t="s">
        <v>57</v>
      </c>
      <c r="BN4" s="161" t="s">
        <v>128</v>
      </c>
      <c r="BO4" s="154" t="s">
        <v>53</v>
      </c>
      <c r="BP4" s="154" t="s">
        <v>55</v>
      </c>
      <c r="BQ4" s="154" t="s">
        <v>57</v>
      </c>
      <c r="BR4" s="161" t="s">
        <v>128</v>
      </c>
      <c r="BS4" s="154" t="s">
        <v>53</v>
      </c>
      <c r="BT4" s="154" t="s">
        <v>55</v>
      </c>
      <c r="BU4" s="154" t="s">
        <v>57</v>
      </c>
      <c r="BV4" s="161" t="s">
        <v>128</v>
      </c>
      <c r="BW4" s="154" t="s">
        <v>53</v>
      </c>
      <c r="BX4" s="154" t="s">
        <v>55</v>
      </c>
      <c r="BY4" s="154" t="s">
        <v>57</v>
      </c>
      <c r="BZ4" s="161" t="s">
        <v>128</v>
      </c>
      <c r="CA4" s="154" t="s">
        <v>53</v>
      </c>
      <c r="CB4" s="154" t="s">
        <v>55</v>
      </c>
      <c r="CC4" s="154" t="s">
        <v>57</v>
      </c>
      <c r="CD4" s="161" t="s">
        <v>128</v>
      </c>
      <c r="CE4" s="154" t="s">
        <v>53</v>
      </c>
      <c r="CF4" s="154" t="s">
        <v>55</v>
      </c>
      <c r="CG4" s="154" t="s">
        <v>57</v>
      </c>
      <c r="CH4" s="161" t="s">
        <v>128</v>
      </c>
      <c r="CI4" s="154" t="s">
        <v>53</v>
      </c>
      <c r="CJ4" s="154" t="s">
        <v>55</v>
      </c>
      <c r="CK4" s="154" t="s">
        <v>57</v>
      </c>
      <c r="CL4" s="161" t="s">
        <v>128</v>
      </c>
      <c r="CM4" s="154" t="s">
        <v>53</v>
      </c>
      <c r="CN4" s="154" t="s">
        <v>55</v>
      </c>
      <c r="CO4" s="154" t="s">
        <v>57</v>
      </c>
      <c r="CP4" s="161" t="s">
        <v>128</v>
      </c>
      <c r="CQ4" s="154" t="s">
        <v>53</v>
      </c>
      <c r="CR4" s="154" t="s">
        <v>55</v>
      </c>
      <c r="CS4" s="154" t="s">
        <v>57</v>
      </c>
      <c r="CT4" s="161" t="s">
        <v>128</v>
      </c>
      <c r="CU4" s="154" t="s">
        <v>53</v>
      </c>
      <c r="CV4" s="154" t="s">
        <v>55</v>
      </c>
      <c r="CW4" s="154" t="s">
        <v>57</v>
      </c>
      <c r="CX4" s="161" t="s">
        <v>128</v>
      </c>
      <c r="CY4" s="154" t="s">
        <v>53</v>
      </c>
      <c r="CZ4" s="154" t="s">
        <v>55</v>
      </c>
      <c r="DA4" s="154" t="s">
        <v>57</v>
      </c>
      <c r="DB4" s="161" t="s">
        <v>128</v>
      </c>
      <c r="DC4" s="154" t="s">
        <v>53</v>
      </c>
      <c r="DD4" s="154" t="s">
        <v>55</v>
      </c>
      <c r="DE4" s="154" t="s">
        <v>57</v>
      </c>
      <c r="DF4" s="161" t="s">
        <v>128</v>
      </c>
      <c r="DG4" s="154" t="s">
        <v>53</v>
      </c>
      <c r="DH4" s="154" t="s">
        <v>55</v>
      </c>
      <c r="DI4" s="154" t="s">
        <v>57</v>
      </c>
      <c r="DJ4" s="161" t="s">
        <v>128</v>
      </c>
      <c r="DK4" s="154" t="s">
        <v>53</v>
      </c>
      <c r="DL4" s="154" t="s">
        <v>55</v>
      </c>
      <c r="DM4" s="154" t="s">
        <v>57</v>
      </c>
      <c r="DN4" s="161" t="s">
        <v>128</v>
      </c>
      <c r="DO4" s="154" t="s">
        <v>53</v>
      </c>
      <c r="DP4" s="154" t="s">
        <v>55</v>
      </c>
      <c r="DQ4" s="154" t="s">
        <v>57</v>
      </c>
      <c r="DR4" s="161" t="s">
        <v>128</v>
      </c>
      <c r="DS4" s="154" t="s">
        <v>53</v>
      </c>
      <c r="DT4" s="154" t="s">
        <v>55</v>
      </c>
      <c r="DU4" s="154" t="s">
        <v>57</v>
      </c>
    </row>
    <row r="5" spans="1:125" ht="22.5" customHeight="1" x14ac:dyDescent="0.15">
      <c r="A5" s="199"/>
      <c r="B5" s="144"/>
      <c r="C5" s="153"/>
      <c r="D5" s="155"/>
      <c r="E5" s="155"/>
      <c r="F5" s="162"/>
      <c r="G5" s="155"/>
      <c r="H5" s="155"/>
      <c r="I5" s="155"/>
      <c r="J5" s="162"/>
      <c r="K5" s="155"/>
      <c r="L5" s="155"/>
      <c r="M5" s="155"/>
      <c r="N5" s="162"/>
      <c r="O5" s="155"/>
      <c r="P5" s="155"/>
      <c r="Q5" s="155"/>
      <c r="R5" s="162"/>
      <c r="S5" s="155"/>
      <c r="T5" s="155"/>
      <c r="U5" s="155"/>
      <c r="V5" s="162"/>
      <c r="W5" s="155"/>
      <c r="X5" s="155"/>
      <c r="Y5" s="155"/>
      <c r="Z5" s="162"/>
      <c r="AA5" s="155"/>
      <c r="AB5" s="155"/>
      <c r="AC5" s="155"/>
      <c r="AD5" s="162"/>
      <c r="AE5" s="155"/>
      <c r="AF5" s="155"/>
      <c r="AG5" s="155"/>
      <c r="AH5" s="162"/>
      <c r="AI5" s="155"/>
      <c r="AJ5" s="155"/>
      <c r="AK5" s="155"/>
      <c r="AL5" s="162"/>
      <c r="AM5" s="155"/>
      <c r="AN5" s="155"/>
      <c r="AO5" s="155"/>
      <c r="AP5" s="162"/>
      <c r="AQ5" s="155"/>
      <c r="AR5" s="155"/>
      <c r="AS5" s="155"/>
      <c r="AT5" s="162"/>
      <c r="AU5" s="155"/>
      <c r="AV5" s="155"/>
      <c r="AW5" s="155"/>
      <c r="AX5" s="162"/>
      <c r="AY5" s="155"/>
      <c r="AZ5" s="155"/>
      <c r="BA5" s="155"/>
      <c r="BB5" s="162"/>
      <c r="BC5" s="155"/>
      <c r="BD5" s="155"/>
      <c r="BE5" s="155"/>
      <c r="BF5" s="162"/>
      <c r="BG5" s="155"/>
      <c r="BH5" s="155"/>
      <c r="BI5" s="155"/>
      <c r="BJ5" s="162"/>
      <c r="BK5" s="155"/>
      <c r="BL5" s="155"/>
      <c r="BM5" s="155"/>
      <c r="BN5" s="162"/>
      <c r="BO5" s="155"/>
      <c r="BP5" s="155"/>
      <c r="BQ5" s="155"/>
      <c r="BR5" s="162"/>
      <c r="BS5" s="155"/>
      <c r="BT5" s="155"/>
      <c r="BU5" s="155"/>
      <c r="BV5" s="162"/>
      <c r="BW5" s="155"/>
      <c r="BX5" s="155"/>
      <c r="BY5" s="155"/>
      <c r="BZ5" s="162"/>
      <c r="CA5" s="155"/>
      <c r="CB5" s="155"/>
      <c r="CC5" s="155"/>
      <c r="CD5" s="162"/>
      <c r="CE5" s="155"/>
      <c r="CF5" s="155"/>
      <c r="CG5" s="155"/>
      <c r="CH5" s="162"/>
      <c r="CI5" s="155"/>
      <c r="CJ5" s="155"/>
      <c r="CK5" s="155"/>
      <c r="CL5" s="162"/>
      <c r="CM5" s="155"/>
      <c r="CN5" s="155"/>
      <c r="CO5" s="155"/>
      <c r="CP5" s="162"/>
      <c r="CQ5" s="155"/>
      <c r="CR5" s="155"/>
      <c r="CS5" s="155"/>
      <c r="CT5" s="162"/>
      <c r="CU5" s="155"/>
      <c r="CV5" s="155"/>
      <c r="CW5" s="155"/>
      <c r="CX5" s="162"/>
      <c r="CY5" s="155"/>
      <c r="CZ5" s="155"/>
      <c r="DA5" s="155"/>
      <c r="DB5" s="162"/>
      <c r="DC5" s="155"/>
      <c r="DD5" s="155"/>
      <c r="DE5" s="155"/>
      <c r="DF5" s="162"/>
      <c r="DG5" s="155"/>
      <c r="DH5" s="155"/>
      <c r="DI5" s="155"/>
      <c r="DJ5" s="162"/>
      <c r="DK5" s="155"/>
      <c r="DL5" s="155"/>
      <c r="DM5" s="155"/>
      <c r="DN5" s="162"/>
      <c r="DO5" s="155"/>
      <c r="DP5" s="155"/>
      <c r="DQ5" s="155"/>
      <c r="DR5" s="162"/>
      <c r="DS5" s="155"/>
      <c r="DT5" s="155"/>
      <c r="DU5" s="155"/>
    </row>
    <row r="6" spans="1:125" s="119" customFormat="1" ht="13.5" customHeight="1" x14ac:dyDescent="0.15">
      <c r="A6" s="200"/>
      <c r="B6" s="144"/>
      <c r="C6" s="153"/>
      <c r="D6" s="133" t="s">
        <v>107</v>
      </c>
      <c r="E6" s="133" t="s">
        <v>107</v>
      </c>
      <c r="F6" s="162"/>
      <c r="G6" s="155"/>
      <c r="H6" s="133" t="s">
        <v>107</v>
      </c>
      <c r="I6" s="133" t="s">
        <v>107</v>
      </c>
      <c r="J6" s="162"/>
      <c r="K6" s="155"/>
      <c r="L6" s="133" t="s">
        <v>107</v>
      </c>
      <c r="M6" s="133" t="s">
        <v>107</v>
      </c>
      <c r="N6" s="162"/>
      <c r="O6" s="155"/>
      <c r="P6" s="133" t="s">
        <v>107</v>
      </c>
      <c r="Q6" s="133" t="s">
        <v>107</v>
      </c>
      <c r="R6" s="162"/>
      <c r="S6" s="155"/>
      <c r="T6" s="133" t="s">
        <v>107</v>
      </c>
      <c r="U6" s="133" t="s">
        <v>107</v>
      </c>
      <c r="V6" s="162"/>
      <c r="W6" s="155"/>
      <c r="X6" s="133" t="s">
        <v>107</v>
      </c>
      <c r="Y6" s="133" t="s">
        <v>107</v>
      </c>
      <c r="Z6" s="162"/>
      <c r="AA6" s="155"/>
      <c r="AB6" s="133" t="s">
        <v>107</v>
      </c>
      <c r="AC6" s="133" t="s">
        <v>107</v>
      </c>
      <c r="AD6" s="162"/>
      <c r="AE6" s="155"/>
      <c r="AF6" s="133" t="s">
        <v>107</v>
      </c>
      <c r="AG6" s="133" t="s">
        <v>107</v>
      </c>
      <c r="AH6" s="162"/>
      <c r="AI6" s="155"/>
      <c r="AJ6" s="133" t="s">
        <v>107</v>
      </c>
      <c r="AK6" s="133" t="s">
        <v>107</v>
      </c>
      <c r="AL6" s="162"/>
      <c r="AM6" s="155"/>
      <c r="AN6" s="133" t="s">
        <v>107</v>
      </c>
      <c r="AO6" s="133" t="s">
        <v>107</v>
      </c>
      <c r="AP6" s="162"/>
      <c r="AQ6" s="155"/>
      <c r="AR6" s="133" t="s">
        <v>107</v>
      </c>
      <c r="AS6" s="133" t="s">
        <v>107</v>
      </c>
      <c r="AT6" s="162"/>
      <c r="AU6" s="155"/>
      <c r="AV6" s="133" t="s">
        <v>107</v>
      </c>
      <c r="AW6" s="133" t="s">
        <v>107</v>
      </c>
      <c r="AX6" s="162"/>
      <c r="AY6" s="155"/>
      <c r="AZ6" s="133" t="s">
        <v>107</v>
      </c>
      <c r="BA6" s="133" t="s">
        <v>107</v>
      </c>
      <c r="BB6" s="162"/>
      <c r="BC6" s="155"/>
      <c r="BD6" s="133" t="s">
        <v>107</v>
      </c>
      <c r="BE6" s="133" t="s">
        <v>107</v>
      </c>
      <c r="BF6" s="162"/>
      <c r="BG6" s="155"/>
      <c r="BH6" s="133" t="s">
        <v>107</v>
      </c>
      <c r="BI6" s="133" t="s">
        <v>107</v>
      </c>
      <c r="BJ6" s="162"/>
      <c r="BK6" s="155"/>
      <c r="BL6" s="133" t="s">
        <v>107</v>
      </c>
      <c r="BM6" s="133" t="s">
        <v>107</v>
      </c>
      <c r="BN6" s="162"/>
      <c r="BO6" s="155"/>
      <c r="BP6" s="133" t="s">
        <v>107</v>
      </c>
      <c r="BQ6" s="133" t="s">
        <v>107</v>
      </c>
      <c r="BR6" s="162"/>
      <c r="BS6" s="155"/>
      <c r="BT6" s="133" t="s">
        <v>107</v>
      </c>
      <c r="BU6" s="133" t="s">
        <v>107</v>
      </c>
      <c r="BV6" s="162"/>
      <c r="BW6" s="155"/>
      <c r="BX6" s="133" t="s">
        <v>107</v>
      </c>
      <c r="BY6" s="133" t="s">
        <v>107</v>
      </c>
      <c r="BZ6" s="162"/>
      <c r="CA6" s="155"/>
      <c r="CB6" s="133" t="s">
        <v>107</v>
      </c>
      <c r="CC6" s="133" t="s">
        <v>107</v>
      </c>
      <c r="CD6" s="162"/>
      <c r="CE6" s="155"/>
      <c r="CF6" s="133" t="s">
        <v>107</v>
      </c>
      <c r="CG6" s="133" t="s">
        <v>107</v>
      </c>
      <c r="CH6" s="162"/>
      <c r="CI6" s="155"/>
      <c r="CJ6" s="133" t="s">
        <v>107</v>
      </c>
      <c r="CK6" s="133" t="s">
        <v>107</v>
      </c>
      <c r="CL6" s="162"/>
      <c r="CM6" s="155"/>
      <c r="CN6" s="133" t="s">
        <v>107</v>
      </c>
      <c r="CO6" s="133" t="s">
        <v>107</v>
      </c>
      <c r="CP6" s="162"/>
      <c r="CQ6" s="155"/>
      <c r="CR6" s="133" t="s">
        <v>107</v>
      </c>
      <c r="CS6" s="133" t="s">
        <v>107</v>
      </c>
      <c r="CT6" s="162"/>
      <c r="CU6" s="155"/>
      <c r="CV6" s="133" t="s">
        <v>107</v>
      </c>
      <c r="CW6" s="133" t="s">
        <v>107</v>
      </c>
      <c r="CX6" s="162"/>
      <c r="CY6" s="155"/>
      <c r="CZ6" s="133" t="s">
        <v>107</v>
      </c>
      <c r="DA6" s="133" t="s">
        <v>107</v>
      </c>
      <c r="DB6" s="162"/>
      <c r="DC6" s="155"/>
      <c r="DD6" s="133" t="s">
        <v>107</v>
      </c>
      <c r="DE6" s="133" t="s">
        <v>107</v>
      </c>
      <c r="DF6" s="162"/>
      <c r="DG6" s="155"/>
      <c r="DH6" s="133" t="s">
        <v>107</v>
      </c>
      <c r="DI6" s="133" t="s">
        <v>107</v>
      </c>
      <c r="DJ6" s="162"/>
      <c r="DK6" s="155"/>
      <c r="DL6" s="133" t="s">
        <v>107</v>
      </c>
      <c r="DM6" s="133" t="s">
        <v>107</v>
      </c>
      <c r="DN6" s="162"/>
      <c r="DO6" s="155"/>
      <c r="DP6" s="133" t="s">
        <v>107</v>
      </c>
      <c r="DQ6" s="133" t="s">
        <v>107</v>
      </c>
      <c r="DR6" s="162"/>
      <c r="DS6" s="155"/>
      <c r="DT6" s="133" t="s">
        <v>107</v>
      </c>
      <c r="DU6" s="133" t="s">
        <v>107</v>
      </c>
    </row>
    <row r="7" spans="1:125" ht="13.5" customHeight="1" x14ac:dyDescent="0.15">
      <c r="A7" s="138" t="s">
        <v>3</v>
      </c>
      <c r="B7" s="139" t="s">
        <v>389</v>
      </c>
      <c r="C7" s="138" t="s">
        <v>1</v>
      </c>
      <c r="D7" s="140">
        <v>23296899</v>
      </c>
      <c r="E7" s="140">
        <v>2561951</v>
      </c>
      <c r="F7" s="139">
        <v>43</v>
      </c>
      <c r="G7" s="138">
        <v>43</v>
      </c>
      <c r="H7" s="140">
        <v>11880723</v>
      </c>
      <c r="I7" s="140">
        <v>1011696</v>
      </c>
      <c r="J7" s="139">
        <v>43</v>
      </c>
      <c r="K7" s="138">
        <v>43</v>
      </c>
      <c r="L7" s="140">
        <v>5808172</v>
      </c>
      <c r="M7" s="140">
        <v>588679</v>
      </c>
      <c r="N7" s="139">
        <v>36</v>
      </c>
      <c r="O7" s="138">
        <v>36</v>
      </c>
      <c r="P7" s="140">
        <v>2248656</v>
      </c>
      <c r="Q7" s="140">
        <v>406609</v>
      </c>
      <c r="R7" s="139">
        <v>25</v>
      </c>
      <c r="S7" s="138">
        <v>25</v>
      </c>
      <c r="T7" s="140">
        <v>1035168</v>
      </c>
      <c r="U7" s="140">
        <v>389560</v>
      </c>
      <c r="V7" s="139">
        <v>16</v>
      </c>
      <c r="W7" s="138">
        <v>16</v>
      </c>
      <c r="X7" s="140">
        <v>1096384</v>
      </c>
      <c r="Y7" s="140">
        <v>121696</v>
      </c>
      <c r="Z7" s="139">
        <v>6</v>
      </c>
      <c r="AA7" s="138">
        <v>6</v>
      </c>
      <c r="AB7" s="140">
        <v>384000</v>
      </c>
      <c r="AC7" s="140">
        <v>43711</v>
      </c>
      <c r="AD7" s="139">
        <v>3</v>
      </c>
      <c r="AE7" s="138">
        <v>3</v>
      </c>
      <c r="AF7" s="140">
        <v>84213</v>
      </c>
      <c r="AG7" s="140">
        <v>0</v>
      </c>
      <c r="AH7" s="139">
        <v>3</v>
      </c>
      <c r="AI7" s="138">
        <v>3</v>
      </c>
      <c r="AJ7" s="140">
        <v>216434</v>
      </c>
      <c r="AK7" s="140">
        <v>0</v>
      </c>
      <c r="AL7" s="139">
        <v>3</v>
      </c>
      <c r="AM7" s="138">
        <v>3</v>
      </c>
      <c r="AN7" s="140">
        <v>184289</v>
      </c>
      <c r="AO7" s="140">
        <v>0</v>
      </c>
      <c r="AP7" s="139">
        <v>3</v>
      </c>
      <c r="AQ7" s="138">
        <v>3</v>
      </c>
      <c r="AR7" s="140">
        <v>90575</v>
      </c>
      <c r="AS7" s="140">
        <v>0</v>
      </c>
      <c r="AT7" s="139">
        <v>2</v>
      </c>
      <c r="AU7" s="138">
        <v>2</v>
      </c>
      <c r="AV7" s="140">
        <v>18832</v>
      </c>
      <c r="AW7" s="140">
        <v>0</v>
      </c>
      <c r="AX7" s="139">
        <v>2</v>
      </c>
      <c r="AY7" s="138">
        <v>2</v>
      </c>
      <c r="AZ7" s="140">
        <v>18481</v>
      </c>
      <c r="BA7" s="140">
        <v>0</v>
      </c>
      <c r="BB7" s="139">
        <v>2</v>
      </c>
      <c r="BC7" s="138">
        <v>2</v>
      </c>
      <c r="BD7" s="140">
        <v>124952</v>
      </c>
      <c r="BE7" s="140">
        <v>0</v>
      </c>
      <c r="BF7" s="139">
        <v>2</v>
      </c>
      <c r="BG7" s="138">
        <v>2</v>
      </c>
      <c r="BH7" s="140">
        <v>38095</v>
      </c>
      <c r="BI7" s="140">
        <v>0</v>
      </c>
      <c r="BJ7" s="139">
        <v>1</v>
      </c>
      <c r="BK7" s="138">
        <v>1</v>
      </c>
      <c r="BL7" s="140">
        <v>13882</v>
      </c>
      <c r="BM7" s="140">
        <v>0</v>
      </c>
      <c r="BN7" s="139">
        <v>1</v>
      </c>
      <c r="BO7" s="138">
        <v>1</v>
      </c>
      <c r="BP7" s="140">
        <v>16859</v>
      </c>
      <c r="BQ7" s="140">
        <v>0</v>
      </c>
      <c r="BR7" s="139">
        <v>1</v>
      </c>
      <c r="BS7" s="138">
        <v>1</v>
      </c>
      <c r="BT7" s="140">
        <v>18630</v>
      </c>
      <c r="BU7" s="140">
        <v>0</v>
      </c>
      <c r="BV7" s="139">
        <v>1</v>
      </c>
      <c r="BW7" s="138">
        <v>1</v>
      </c>
      <c r="BX7" s="140">
        <v>6114</v>
      </c>
      <c r="BY7" s="140">
        <v>0</v>
      </c>
      <c r="BZ7" s="139">
        <v>1</v>
      </c>
      <c r="CA7" s="138">
        <v>1</v>
      </c>
      <c r="CB7" s="140">
        <v>12440</v>
      </c>
      <c r="CC7" s="140">
        <v>0</v>
      </c>
      <c r="CD7" s="139">
        <v>0</v>
      </c>
      <c r="CE7" s="138">
        <v>0</v>
      </c>
      <c r="CF7" s="140">
        <v>0</v>
      </c>
      <c r="CG7" s="140">
        <v>0</v>
      </c>
      <c r="CH7" s="139">
        <v>0</v>
      </c>
      <c r="CI7" s="138">
        <v>0</v>
      </c>
      <c r="CJ7" s="140">
        <v>0</v>
      </c>
      <c r="CK7" s="140">
        <v>0</v>
      </c>
      <c r="CL7" s="139">
        <v>0</v>
      </c>
      <c r="CM7" s="138">
        <v>0</v>
      </c>
      <c r="CN7" s="140">
        <v>0</v>
      </c>
      <c r="CO7" s="140">
        <v>0</v>
      </c>
      <c r="CP7" s="139">
        <v>0</v>
      </c>
      <c r="CQ7" s="138">
        <v>0</v>
      </c>
      <c r="CR7" s="140">
        <v>0</v>
      </c>
      <c r="CS7" s="140">
        <v>0</v>
      </c>
      <c r="CT7" s="139">
        <v>0</v>
      </c>
      <c r="CU7" s="138">
        <v>0</v>
      </c>
      <c r="CV7" s="140">
        <v>0</v>
      </c>
      <c r="CW7" s="140">
        <v>0</v>
      </c>
      <c r="CX7" s="139">
        <v>0</v>
      </c>
      <c r="CY7" s="138">
        <v>0</v>
      </c>
      <c r="CZ7" s="140">
        <v>0</v>
      </c>
      <c r="DA7" s="140">
        <v>0</v>
      </c>
      <c r="DB7" s="139">
        <v>0</v>
      </c>
      <c r="DC7" s="138">
        <v>0</v>
      </c>
      <c r="DD7" s="140">
        <v>0</v>
      </c>
      <c r="DE7" s="140">
        <v>0</v>
      </c>
      <c r="DF7" s="139">
        <v>0</v>
      </c>
      <c r="DG7" s="138">
        <v>0</v>
      </c>
      <c r="DH7" s="140">
        <v>0</v>
      </c>
      <c r="DI7" s="140">
        <v>0</v>
      </c>
      <c r="DJ7" s="139">
        <v>0</v>
      </c>
      <c r="DK7" s="138">
        <v>0</v>
      </c>
      <c r="DL7" s="140">
        <v>0</v>
      </c>
      <c r="DM7" s="140">
        <v>0</v>
      </c>
      <c r="DN7" s="139">
        <v>0</v>
      </c>
      <c r="DO7" s="138">
        <v>0</v>
      </c>
      <c r="DP7" s="140">
        <v>0</v>
      </c>
      <c r="DQ7" s="140">
        <v>0</v>
      </c>
      <c r="DR7" s="139">
        <v>0</v>
      </c>
      <c r="DS7" s="138">
        <v>0</v>
      </c>
      <c r="DT7" s="140">
        <v>0</v>
      </c>
      <c r="DU7" s="140">
        <v>0</v>
      </c>
    </row>
    <row r="8" spans="1:125" ht="13.5" customHeight="1" x14ac:dyDescent="0.15">
      <c r="A8" s="138" t="s">
        <v>4</v>
      </c>
      <c r="B8" s="139" t="s">
        <v>391</v>
      </c>
      <c r="C8" s="138" t="s">
        <v>1</v>
      </c>
      <c r="D8" s="140">
        <v>8942544</v>
      </c>
      <c r="E8" s="140">
        <v>2566808</v>
      </c>
      <c r="F8" s="139">
        <v>12</v>
      </c>
      <c r="G8" s="138">
        <v>12</v>
      </c>
      <c r="H8" s="140">
        <v>5653071</v>
      </c>
      <c r="I8" s="140">
        <v>1472341</v>
      </c>
      <c r="J8" s="139">
        <v>12</v>
      </c>
      <c r="K8" s="138">
        <v>12</v>
      </c>
      <c r="L8" s="140">
        <v>1777999</v>
      </c>
      <c r="M8" s="140">
        <v>351669</v>
      </c>
      <c r="N8" s="139">
        <v>10</v>
      </c>
      <c r="O8" s="138">
        <v>10</v>
      </c>
      <c r="P8" s="140">
        <v>901403</v>
      </c>
      <c r="Q8" s="140">
        <v>272078</v>
      </c>
      <c r="R8" s="139">
        <v>7</v>
      </c>
      <c r="S8" s="138">
        <v>7</v>
      </c>
      <c r="T8" s="140">
        <v>365521</v>
      </c>
      <c r="U8" s="140">
        <v>128272</v>
      </c>
      <c r="V8" s="139">
        <v>7</v>
      </c>
      <c r="W8" s="138">
        <v>7</v>
      </c>
      <c r="X8" s="140">
        <v>234919</v>
      </c>
      <c r="Y8" s="140">
        <v>130019</v>
      </c>
      <c r="Z8" s="139">
        <v>4</v>
      </c>
      <c r="AA8" s="138">
        <v>4</v>
      </c>
      <c r="AB8" s="140">
        <v>9631</v>
      </c>
      <c r="AC8" s="140">
        <v>102205</v>
      </c>
      <c r="AD8" s="139">
        <v>2</v>
      </c>
      <c r="AE8" s="138">
        <v>2</v>
      </c>
      <c r="AF8" s="140">
        <v>0</v>
      </c>
      <c r="AG8" s="140">
        <v>36706</v>
      </c>
      <c r="AH8" s="139">
        <v>2</v>
      </c>
      <c r="AI8" s="138">
        <v>2</v>
      </c>
      <c r="AJ8" s="140">
        <v>0</v>
      </c>
      <c r="AK8" s="140">
        <v>73518</v>
      </c>
      <c r="AL8" s="139">
        <v>0</v>
      </c>
      <c r="AM8" s="138">
        <v>0</v>
      </c>
      <c r="AN8" s="140">
        <v>0</v>
      </c>
      <c r="AO8" s="140">
        <v>0</v>
      </c>
      <c r="AP8" s="139">
        <v>0</v>
      </c>
      <c r="AQ8" s="138">
        <v>0</v>
      </c>
      <c r="AR8" s="140">
        <v>0</v>
      </c>
      <c r="AS8" s="140">
        <v>0</v>
      </c>
      <c r="AT8" s="139">
        <v>0</v>
      </c>
      <c r="AU8" s="138">
        <v>0</v>
      </c>
      <c r="AV8" s="140">
        <v>0</v>
      </c>
      <c r="AW8" s="140">
        <v>0</v>
      </c>
      <c r="AX8" s="139">
        <v>0</v>
      </c>
      <c r="AY8" s="138">
        <v>0</v>
      </c>
      <c r="AZ8" s="140">
        <v>0</v>
      </c>
      <c r="BA8" s="140">
        <v>0</v>
      </c>
      <c r="BB8" s="139">
        <v>0</v>
      </c>
      <c r="BC8" s="138">
        <v>0</v>
      </c>
      <c r="BD8" s="140">
        <v>0</v>
      </c>
      <c r="BE8" s="140">
        <v>0</v>
      </c>
      <c r="BF8" s="139">
        <v>0</v>
      </c>
      <c r="BG8" s="138">
        <v>0</v>
      </c>
      <c r="BH8" s="140">
        <v>0</v>
      </c>
      <c r="BI8" s="140">
        <v>0</v>
      </c>
      <c r="BJ8" s="139">
        <v>0</v>
      </c>
      <c r="BK8" s="138">
        <v>0</v>
      </c>
      <c r="BL8" s="140">
        <v>0</v>
      </c>
      <c r="BM8" s="140">
        <v>0</v>
      </c>
      <c r="BN8" s="139">
        <v>0</v>
      </c>
      <c r="BO8" s="138">
        <v>0</v>
      </c>
      <c r="BP8" s="140">
        <v>0</v>
      </c>
      <c r="BQ8" s="140">
        <v>0</v>
      </c>
      <c r="BR8" s="139">
        <v>0</v>
      </c>
      <c r="BS8" s="138">
        <v>0</v>
      </c>
      <c r="BT8" s="140">
        <v>0</v>
      </c>
      <c r="BU8" s="140">
        <v>0</v>
      </c>
      <c r="BV8" s="139">
        <v>0</v>
      </c>
      <c r="BW8" s="138">
        <v>0</v>
      </c>
      <c r="BX8" s="140">
        <v>0</v>
      </c>
      <c r="BY8" s="140">
        <v>0</v>
      </c>
      <c r="BZ8" s="139">
        <v>0</v>
      </c>
      <c r="CA8" s="138">
        <v>0</v>
      </c>
      <c r="CB8" s="140">
        <v>0</v>
      </c>
      <c r="CC8" s="140">
        <v>0</v>
      </c>
      <c r="CD8" s="139">
        <v>0</v>
      </c>
      <c r="CE8" s="138">
        <v>0</v>
      </c>
      <c r="CF8" s="140">
        <v>0</v>
      </c>
      <c r="CG8" s="140">
        <v>0</v>
      </c>
      <c r="CH8" s="139">
        <v>0</v>
      </c>
      <c r="CI8" s="138">
        <v>0</v>
      </c>
      <c r="CJ8" s="140">
        <v>0</v>
      </c>
      <c r="CK8" s="140">
        <v>0</v>
      </c>
      <c r="CL8" s="139">
        <v>0</v>
      </c>
      <c r="CM8" s="138">
        <v>0</v>
      </c>
      <c r="CN8" s="140">
        <v>0</v>
      </c>
      <c r="CO8" s="140">
        <v>0</v>
      </c>
      <c r="CP8" s="139">
        <v>0</v>
      </c>
      <c r="CQ8" s="138">
        <v>0</v>
      </c>
      <c r="CR8" s="140">
        <v>0</v>
      </c>
      <c r="CS8" s="140">
        <v>0</v>
      </c>
      <c r="CT8" s="139">
        <v>0</v>
      </c>
      <c r="CU8" s="138">
        <v>0</v>
      </c>
      <c r="CV8" s="140">
        <v>0</v>
      </c>
      <c r="CW8" s="140">
        <v>0</v>
      </c>
      <c r="CX8" s="139">
        <v>0</v>
      </c>
      <c r="CY8" s="138">
        <v>0</v>
      </c>
      <c r="CZ8" s="140">
        <v>0</v>
      </c>
      <c r="DA8" s="140">
        <v>0</v>
      </c>
      <c r="DB8" s="139">
        <v>0</v>
      </c>
      <c r="DC8" s="138">
        <v>0</v>
      </c>
      <c r="DD8" s="140">
        <v>0</v>
      </c>
      <c r="DE8" s="140">
        <v>0</v>
      </c>
      <c r="DF8" s="139">
        <v>0</v>
      </c>
      <c r="DG8" s="138">
        <v>0</v>
      </c>
      <c r="DH8" s="140">
        <v>0</v>
      </c>
      <c r="DI8" s="140">
        <v>0</v>
      </c>
      <c r="DJ8" s="139">
        <v>0</v>
      </c>
      <c r="DK8" s="138">
        <v>0</v>
      </c>
      <c r="DL8" s="140">
        <v>0</v>
      </c>
      <c r="DM8" s="140">
        <v>0</v>
      </c>
      <c r="DN8" s="139">
        <v>0</v>
      </c>
      <c r="DO8" s="138">
        <v>0</v>
      </c>
      <c r="DP8" s="140">
        <v>0</v>
      </c>
      <c r="DQ8" s="140">
        <v>0</v>
      </c>
      <c r="DR8" s="139">
        <v>0</v>
      </c>
      <c r="DS8" s="138">
        <v>0</v>
      </c>
      <c r="DT8" s="140">
        <v>0</v>
      </c>
      <c r="DU8" s="140">
        <v>0</v>
      </c>
    </row>
    <row r="9" spans="1:125" ht="13.5" customHeight="1" x14ac:dyDescent="0.15">
      <c r="A9" s="138" t="s">
        <v>5</v>
      </c>
      <c r="B9" s="139" t="s">
        <v>392</v>
      </c>
      <c r="C9" s="138" t="s">
        <v>1</v>
      </c>
      <c r="D9" s="140">
        <v>8833062</v>
      </c>
      <c r="E9" s="140">
        <v>3332130</v>
      </c>
      <c r="F9" s="139">
        <v>16</v>
      </c>
      <c r="G9" s="138">
        <v>16</v>
      </c>
      <c r="H9" s="140">
        <v>5611691</v>
      </c>
      <c r="I9" s="140">
        <v>1957442</v>
      </c>
      <c r="J9" s="139">
        <v>16</v>
      </c>
      <c r="K9" s="138">
        <v>16</v>
      </c>
      <c r="L9" s="140">
        <v>1836979</v>
      </c>
      <c r="M9" s="140">
        <v>874106</v>
      </c>
      <c r="N9" s="139">
        <v>10</v>
      </c>
      <c r="O9" s="138">
        <v>10</v>
      </c>
      <c r="P9" s="140">
        <v>944414</v>
      </c>
      <c r="Q9" s="140">
        <v>298778</v>
      </c>
      <c r="R9" s="139">
        <v>6</v>
      </c>
      <c r="S9" s="138">
        <v>6</v>
      </c>
      <c r="T9" s="140">
        <v>382182</v>
      </c>
      <c r="U9" s="140">
        <v>201804</v>
      </c>
      <c r="V9" s="139">
        <v>1</v>
      </c>
      <c r="W9" s="138">
        <v>1</v>
      </c>
      <c r="X9" s="140">
        <v>57796</v>
      </c>
      <c r="Y9" s="140">
        <v>0</v>
      </c>
      <c r="Z9" s="139">
        <v>0</v>
      </c>
      <c r="AA9" s="138">
        <v>0</v>
      </c>
      <c r="AB9" s="140">
        <v>0</v>
      </c>
      <c r="AC9" s="140">
        <v>0</v>
      </c>
      <c r="AD9" s="139">
        <v>0</v>
      </c>
      <c r="AE9" s="138">
        <v>0</v>
      </c>
      <c r="AF9" s="140">
        <v>0</v>
      </c>
      <c r="AG9" s="140">
        <v>0</v>
      </c>
      <c r="AH9" s="139">
        <v>0</v>
      </c>
      <c r="AI9" s="138">
        <v>0</v>
      </c>
      <c r="AJ9" s="140">
        <v>0</v>
      </c>
      <c r="AK9" s="140">
        <v>0</v>
      </c>
      <c r="AL9" s="139">
        <v>0</v>
      </c>
      <c r="AM9" s="138">
        <v>0</v>
      </c>
      <c r="AN9" s="140">
        <v>0</v>
      </c>
      <c r="AO9" s="140">
        <v>0</v>
      </c>
      <c r="AP9" s="139">
        <v>0</v>
      </c>
      <c r="AQ9" s="138">
        <v>0</v>
      </c>
      <c r="AR9" s="140">
        <v>0</v>
      </c>
      <c r="AS9" s="140">
        <v>0</v>
      </c>
      <c r="AT9" s="139">
        <v>0</v>
      </c>
      <c r="AU9" s="138">
        <v>0</v>
      </c>
      <c r="AV9" s="140">
        <v>0</v>
      </c>
      <c r="AW9" s="140">
        <v>0</v>
      </c>
      <c r="AX9" s="139">
        <v>0</v>
      </c>
      <c r="AY9" s="138">
        <v>0</v>
      </c>
      <c r="AZ9" s="140">
        <v>0</v>
      </c>
      <c r="BA9" s="140">
        <v>0</v>
      </c>
      <c r="BB9" s="139">
        <v>0</v>
      </c>
      <c r="BC9" s="138">
        <v>0</v>
      </c>
      <c r="BD9" s="140">
        <v>0</v>
      </c>
      <c r="BE9" s="140">
        <v>0</v>
      </c>
      <c r="BF9" s="139">
        <v>0</v>
      </c>
      <c r="BG9" s="138">
        <v>0</v>
      </c>
      <c r="BH9" s="140">
        <v>0</v>
      </c>
      <c r="BI9" s="140">
        <v>0</v>
      </c>
      <c r="BJ9" s="139">
        <v>0</v>
      </c>
      <c r="BK9" s="138">
        <v>0</v>
      </c>
      <c r="BL9" s="140">
        <v>0</v>
      </c>
      <c r="BM9" s="140">
        <v>0</v>
      </c>
      <c r="BN9" s="139">
        <v>0</v>
      </c>
      <c r="BO9" s="138">
        <v>0</v>
      </c>
      <c r="BP9" s="140">
        <v>0</v>
      </c>
      <c r="BQ9" s="140">
        <v>0</v>
      </c>
      <c r="BR9" s="139">
        <v>0</v>
      </c>
      <c r="BS9" s="138">
        <v>0</v>
      </c>
      <c r="BT9" s="140">
        <v>0</v>
      </c>
      <c r="BU9" s="140">
        <v>0</v>
      </c>
      <c r="BV9" s="139">
        <v>0</v>
      </c>
      <c r="BW9" s="138">
        <v>0</v>
      </c>
      <c r="BX9" s="140">
        <v>0</v>
      </c>
      <c r="BY9" s="140">
        <v>0</v>
      </c>
      <c r="BZ9" s="139">
        <v>0</v>
      </c>
      <c r="CA9" s="138">
        <v>0</v>
      </c>
      <c r="CB9" s="140">
        <v>0</v>
      </c>
      <c r="CC9" s="140">
        <v>0</v>
      </c>
      <c r="CD9" s="139">
        <v>0</v>
      </c>
      <c r="CE9" s="138">
        <v>0</v>
      </c>
      <c r="CF9" s="140">
        <v>0</v>
      </c>
      <c r="CG9" s="140">
        <v>0</v>
      </c>
      <c r="CH9" s="139">
        <v>0</v>
      </c>
      <c r="CI9" s="138">
        <v>0</v>
      </c>
      <c r="CJ9" s="140">
        <v>0</v>
      </c>
      <c r="CK9" s="140">
        <v>0</v>
      </c>
      <c r="CL9" s="139">
        <v>0</v>
      </c>
      <c r="CM9" s="138">
        <v>0</v>
      </c>
      <c r="CN9" s="140">
        <v>0</v>
      </c>
      <c r="CO9" s="140">
        <v>0</v>
      </c>
      <c r="CP9" s="139">
        <v>0</v>
      </c>
      <c r="CQ9" s="138">
        <v>0</v>
      </c>
      <c r="CR9" s="140">
        <v>0</v>
      </c>
      <c r="CS9" s="140">
        <v>0</v>
      </c>
      <c r="CT9" s="139">
        <v>0</v>
      </c>
      <c r="CU9" s="138">
        <v>0</v>
      </c>
      <c r="CV9" s="140">
        <v>0</v>
      </c>
      <c r="CW9" s="140">
        <v>0</v>
      </c>
      <c r="CX9" s="139">
        <v>0</v>
      </c>
      <c r="CY9" s="138">
        <v>0</v>
      </c>
      <c r="CZ9" s="140">
        <v>0</v>
      </c>
      <c r="DA9" s="140">
        <v>0</v>
      </c>
      <c r="DB9" s="139">
        <v>0</v>
      </c>
      <c r="DC9" s="138">
        <v>0</v>
      </c>
      <c r="DD9" s="140">
        <v>0</v>
      </c>
      <c r="DE9" s="140">
        <v>0</v>
      </c>
      <c r="DF9" s="139">
        <v>0</v>
      </c>
      <c r="DG9" s="138">
        <v>0</v>
      </c>
      <c r="DH9" s="140">
        <v>0</v>
      </c>
      <c r="DI9" s="140">
        <v>0</v>
      </c>
      <c r="DJ9" s="139">
        <v>0</v>
      </c>
      <c r="DK9" s="138">
        <v>0</v>
      </c>
      <c r="DL9" s="140">
        <v>0</v>
      </c>
      <c r="DM9" s="140">
        <v>0</v>
      </c>
      <c r="DN9" s="139">
        <v>0</v>
      </c>
      <c r="DO9" s="138">
        <v>0</v>
      </c>
      <c r="DP9" s="140">
        <v>0</v>
      </c>
      <c r="DQ9" s="140">
        <v>0</v>
      </c>
      <c r="DR9" s="139">
        <v>0</v>
      </c>
      <c r="DS9" s="138">
        <v>0</v>
      </c>
      <c r="DT9" s="140">
        <v>0</v>
      </c>
      <c r="DU9" s="140">
        <v>0</v>
      </c>
    </row>
    <row r="10" spans="1:125" ht="13.5" customHeight="1" x14ac:dyDescent="0.15">
      <c r="A10" s="138" t="s">
        <v>6</v>
      </c>
      <c r="B10" s="139" t="s">
        <v>393</v>
      </c>
      <c r="C10" s="138" t="s">
        <v>1</v>
      </c>
      <c r="D10" s="140">
        <v>7661758</v>
      </c>
      <c r="E10" s="140">
        <v>2588714</v>
      </c>
      <c r="F10" s="139">
        <v>7</v>
      </c>
      <c r="G10" s="138">
        <v>7</v>
      </c>
      <c r="H10" s="140">
        <v>4141911</v>
      </c>
      <c r="I10" s="140">
        <v>1451003</v>
      </c>
      <c r="J10" s="139">
        <v>7</v>
      </c>
      <c r="K10" s="138">
        <v>7</v>
      </c>
      <c r="L10" s="140">
        <v>1513836</v>
      </c>
      <c r="M10" s="140">
        <v>293233</v>
      </c>
      <c r="N10" s="139">
        <v>7</v>
      </c>
      <c r="O10" s="138">
        <v>7</v>
      </c>
      <c r="P10" s="140">
        <v>1090671</v>
      </c>
      <c r="Q10" s="140">
        <v>325466</v>
      </c>
      <c r="R10" s="139">
        <v>6</v>
      </c>
      <c r="S10" s="138">
        <v>6</v>
      </c>
      <c r="T10" s="140">
        <v>564464</v>
      </c>
      <c r="U10" s="140">
        <v>165271</v>
      </c>
      <c r="V10" s="139">
        <v>3</v>
      </c>
      <c r="W10" s="138">
        <v>3</v>
      </c>
      <c r="X10" s="140">
        <v>261299</v>
      </c>
      <c r="Y10" s="140">
        <v>182861</v>
      </c>
      <c r="Z10" s="139">
        <v>1</v>
      </c>
      <c r="AA10" s="138">
        <v>1</v>
      </c>
      <c r="AB10" s="140">
        <v>15461</v>
      </c>
      <c r="AC10" s="140">
        <v>35577</v>
      </c>
      <c r="AD10" s="139">
        <v>1</v>
      </c>
      <c r="AE10" s="138">
        <v>1</v>
      </c>
      <c r="AF10" s="140">
        <v>43641</v>
      </c>
      <c r="AG10" s="140">
        <v>60685</v>
      </c>
      <c r="AH10" s="139">
        <v>1</v>
      </c>
      <c r="AI10" s="138">
        <v>1</v>
      </c>
      <c r="AJ10" s="140">
        <v>12836</v>
      </c>
      <c r="AK10" s="140">
        <v>26661</v>
      </c>
      <c r="AL10" s="139">
        <v>1</v>
      </c>
      <c r="AM10" s="138">
        <v>1</v>
      </c>
      <c r="AN10" s="140">
        <v>17639</v>
      </c>
      <c r="AO10" s="140">
        <v>47957</v>
      </c>
      <c r="AP10" s="139">
        <v>0</v>
      </c>
      <c r="AQ10" s="138">
        <v>0</v>
      </c>
      <c r="AR10" s="140">
        <v>0</v>
      </c>
      <c r="AS10" s="140">
        <v>0</v>
      </c>
      <c r="AT10" s="139">
        <v>0</v>
      </c>
      <c r="AU10" s="138">
        <v>0</v>
      </c>
      <c r="AV10" s="140">
        <v>0</v>
      </c>
      <c r="AW10" s="140">
        <v>0</v>
      </c>
      <c r="AX10" s="139">
        <v>0</v>
      </c>
      <c r="AY10" s="138">
        <v>0</v>
      </c>
      <c r="AZ10" s="140">
        <v>0</v>
      </c>
      <c r="BA10" s="140">
        <v>0</v>
      </c>
      <c r="BB10" s="139">
        <v>0</v>
      </c>
      <c r="BC10" s="138">
        <v>0</v>
      </c>
      <c r="BD10" s="140">
        <v>0</v>
      </c>
      <c r="BE10" s="140">
        <v>0</v>
      </c>
      <c r="BF10" s="139">
        <v>0</v>
      </c>
      <c r="BG10" s="138">
        <v>0</v>
      </c>
      <c r="BH10" s="140">
        <v>0</v>
      </c>
      <c r="BI10" s="140">
        <v>0</v>
      </c>
      <c r="BJ10" s="139">
        <v>0</v>
      </c>
      <c r="BK10" s="138">
        <v>0</v>
      </c>
      <c r="BL10" s="140">
        <v>0</v>
      </c>
      <c r="BM10" s="140">
        <v>0</v>
      </c>
      <c r="BN10" s="139">
        <v>0</v>
      </c>
      <c r="BO10" s="138">
        <v>0</v>
      </c>
      <c r="BP10" s="140">
        <v>0</v>
      </c>
      <c r="BQ10" s="140">
        <v>0</v>
      </c>
      <c r="BR10" s="139">
        <v>0</v>
      </c>
      <c r="BS10" s="138">
        <v>0</v>
      </c>
      <c r="BT10" s="140">
        <v>0</v>
      </c>
      <c r="BU10" s="140">
        <v>0</v>
      </c>
      <c r="BV10" s="139">
        <v>0</v>
      </c>
      <c r="BW10" s="138">
        <v>0</v>
      </c>
      <c r="BX10" s="140">
        <v>0</v>
      </c>
      <c r="BY10" s="140">
        <v>0</v>
      </c>
      <c r="BZ10" s="139">
        <v>0</v>
      </c>
      <c r="CA10" s="138">
        <v>0</v>
      </c>
      <c r="CB10" s="140">
        <v>0</v>
      </c>
      <c r="CC10" s="140">
        <v>0</v>
      </c>
      <c r="CD10" s="139">
        <v>0</v>
      </c>
      <c r="CE10" s="138">
        <v>0</v>
      </c>
      <c r="CF10" s="140">
        <v>0</v>
      </c>
      <c r="CG10" s="140">
        <v>0</v>
      </c>
      <c r="CH10" s="139">
        <v>0</v>
      </c>
      <c r="CI10" s="138">
        <v>0</v>
      </c>
      <c r="CJ10" s="140">
        <v>0</v>
      </c>
      <c r="CK10" s="140">
        <v>0</v>
      </c>
      <c r="CL10" s="139">
        <v>0</v>
      </c>
      <c r="CM10" s="138">
        <v>0</v>
      </c>
      <c r="CN10" s="140">
        <v>0</v>
      </c>
      <c r="CO10" s="140">
        <v>0</v>
      </c>
      <c r="CP10" s="139">
        <v>0</v>
      </c>
      <c r="CQ10" s="138">
        <v>0</v>
      </c>
      <c r="CR10" s="140">
        <v>0</v>
      </c>
      <c r="CS10" s="140">
        <v>0</v>
      </c>
      <c r="CT10" s="139">
        <v>0</v>
      </c>
      <c r="CU10" s="138">
        <v>0</v>
      </c>
      <c r="CV10" s="140">
        <v>0</v>
      </c>
      <c r="CW10" s="140">
        <v>0</v>
      </c>
      <c r="CX10" s="139">
        <v>0</v>
      </c>
      <c r="CY10" s="138">
        <v>0</v>
      </c>
      <c r="CZ10" s="140">
        <v>0</v>
      </c>
      <c r="DA10" s="140">
        <v>0</v>
      </c>
      <c r="DB10" s="139">
        <v>0</v>
      </c>
      <c r="DC10" s="138">
        <v>0</v>
      </c>
      <c r="DD10" s="140">
        <v>0</v>
      </c>
      <c r="DE10" s="140">
        <v>0</v>
      </c>
      <c r="DF10" s="139">
        <v>0</v>
      </c>
      <c r="DG10" s="138">
        <v>0</v>
      </c>
      <c r="DH10" s="140">
        <v>0</v>
      </c>
      <c r="DI10" s="140">
        <v>0</v>
      </c>
      <c r="DJ10" s="139">
        <v>0</v>
      </c>
      <c r="DK10" s="138">
        <v>0</v>
      </c>
      <c r="DL10" s="140">
        <v>0</v>
      </c>
      <c r="DM10" s="140">
        <v>0</v>
      </c>
      <c r="DN10" s="139">
        <v>0</v>
      </c>
      <c r="DO10" s="138">
        <v>0</v>
      </c>
      <c r="DP10" s="140">
        <v>0</v>
      </c>
      <c r="DQ10" s="140">
        <v>0</v>
      </c>
      <c r="DR10" s="139">
        <v>0</v>
      </c>
      <c r="DS10" s="138">
        <v>0</v>
      </c>
      <c r="DT10" s="140">
        <v>0</v>
      </c>
      <c r="DU10" s="140">
        <v>0</v>
      </c>
    </row>
    <row r="11" spans="1:125" ht="13.5" customHeight="1" x14ac:dyDescent="0.15">
      <c r="A11" s="138" t="s">
        <v>7</v>
      </c>
      <c r="B11" s="139" t="s">
        <v>394</v>
      </c>
      <c r="C11" s="138" t="s">
        <v>1</v>
      </c>
      <c r="D11" s="140">
        <v>7061971</v>
      </c>
      <c r="E11" s="140">
        <v>3787545</v>
      </c>
      <c r="F11" s="139">
        <v>9</v>
      </c>
      <c r="G11" s="138">
        <v>9</v>
      </c>
      <c r="H11" s="140">
        <v>4573261</v>
      </c>
      <c r="I11" s="140">
        <v>2774946</v>
      </c>
      <c r="J11" s="139">
        <v>9</v>
      </c>
      <c r="K11" s="138">
        <v>9</v>
      </c>
      <c r="L11" s="140">
        <v>1019151</v>
      </c>
      <c r="M11" s="140">
        <v>528178</v>
      </c>
      <c r="N11" s="139">
        <v>4</v>
      </c>
      <c r="O11" s="138">
        <v>4</v>
      </c>
      <c r="P11" s="140">
        <v>1012929</v>
      </c>
      <c r="Q11" s="140">
        <v>452786</v>
      </c>
      <c r="R11" s="139">
        <v>2</v>
      </c>
      <c r="S11" s="138">
        <v>2</v>
      </c>
      <c r="T11" s="140">
        <v>412881</v>
      </c>
      <c r="U11" s="140">
        <v>31635</v>
      </c>
      <c r="V11" s="139">
        <v>1</v>
      </c>
      <c r="W11" s="138">
        <v>1</v>
      </c>
      <c r="X11" s="140">
        <v>43749</v>
      </c>
      <c r="Y11" s="140">
        <v>0</v>
      </c>
      <c r="Z11" s="139">
        <v>0</v>
      </c>
      <c r="AA11" s="138">
        <v>0</v>
      </c>
      <c r="AB11" s="140">
        <v>0</v>
      </c>
      <c r="AC11" s="140">
        <v>0</v>
      </c>
      <c r="AD11" s="139">
        <v>0</v>
      </c>
      <c r="AE11" s="138">
        <v>0</v>
      </c>
      <c r="AF11" s="140">
        <v>0</v>
      </c>
      <c r="AG11" s="140">
        <v>0</v>
      </c>
      <c r="AH11" s="139">
        <v>0</v>
      </c>
      <c r="AI11" s="138">
        <v>0</v>
      </c>
      <c r="AJ11" s="140">
        <v>0</v>
      </c>
      <c r="AK11" s="140">
        <v>0</v>
      </c>
      <c r="AL11" s="139">
        <v>0</v>
      </c>
      <c r="AM11" s="138">
        <v>0</v>
      </c>
      <c r="AN11" s="140">
        <v>0</v>
      </c>
      <c r="AO11" s="140">
        <v>0</v>
      </c>
      <c r="AP11" s="139">
        <v>0</v>
      </c>
      <c r="AQ11" s="138">
        <v>0</v>
      </c>
      <c r="AR11" s="140">
        <v>0</v>
      </c>
      <c r="AS11" s="140">
        <v>0</v>
      </c>
      <c r="AT11" s="139">
        <v>0</v>
      </c>
      <c r="AU11" s="138">
        <v>0</v>
      </c>
      <c r="AV11" s="140">
        <v>0</v>
      </c>
      <c r="AW11" s="140">
        <v>0</v>
      </c>
      <c r="AX11" s="139">
        <v>0</v>
      </c>
      <c r="AY11" s="138">
        <v>0</v>
      </c>
      <c r="AZ11" s="140">
        <v>0</v>
      </c>
      <c r="BA11" s="140">
        <v>0</v>
      </c>
      <c r="BB11" s="139">
        <v>0</v>
      </c>
      <c r="BC11" s="138">
        <v>0</v>
      </c>
      <c r="BD11" s="140">
        <v>0</v>
      </c>
      <c r="BE11" s="140">
        <v>0</v>
      </c>
      <c r="BF11" s="139">
        <v>0</v>
      </c>
      <c r="BG11" s="138">
        <v>0</v>
      </c>
      <c r="BH11" s="140">
        <v>0</v>
      </c>
      <c r="BI11" s="140">
        <v>0</v>
      </c>
      <c r="BJ11" s="139">
        <v>0</v>
      </c>
      <c r="BK11" s="138">
        <v>0</v>
      </c>
      <c r="BL11" s="140">
        <v>0</v>
      </c>
      <c r="BM11" s="140">
        <v>0</v>
      </c>
      <c r="BN11" s="139">
        <v>0</v>
      </c>
      <c r="BO11" s="138">
        <v>0</v>
      </c>
      <c r="BP11" s="140">
        <v>0</v>
      </c>
      <c r="BQ11" s="140">
        <v>0</v>
      </c>
      <c r="BR11" s="139">
        <v>0</v>
      </c>
      <c r="BS11" s="138">
        <v>0</v>
      </c>
      <c r="BT11" s="140">
        <v>0</v>
      </c>
      <c r="BU11" s="140">
        <v>0</v>
      </c>
      <c r="BV11" s="139">
        <v>0</v>
      </c>
      <c r="BW11" s="138">
        <v>0</v>
      </c>
      <c r="BX11" s="140">
        <v>0</v>
      </c>
      <c r="BY11" s="140">
        <v>0</v>
      </c>
      <c r="BZ11" s="139">
        <v>0</v>
      </c>
      <c r="CA11" s="138">
        <v>0</v>
      </c>
      <c r="CB11" s="140">
        <v>0</v>
      </c>
      <c r="CC11" s="140">
        <v>0</v>
      </c>
      <c r="CD11" s="139">
        <v>0</v>
      </c>
      <c r="CE11" s="138">
        <v>0</v>
      </c>
      <c r="CF11" s="140">
        <v>0</v>
      </c>
      <c r="CG11" s="140">
        <v>0</v>
      </c>
      <c r="CH11" s="139">
        <v>0</v>
      </c>
      <c r="CI11" s="138">
        <v>0</v>
      </c>
      <c r="CJ11" s="140">
        <v>0</v>
      </c>
      <c r="CK11" s="140">
        <v>0</v>
      </c>
      <c r="CL11" s="139">
        <v>0</v>
      </c>
      <c r="CM11" s="138">
        <v>0</v>
      </c>
      <c r="CN11" s="140">
        <v>0</v>
      </c>
      <c r="CO11" s="140">
        <v>0</v>
      </c>
      <c r="CP11" s="139">
        <v>0</v>
      </c>
      <c r="CQ11" s="138">
        <v>0</v>
      </c>
      <c r="CR11" s="140">
        <v>0</v>
      </c>
      <c r="CS11" s="140">
        <v>0</v>
      </c>
      <c r="CT11" s="139">
        <v>0</v>
      </c>
      <c r="CU11" s="138">
        <v>0</v>
      </c>
      <c r="CV11" s="140">
        <v>0</v>
      </c>
      <c r="CW11" s="140">
        <v>0</v>
      </c>
      <c r="CX11" s="139">
        <v>0</v>
      </c>
      <c r="CY11" s="138">
        <v>0</v>
      </c>
      <c r="CZ11" s="140">
        <v>0</v>
      </c>
      <c r="DA11" s="140">
        <v>0</v>
      </c>
      <c r="DB11" s="139">
        <v>0</v>
      </c>
      <c r="DC11" s="138">
        <v>0</v>
      </c>
      <c r="DD11" s="140">
        <v>0</v>
      </c>
      <c r="DE11" s="140">
        <v>0</v>
      </c>
      <c r="DF11" s="139">
        <v>0</v>
      </c>
      <c r="DG11" s="138">
        <v>0</v>
      </c>
      <c r="DH11" s="140">
        <v>0</v>
      </c>
      <c r="DI11" s="140">
        <v>0</v>
      </c>
      <c r="DJ11" s="139">
        <v>0</v>
      </c>
      <c r="DK11" s="138">
        <v>0</v>
      </c>
      <c r="DL11" s="140">
        <v>0</v>
      </c>
      <c r="DM11" s="140">
        <v>0</v>
      </c>
      <c r="DN11" s="139">
        <v>0</v>
      </c>
      <c r="DO11" s="138">
        <v>0</v>
      </c>
      <c r="DP11" s="140">
        <v>0</v>
      </c>
      <c r="DQ11" s="140">
        <v>0</v>
      </c>
      <c r="DR11" s="139">
        <v>0</v>
      </c>
      <c r="DS11" s="138">
        <v>0</v>
      </c>
      <c r="DT11" s="140">
        <v>0</v>
      </c>
      <c r="DU11" s="140">
        <v>0</v>
      </c>
    </row>
    <row r="12" spans="1:125" ht="13.5" customHeight="1" x14ac:dyDescent="0.15">
      <c r="A12" s="138" t="s">
        <v>8</v>
      </c>
      <c r="B12" s="139" t="s">
        <v>395</v>
      </c>
      <c r="C12" s="138" t="s">
        <v>1</v>
      </c>
      <c r="D12" s="140">
        <v>5494802</v>
      </c>
      <c r="E12" s="140">
        <v>1548852</v>
      </c>
      <c r="F12" s="139">
        <v>7</v>
      </c>
      <c r="G12" s="138">
        <v>7</v>
      </c>
      <c r="H12" s="140">
        <v>3183128</v>
      </c>
      <c r="I12" s="140">
        <v>789629</v>
      </c>
      <c r="J12" s="139">
        <v>7</v>
      </c>
      <c r="K12" s="138">
        <v>7</v>
      </c>
      <c r="L12" s="140">
        <v>739520</v>
      </c>
      <c r="M12" s="140">
        <v>240596</v>
      </c>
      <c r="N12" s="139">
        <v>6</v>
      </c>
      <c r="O12" s="138">
        <v>6</v>
      </c>
      <c r="P12" s="140">
        <v>760953</v>
      </c>
      <c r="Q12" s="140">
        <v>188085</v>
      </c>
      <c r="R12" s="139">
        <v>5</v>
      </c>
      <c r="S12" s="138">
        <v>5</v>
      </c>
      <c r="T12" s="140">
        <v>348703</v>
      </c>
      <c r="U12" s="140">
        <v>112178</v>
      </c>
      <c r="V12" s="139">
        <v>2</v>
      </c>
      <c r="W12" s="138">
        <v>2</v>
      </c>
      <c r="X12" s="140">
        <v>184444</v>
      </c>
      <c r="Y12" s="140">
        <v>89999</v>
      </c>
      <c r="Z12" s="139">
        <v>2</v>
      </c>
      <c r="AA12" s="138">
        <v>2</v>
      </c>
      <c r="AB12" s="140">
        <v>98026</v>
      </c>
      <c r="AC12" s="140">
        <v>35022</v>
      </c>
      <c r="AD12" s="139">
        <v>2</v>
      </c>
      <c r="AE12" s="138">
        <v>2</v>
      </c>
      <c r="AF12" s="140">
        <v>87297</v>
      </c>
      <c r="AG12" s="140">
        <v>53686</v>
      </c>
      <c r="AH12" s="139">
        <v>2</v>
      </c>
      <c r="AI12" s="138">
        <v>2</v>
      </c>
      <c r="AJ12" s="140">
        <v>92731</v>
      </c>
      <c r="AK12" s="140">
        <v>39657</v>
      </c>
      <c r="AL12" s="139">
        <v>0</v>
      </c>
      <c r="AM12" s="138">
        <v>0</v>
      </c>
      <c r="AN12" s="140">
        <v>0</v>
      </c>
      <c r="AO12" s="140">
        <v>0</v>
      </c>
      <c r="AP12" s="139">
        <v>0</v>
      </c>
      <c r="AQ12" s="138">
        <v>0</v>
      </c>
      <c r="AR12" s="140">
        <v>0</v>
      </c>
      <c r="AS12" s="140">
        <v>0</v>
      </c>
      <c r="AT12" s="139">
        <v>0</v>
      </c>
      <c r="AU12" s="138">
        <v>0</v>
      </c>
      <c r="AV12" s="140">
        <v>0</v>
      </c>
      <c r="AW12" s="140">
        <v>0</v>
      </c>
      <c r="AX12" s="139">
        <v>0</v>
      </c>
      <c r="AY12" s="138">
        <v>0</v>
      </c>
      <c r="AZ12" s="140">
        <v>0</v>
      </c>
      <c r="BA12" s="140">
        <v>0</v>
      </c>
      <c r="BB12" s="139">
        <v>0</v>
      </c>
      <c r="BC12" s="138">
        <v>0</v>
      </c>
      <c r="BD12" s="140">
        <v>0</v>
      </c>
      <c r="BE12" s="140">
        <v>0</v>
      </c>
      <c r="BF12" s="139">
        <v>0</v>
      </c>
      <c r="BG12" s="138">
        <v>0</v>
      </c>
      <c r="BH12" s="140">
        <v>0</v>
      </c>
      <c r="BI12" s="140">
        <v>0</v>
      </c>
      <c r="BJ12" s="139">
        <v>0</v>
      </c>
      <c r="BK12" s="138">
        <v>0</v>
      </c>
      <c r="BL12" s="140">
        <v>0</v>
      </c>
      <c r="BM12" s="140">
        <v>0</v>
      </c>
      <c r="BN12" s="139">
        <v>0</v>
      </c>
      <c r="BO12" s="138">
        <v>0</v>
      </c>
      <c r="BP12" s="140">
        <v>0</v>
      </c>
      <c r="BQ12" s="140">
        <v>0</v>
      </c>
      <c r="BR12" s="139">
        <v>0</v>
      </c>
      <c r="BS12" s="138">
        <v>0</v>
      </c>
      <c r="BT12" s="140">
        <v>0</v>
      </c>
      <c r="BU12" s="140">
        <v>0</v>
      </c>
      <c r="BV12" s="139">
        <v>0</v>
      </c>
      <c r="BW12" s="138">
        <v>0</v>
      </c>
      <c r="BX12" s="140">
        <v>0</v>
      </c>
      <c r="BY12" s="140">
        <v>0</v>
      </c>
      <c r="BZ12" s="139">
        <v>0</v>
      </c>
      <c r="CA12" s="138">
        <v>0</v>
      </c>
      <c r="CB12" s="140">
        <v>0</v>
      </c>
      <c r="CC12" s="140">
        <v>0</v>
      </c>
      <c r="CD12" s="139">
        <v>0</v>
      </c>
      <c r="CE12" s="138">
        <v>0</v>
      </c>
      <c r="CF12" s="140">
        <v>0</v>
      </c>
      <c r="CG12" s="140">
        <v>0</v>
      </c>
      <c r="CH12" s="139">
        <v>0</v>
      </c>
      <c r="CI12" s="138">
        <v>0</v>
      </c>
      <c r="CJ12" s="140">
        <v>0</v>
      </c>
      <c r="CK12" s="140">
        <v>0</v>
      </c>
      <c r="CL12" s="139">
        <v>0</v>
      </c>
      <c r="CM12" s="138">
        <v>0</v>
      </c>
      <c r="CN12" s="140">
        <v>0</v>
      </c>
      <c r="CO12" s="140">
        <v>0</v>
      </c>
      <c r="CP12" s="139">
        <v>0</v>
      </c>
      <c r="CQ12" s="138">
        <v>0</v>
      </c>
      <c r="CR12" s="140">
        <v>0</v>
      </c>
      <c r="CS12" s="140">
        <v>0</v>
      </c>
      <c r="CT12" s="139">
        <v>0</v>
      </c>
      <c r="CU12" s="138">
        <v>0</v>
      </c>
      <c r="CV12" s="140">
        <v>0</v>
      </c>
      <c r="CW12" s="140">
        <v>0</v>
      </c>
      <c r="CX12" s="139">
        <v>0</v>
      </c>
      <c r="CY12" s="138">
        <v>0</v>
      </c>
      <c r="CZ12" s="140">
        <v>0</v>
      </c>
      <c r="DA12" s="140">
        <v>0</v>
      </c>
      <c r="DB12" s="139">
        <v>0</v>
      </c>
      <c r="DC12" s="138">
        <v>0</v>
      </c>
      <c r="DD12" s="140">
        <v>0</v>
      </c>
      <c r="DE12" s="140">
        <v>0</v>
      </c>
      <c r="DF12" s="139">
        <v>0</v>
      </c>
      <c r="DG12" s="138">
        <v>0</v>
      </c>
      <c r="DH12" s="140">
        <v>0</v>
      </c>
      <c r="DI12" s="140">
        <v>0</v>
      </c>
      <c r="DJ12" s="139">
        <v>0</v>
      </c>
      <c r="DK12" s="138">
        <v>0</v>
      </c>
      <c r="DL12" s="140">
        <v>0</v>
      </c>
      <c r="DM12" s="140">
        <v>0</v>
      </c>
      <c r="DN12" s="139">
        <v>0</v>
      </c>
      <c r="DO12" s="138">
        <v>0</v>
      </c>
      <c r="DP12" s="140">
        <v>0</v>
      </c>
      <c r="DQ12" s="140">
        <v>0</v>
      </c>
      <c r="DR12" s="139">
        <v>0</v>
      </c>
      <c r="DS12" s="138">
        <v>0</v>
      </c>
      <c r="DT12" s="140">
        <v>0</v>
      </c>
      <c r="DU12" s="140">
        <v>0</v>
      </c>
    </row>
    <row r="13" spans="1:125" ht="13.5" customHeight="1" x14ac:dyDescent="0.15">
      <c r="A13" s="138" t="s">
        <v>9</v>
      </c>
      <c r="B13" s="139" t="s">
        <v>396</v>
      </c>
      <c r="C13" s="138" t="s">
        <v>1</v>
      </c>
      <c r="D13" s="140">
        <v>9654678</v>
      </c>
      <c r="E13" s="140">
        <v>2285538</v>
      </c>
      <c r="F13" s="139">
        <v>12</v>
      </c>
      <c r="G13" s="138">
        <v>12</v>
      </c>
      <c r="H13" s="140">
        <v>4591358</v>
      </c>
      <c r="I13" s="140">
        <v>1340484</v>
      </c>
      <c r="J13" s="139">
        <v>12</v>
      </c>
      <c r="K13" s="138">
        <v>12</v>
      </c>
      <c r="L13" s="140">
        <v>1477613</v>
      </c>
      <c r="M13" s="140">
        <v>440136</v>
      </c>
      <c r="N13" s="139">
        <v>10</v>
      </c>
      <c r="O13" s="138">
        <v>10</v>
      </c>
      <c r="P13" s="140">
        <v>1391753</v>
      </c>
      <c r="Q13" s="140">
        <v>210376</v>
      </c>
      <c r="R13" s="139">
        <v>6</v>
      </c>
      <c r="S13" s="138">
        <v>6</v>
      </c>
      <c r="T13" s="140">
        <v>383580</v>
      </c>
      <c r="U13" s="140">
        <v>135297</v>
      </c>
      <c r="V13" s="139">
        <v>5</v>
      </c>
      <c r="W13" s="138">
        <v>5</v>
      </c>
      <c r="X13" s="140">
        <v>687976</v>
      </c>
      <c r="Y13" s="140">
        <v>73051</v>
      </c>
      <c r="Z13" s="139">
        <v>2</v>
      </c>
      <c r="AA13" s="138">
        <v>2</v>
      </c>
      <c r="AB13" s="140">
        <v>257651</v>
      </c>
      <c r="AC13" s="140">
        <v>14276</v>
      </c>
      <c r="AD13" s="139">
        <v>2</v>
      </c>
      <c r="AE13" s="138">
        <v>2</v>
      </c>
      <c r="AF13" s="140">
        <v>702581</v>
      </c>
      <c r="AG13" s="140">
        <v>25507</v>
      </c>
      <c r="AH13" s="139">
        <v>2</v>
      </c>
      <c r="AI13" s="138">
        <v>2</v>
      </c>
      <c r="AJ13" s="140">
        <v>62694</v>
      </c>
      <c r="AK13" s="140">
        <v>13708</v>
      </c>
      <c r="AL13" s="139">
        <v>1</v>
      </c>
      <c r="AM13" s="138">
        <v>1</v>
      </c>
      <c r="AN13" s="140">
        <v>6209</v>
      </c>
      <c r="AO13" s="140">
        <v>1371</v>
      </c>
      <c r="AP13" s="139">
        <v>1</v>
      </c>
      <c r="AQ13" s="138">
        <v>1</v>
      </c>
      <c r="AR13" s="140">
        <v>93263</v>
      </c>
      <c r="AS13" s="140">
        <v>31332</v>
      </c>
      <c r="AT13" s="139">
        <v>0</v>
      </c>
      <c r="AU13" s="138">
        <v>0</v>
      </c>
      <c r="AV13" s="140">
        <v>0</v>
      </c>
      <c r="AW13" s="140">
        <v>0</v>
      </c>
      <c r="AX13" s="139">
        <v>0</v>
      </c>
      <c r="AY13" s="138">
        <v>0</v>
      </c>
      <c r="AZ13" s="140">
        <v>0</v>
      </c>
      <c r="BA13" s="140">
        <v>0</v>
      </c>
      <c r="BB13" s="139">
        <v>0</v>
      </c>
      <c r="BC13" s="138">
        <v>0</v>
      </c>
      <c r="BD13" s="140">
        <v>0</v>
      </c>
      <c r="BE13" s="140">
        <v>0</v>
      </c>
      <c r="BF13" s="139">
        <v>0</v>
      </c>
      <c r="BG13" s="138">
        <v>0</v>
      </c>
      <c r="BH13" s="140">
        <v>0</v>
      </c>
      <c r="BI13" s="140">
        <v>0</v>
      </c>
      <c r="BJ13" s="139">
        <v>0</v>
      </c>
      <c r="BK13" s="138">
        <v>0</v>
      </c>
      <c r="BL13" s="140">
        <v>0</v>
      </c>
      <c r="BM13" s="140">
        <v>0</v>
      </c>
      <c r="BN13" s="139">
        <v>0</v>
      </c>
      <c r="BO13" s="138">
        <v>0</v>
      </c>
      <c r="BP13" s="140">
        <v>0</v>
      </c>
      <c r="BQ13" s="140">
        <v>0</v>
      </c>
      <c r="BR13" s="139">
        <v>0</v>
      </c>
      <c r="BS13" s="138">
        <v>0</v>
      </c>
      <c r="BT13" s="140">
        <v>0</v>
      </c>
      <c r="BU13" s="140">
        <v>0</v>
      </c>
      <c r="BV13" s="139">
        <v>0</v>
      </c>
      <c r="BW13" s="138">
        <v>0</v>
      </c>
      <c r="BX13" s="140">
        <v>0</v>
      </c>
      <c r="BY13" s="140">
        <v>0</v>
      </c>
      <c r="BZ13" s="139">
        <v>0</v>
      </c>
      <c r="CA13" s="138">
        <v>0</v>
      </c>
      <c r="CB13" s="140">
        <v>0</v>
      </c>
      <c r="CC13" s="140">
        <v>0</v>
      </c>
      <c r="CD13" s="139">
        <v>0</v>
      </c>
      <c r="CE13" s="138">
        <v>0</v>
      </c>
      <c r="CF13" s="140">
        <v>0</v>
      </c>
      <c r="CG13" s="140">
        <v>0</v>
      </c>
      <c r="CH13" s="139">
        <v>0</v>
      </c>
      <c r="CI13" s="138">
        <v>0</v>
      </c>
      <c r="CJ13" s="140">
        <v>0</v>
      </c>
      <c r="CK13" s="140">
        <v>0</v>
      </c>
      <c r="CL13" s="139">
        <v>0</v>
      </c>
      <c r="CM13" s="138">
        <v>0</v>
      </c>
      <c r="CN13" s="140">
        <v>0</v>
      </c>
      <c r="CO13" s="140">
        <v>0</v>
      </c>
      <c r="CP13" s="139">
        <v>0</v>
      </c>
      <c r="CQ13" s="138">
        <v>0</v>
      </c>
      <c r="CR13" s="140">
        <v>0</v>
      </c>
      <c r="CS13" s="140">
        <v>0</v>
      </c>
      <c r="CT13" s="139">
        <v>0</v>
      </c>
      <c r="CU13" s="138">
        <v>0</v>
      </c>
      <c r="CV13" s="140">
        <v>0</v>
      </c>
      <c r="CW13" s="140">
        <v>0</v>
      </c>
      <c r="CX13" s="139">
        <v>0</v>
      </c>
      <c r="CY13" s="138">
        <v>0</v>
      </c>
      <c r="CZ13" s="140">
        <v>0</v>
      </c>
      <c r="DA13" s="140">
        <v>0</v>
      </c>
      <c r="DB13" s="139">
        <v>0</v>
      </c>
      <c r="DC13" s="138">
        <v>0</v>
      </c>
      <c r="DD13" s="140">
        <v>0</v>
      </c>
      <c r="DE13" s="140">
        <v>0</v>
      </c>
      <c r="DF13" s="139">
        <v>0</v>
      </c>
      <c r="DG13" s="138">
        <v>0</v>
      </c>
      <c r="DH13" s="140">
        <v>0</v>
      </c>
      <c r="DI13" s="140">
        <v>0</v>
      </c>
      <c r="DJ13" s="139">
        <v>0</v>
      </c>
      <c r="DK13" s="138">
        <v>0</v>
      </c>
      <c r="DL13" s="140">
        <v>0</v>
      </c>
      <c r="DM13" s="140">
        <v>0</v>
      </c>
      <c r="DN13" s="139">
        <v>0</v>
      </c>
      <c r="DO13" s="138">
        <v>0</v>
      </c>
      <c r="DP13" s="140">
        <v>0</v>
      </c>
      <c r="DQ13" s="140">
        <v>0</v>
      </c>
      <c r="DR13" s="139">
        <v>0</v>
      </c>
      <c r="DS13" s="138">
        <v>0</v>
      </c>
      <c r="DT13" s="140">
        <v>0</v>
      </c>
      <c r="DU13" s="140">
        <v>0</v>
      </c>
    </row>
    <row r="14" spans="1:125" ht="13.5" customHeight="1" x14ac:dyDescent="0.15">
      <c r="A14" s="138" t="s">
        <v>10</v>
      </c>
      <c r="B14" s="139" t="s">
        <v>397</v>
      </c>
      <c r="C14" s="138" t="s">
        <v>1</v>
      </c>
      <c r="D14" s="140">
        <v>11512497</v>
      </c>
      <c r="E14" s="140">
        <v>2620153</v>
      </c>
      <c r="F14" s="139">
        <v>17</v>
      </c>
      <c r="G14" s="138">
        <v>17</v>
      </c>
      <c r="H14" s="140">
        <v>5057319</v>
      </c>
      <c r="I14" s="140">
        <v>1104240</v>
      </c>
      <c r="J14" s="139">
        <v>17</v>
      </c>
      <c r="K14" s="138">
        <v>17</v>
      </c>
      <c r="L14" s="140">
        <v>4433602</v>
      </c>
      <c r="M14" s="140">
        <v>686186</v>
      </c>
      <c r="N14" s="139">
        <v>11</v>
      </c>
      <c r="O14" s="138">
        <v>11</v>
      </c>
      <c r="P14" s="140">
        <v>1376021</v>
      </c>
      <c r="Q14" s="140">
        <v>494951</v>
      </c>
      <c r="R14" s="139">
        <v>6</v>
      </c>
      <c r="S14" s="138">
        <v>6</v>
      </c>
      <c r="T14" s="140">
        <v>645555</v>
      </c>
      <c r="U14" s="140">
        <v>179997</v>
      </c>
      <c r="V14" s="139">
        <v>1</v>
      </c>
      <c r="W14" s="138">
        <v>1</v>
      </c>
      <c r="X14" s="140">
        <v>0</v>
      </c>
      <c r="Y14" s="140">
        <v>28731</v>
      </c>
      <c r="Z14" s="139">
        <v>1</v>
      </c>
      <c r="AA14" s="138">
        <v>1</v>
      </c>
      <c r="AB14" s="140">
        <v>0</v>
      </c>
      <c r="AC14" s="140">
        <v>60964</v>
      </c>
      <c r="AD14" s="139">
        <v>1</v>
      </c>
      <c r="AE14" s="138">
        <v>1</v>
      </c>
      <c r="AF14" s="140">
        <v>0</v>
      </c>
      <c r="AG14" s="140">
        <v>17169</v>
      </c>
      <c r="AH14" s="139">
        <v>1</v>
      </c>
      <c r="AI14" s="138">
        <v>1</v>
      </c>
      <c r="AJ14" s="140">
        <v>0</v>
      </c>
      <c r="AK14" s="140">
        <v>47915</v>
      </c>
      <c r="AL14" s="139">
        <v>0</v>
      </c>
      <c r="AM14" s="138">
        <v>0</v>
      </c>
      <c r="AN14" s="140">
        <v>0</v>
      </c>
      <c r="AO14" s="140">
        <v>0</v>
      </c>
      <c r="AP14" s="139">
        <v>0</v>
      </c>
      <c r="AQ14" s="138">
        <v>0</v>
      </c>
      <c r="AR14" s="140">
        <v>0</v>
      </c>
      <c r="AS14" s="140">
        <v>0</v>
      </c>
      <c r="AT14" s="139">
        <v>0</v>
      </c>
      <c r="AU14" s="138">
        <v>0</v>
      </c>
      <c r="AV14" s="140">
        <v>0</v>
      </c>
      <c r="AW14" s="140">
        <v>0</v>
      </c>
      <c r="AX14" s="139">
        <v>0</v>
      </c>
      <c r="AY14" s="138">
        <v>0</v>
      </c>
      <c r="AZ14" s="140">
        <v>0</v>
      </c>
      <c r="BA14" s="140">
        <v>0</v>
      </c>
      <c r="BB14" s="139">
        <v>0</v>
      </c>
      <c r="BC14" s="138">
        <v>0</v>
      </c>
      <c r="BD14" s="140">
        <v>0</v>
      </c>
      <c r="BE14" s="140">
        <v>0</v>
      </c>
      <c r="BF14" s="139">
        <v>0</v>
      </c>
      <c r="BG14" s="138">
        <v>0</v>
      </c>
      <c r="BH14" s="140">
        <v>0</v>
      </c>
      <c r="BI14" s="140">
        <v>0</v>
      </c>
      <c r="BJ14" s="139">
        <v>0</v>
      </c>
      <c r="BK14" s="138">
        <v>0</v>
      </c>
      <c r="BL14" s="140">
        <v>0</v>
      </c>
      <c r="BM14" s="140">
        <v>0</v>
      </c>
      <c r="BN14" s="139">
        <v>0</v>
      </c>
      <c r="BO14" s="138">
        <v>0</v>
      </c>
      <c r="BP14" s="140">
        <v>0</v>
      </c>
      <c r="BQ14" s="140">
        <v>0</v>
      </c>
      <c r="BR14" s="139">
        <v>0</v>
      </c>
      <c r="BS14" s="138">
        <v>0</v>
      </c>
      <c r="BT14" s="140">
        <v>0</v>
      </c>
      <c r="BU14" s="140">
        <v>0</v>
      </c>
      <c r="BV14" s="139">
        <v>0</v>
      </c>
      <c r="BW14" s="138">
        <v>0</v>
      </c>
      <c r="BX14" s="140">
        <v>0</v>
      </c>
      <c r="BY14" s="140">
        <v>0</v>
      </c>
      <c r="BZ14" s="139">
        <v>0</v>
      </c>
      <c r="CA14" s="138">
        <v>0</v>
      </c>
      <c r="CB14" s="140">
        <v>0</v>
      </c>
      <c r="CC14" s="140">
        <v>0</v>
      </c>
      <c r="CD14" s="139">
        <v>0</v>
      </c>
      <c r="CE14" s="138">
        <v>0</v>
      </c>
      <c r="CF14" s="140">
        <v>0</v>
      </c>
      <c r="CG14" s="140">
        <v>0</v>
      </c>
      <c r="CH14" s="139">
        <v>0</v>
      </c>
      <c r="CI14" s="138">
        <v>0</v>
      </c>
      <c r="CJ14" s="140">
        <v>0</v>
      </c>
      <c r="CK14" s="140">
        <v>0</v>
      </c>
      <c r="CL14" s="139">
        <v>0</v>
      </c>
      <c r="CM14" s="138">
        <v>0</v>
      </c>
      <c r="CN14" s="140">
        <v>0</v>
      </c>
      <c r="CO14" s="140">
        <v>0</v>
      </c>
      <c r="CP14" s="139">
        <v>0</v>
      </c>
      <c r="CQ14" s="138">
        <v>0</v>
      </c>
      <c r="CR14" s="140">
        <v>0</v>
      </c>
      <c r="CS14" s="140">
        <v>0</v>
      </c>
      <c r="CT14" s="139">
        <v>0</v>
      </c>
      <c r="CU14" s="138">
        <v>0</v>
      </c>
      <c r="CV14" s="140">
        <v>0</v>
      </c>
      <c r="CW14" s="140">
        <v>0</v>
      </c>
      <c r="CX14" s="139">
        <v>0</v>
      </c>
      <c r="CY14" s="138">
        <v>0</v>
      </c>
      <c r="CZ14" s="140">
        <v>0</v>
      </c>
      <c r="DA14" s="140">
        <v>0</v>
      </c>
      <c r="DB14" s="139">
        <v>0</v>
      </c>
      <c r="DC14" s="138">
        <v>0</v>
      </c>
      <c r="DD14" s="140">
        <v>0</v>
      </c>
      <c r="DE14" s="140">
        <v>0</v>
      </c>
      <c r="DF14" s="139">
        <v>0</v>
      </c>
      <c r="DG14" s="138">
        <v>0</v>
      </c>
      <c r="DH14" s="140">
        <v>0</v>
      </c>
      <c r="DI14" s="140">
        <v>0</v>
      </c>
      <c r="DJ14" s="139">
        <v>0</v>
      </c>
      <c r="DK14" s="138">
        <v>0</v>
      </c>
      <c r="DL14" s="140">
        <v>0</v>
      </c>
      <c r="DM14" s="140">
        <v>0</v>
      </c>
      <c r="DN14" s="139">
        <v>0</v>
      </c>
      <c r="DO14" s="138">
        <v>0</v>
      </c>
      <c r="DP14" s="140">
        <v>0</v>
      </c>
      <c r="DQ14" s="140">
        <v>0</v>
      </c>
      <c r="DR14" s="139">
        <v>0</v>
      </c>
      <c r="DS14" s="138">
        <v>0</v>
      </c>
      <c r="DT14" s="140">
        <v>0</v>
      </c>
      <c r="DU14" s="140">
        <v>0</v>
      </c>
    </row>
    <row r="15" spans="1:125" ht="13.5" customHeight="1" x14ac:dyDescent="0.15">
      <c r="A15" s="138" t="s">
        <v>11</v>
      </c>
      <c r="B15" s="139" t="s">
        <v>398</v>
      </c>
      <c r="C15" s="138" t="s">
        <v>1</v>
      </c>
      <c r="D15" s="140">
        <v>5048673</v>
      </c>
      <c r="E15" s="140">
        <v>1485270</v>
      </c>
      <c r="F15" s="139">
        <v>6</v>
      </c>
      <c r="G15" s="138">
        <v>6</v>
      </c>
      <c r="H15" s="140">
        <v>2822935</v>
      </c>
      <c r="I15" s="140">
        <v>670602</v>
      </c>
      <c r="J15" s="139">
        <v>6</v>
      </c>
      <c r="K15" s="138">
        <v>6</v>
      </c>
      <c r="L15" s="140">
        <v>1215969</v>
      </c>
      <c r="M15" s="140">
        <v>426070</v>
      </c>
      <c r="N15" s="139">
        <v>5</v>
      </c>
      <c r="O15" s="138">
        <v>5</v>
      </c>
      <c r="P15" s="140">
        <v>447466</v>
      </c>
      <c r="Q15" s="140">
        <v>222593</v>
      </c>
      <c r="R15" s="139">
        <v>4</v>
      </c>
      <c r="S15" s="138">
        <v>4</v>
      </c>
      <c r="T15" s="140">
        <v>508172</v>
      </c>
      <c r="U15" s="140">
        <v>113692</v>
      </c>
      <c r="V15" s="139">
        <v>1</v>
      </c>
      <c r="W15" s="138">
        <v>1</v>
      </c>
      <c r="X15" s="140">
        <v>54131</v>
      </c>
      <c r="Y15" s="140">
        <v>52313</v>
      </c>
      <c r="Z15" s="139">
        <v>0</v>
      </c>
      <c r="AA15" s="138">
        <v>0</v>
      </c>
      <c r="AB15" s="140">
        <v>0</v>
      </c>
      <c r="AC15" s="140">
        <v>0</v>
      </c>
      <c r="AD15" s="139">
        <v>0</v>
      </c>
      <c r="AE15" s="138">
        <v>0</v>
      </c>
      <c r="AF15" s="140">
        <v>0</v>
      </c>
      <c r="AG15" s="140">
        <v>0</v>
      </c>
      <c r="AH15" s="139">
        <v>0</v>
      </c>
      <c r="AI15" s="138">
        <v>0</v>
      </c>
      <c r="AJ15" s="140">
        <v>0</v>
      </c>
      <c r="AK15" s="140">
        <v>0</v>
      </c>
      <c r="AL15" s="139">
        <v>0</v>
      </c>
      <c r="AM15" s="138">
        <v>0</v>
      </c>
      <c r="AN15" s="140">
        <v>0</v>
      </c>
      <c r="AO15" s="140">
        <v>0</v>
      </c>
      <c r="AP15" s="139">
        <v>0</v>
      </c>
      <c r="AQ15" s="138">
        <v>0</v>
      </c>
      <c r="AR15" s="140">
        <v>0</v>
      </c>
      <c r="AS15" s="140">
        <v>0</v>
      </c>
      <c r="AT15" s="139">
        <v>0</v>
      </c>
      <c r="AU15" s="138">
        <v>0</v>
      </c>
      <c r="AV15" s="140">
        <v>0</v>
      </c>
      <c r="AW15" s="140">
        <v>0</v>
      </c>
      <c r="AX15" s="139">
        <v>0</v>
      </c>
      <c r="AY15" s="138">
        <v>0</v>
      </c>
      <c r="AZ15" s="140">
        <v>0</v>
      </c>
      <c r="BA15" s="140">
        <v>0</v>
      </c>
      <c r="BB15" s="139">
        <v>0</v>
      </c>
      <c r="BC15" s="138">
        <v>0</v>
      </c>
      <c r="BD15" s="140">
        <v>0</v>
      </c>
      <c r="BE15" s="140">
        <v>0</v>
      </c>
      <c r="BF15" s="139">
        <v>0</v>
      </c>
      <c r="BG15" s="138">
        <v>0</v>
      </c>
      <c r="BH15" s="140">
        <v>0</v>
      </c>
      <c r="BI15" s="140">
        <v>0</v>
      </c>
      <c r="BJ15" s="139">
        <v>0</v>
      </c>
      <c r="BK15" s="138">
        <v>0</v>
      </c>
      <c r="BL15" s="140">
        <v>0</v>
      </c>
      <c r="BM15" s="140">
        <v>0</v>
      </c>
      <c r="BN15" s="139">
        <v>0</v>
      </c>
      <c r="BO15" s="138">
        <v>0</v>
      </c>
      <c r="BP15" s="140">
        <v>0</v>
      </c>
      <c r="BQ15" s="140">
        <v>0</v>
      </c>
      <c r="BR15" s="139">
        <v>0</v>
      </c>
      <c r="BS15" s="138">
        <v>0</v>
      </c>
      <c r="BT15" s="140">
        <v>0</v>
      </c>
      <c r="BU15" s="140">
        <v>0</v>
      </c>
      <c r="BV15" s="139">
        <v>0</v>
      </c>
      <c r="BW15" s="138">
        <v>0</v>
      </c>
      <c r="BX15" s="140">
        <v>0</v>
      </c>
      <c r="BY15" s="140">
        <v>0</v>
      </c>
      <c r="BZ15" s="139">
        <v>0</v>
      </c>
      <c r="CA15" s="138">
        <v>0</v>
      </c>
      <c r="CB15" s="140">
        <v>0</v>
      </c>
      <c r="CC15" s="140">
        <v>0</v>
      </c>
      <c r="CD15" s="139">
        <v>0</v>
      </c>
      <c r="CE15" s="138">
        <v>0</v>
      </c>
      <c r="CF15" s="140">
        <v>0</v>
      </c>
      <c r="CG15" s="140">
        <v>0</v>
      </c>
      <c r="CH15" s="139">
        <v>0</v>
      </c>
      <c r="CI15" s="138">
        <v>0</v>
      </c>
      <c r="CJ15" s="140">
        <v>0</v>
      </c>
      <c r="CK15" s="140">
        <v>0</v>
      </c>
      <c r="CL15" s="139">
        <v>0</v>
      </c>
      <c r="CM15" s="138">
        <v>0</v>
      </c>
      <c r="CN15" s="140">
        <v>0</v>
      </c>
      <c r="CO15" s="140">
        <v>0</v>
      </c>
      <c r="CP15" s="139">
        <v>0</v>
      </c>
      <c r="CQ15" s="138">
        <v>0</v>
      </c>
      <c r="CR15" s="140">
        <v>0</v>
      </c>
      <c r="CS15" s="140">
        <v>0</v>
      </c>
      <c r="CT15" s="139">
        <v>0</v>
      </c>
      <c r="CU15" s="138">
        <v>0</v>
      </c>
      <c r="CV15" s="140">
        <v>0</v>
      </c>
      <c r="CW15" s="140">
        <v>0</v>
      </c>
      <c r="CX15" s="139">
        <v>0</v>
      </c>
      <c r="CY15" s="138">
        <v>0</v>
      </c>
      <c r="CZ15" s="140">
        <v>0</v>
      </c>
      <c r="DA15" s="140">
        <v>0</v>
      </c>
      <c r="DB15" s="139">
        <v>0</v>
      </c>
      <c r="DC15" s="138">
        <v>0</v>
      </c>
      <c r="DD15" s="140">
        <v>0</v>
      </c>
      <c r="DE15" s="140">
        <v>0</v>
      </c>
      <c r="DF15" s="139">
        <v>0</v>
      </c>
      <c r="DG15" s="138">
        <v>0</v>
      </c>
      <c r="DH15" s="140">
        <v>0</v>
      </c>
      <c r="DI15" s="140">
        <v>0</v>
      </c>
      <c r="DJ15" s="139">
        <v>0</v>
      </c>
      <c r="DK15" s="138">
        <v>0</v>
      </c>
      <c r="DL15" s="140">
        <v>0</v>
      </c>
      <c r="DM15" s="140">
        <v>0</v>
      </c>
      <c r="DN15" s="139">
        <v>0</v>
      </c>
      <c r="DO15" s="138">
        <v>0</v>
      </c>
      <c r="DP15" s="140">
        <v>0</v>
      </c>
      <c r="DQ15" s="140">
        <v>0</v>
      </c>
      <c r="DR15" s="139">
        <v>0</v>
      </c>
      <c r="DS15" s="138">
        <v>0</v>
      </c>
      <c r="DT15" s="140">
        <v>0</v>
      </c>
      <c r="DU15" s="140">
        <v>0</v>
      </c>
    </row>
    <row r="16" spans="1:125" ht="13.5" customHeight="1" x14ac:dyDescent="0.15">
      <c r="A16" s="138" t="s">
        <v>12</v>
      </c>
      <c r="B16" s="139" t="s">
        <v>399</v>
      </c>
      <c r="C16" s="138" t="s">
        <v>1</v>
      </c>
      <c r="D16" s="140">
        <v>3534715</v>
      </c>
      <c r="E16" s="140">
        <v>1240927</v>
      </c>
      <c r="F16" s="139">
        <v>12</v>
      </c>
      <c r="G16" s="138">
        <v>12</v>
      </c>
      <c r="H16" s="140">
        <v>2170654</v>
      </c>
      <c r="I16" s="140">
        <v>790645</v>
      </c>
      <c r="J16" s="139">
        <v>12</v>
      </c>
      <c r="K16" s="138">
        <v>12</v>
      </c>
      <c r="L16" s="140">
        <v>821368</v>
      </c>
      <c r="M16" s="140">
        <v>256914</v>
      </c>
      <c r="N16" s="139">
        <v>9</v>
      </c>
      <c r="O16" s="138">
        <v>9</v>
      </c>
      <c r="P16" s="140">
        <v>500640</v>
      </c>
      <c r="Q16" s="140">
        <v>157725</v>
      </c>
      <c r="R16" s="139">
        <v>2</v>
      </c>
      <c r="S16" s="138">
        <v>2</v>
      </c>
      <c r="T16" s="140">
        <v>42053</v>
      </c>
      <c r="U16" s="140">
        <v>35643</v>
      </c>
      <c r="V16" s="139">
        <v>0</v>
      </c>
      <c r="W16" s="138">
        <v>0</v>
      </c>
      <c r="X16" s="140">
        <v>0</v>
      </c>
      <c r="Y16" s="140">
        <v>0</v>
      </c>
      <c r="Z16" s="139">
        <v>0</v>
      </c>
      <c r="AA16" s="138">
        <v>0</v>
      </c>
      <c r="AB16" s="140">
        <v>0</v>
      </c>
      <c r="AC16" s="140">
        <v>0</v>
      </c>
      <c r="AD16" s="139">
        <v>0</v>
      </c>
      <c r="AE16" s="138">
        <v>0</v>
      </c>
      <c r="AF16" s="140">
        <v>0</v>
      </c>
      <c r="AG16" s="140">
        <v>0</v>
      </c>
      <c r="AH16" s="139">
        <v>0</v>
      </c>
      <c r="AI16" s="138">
        <v>0</v>
      </c>
      <c r="AJ16" s="140">
        <v>0</v>
      </c>
      <c r="AK16" s="140">
        <v>0</v>
      </c>
      <c r="AL16" s="139">
        <v>0</v>
      </c>
      <c r="AM16" s="138">
        <v>0</v>
      </c>
      <c r="AN16" s="140">
        <v>0</v>
      </c>
      <c r="AO16" s="140">
        <v>0</v>
      </c>
      <c r="AP16" s="139">
        <v>0</v>
      </c>
      <c r="AQ16" s="138">
        <v>0</v>
      </c>
      <c r="AR16" s="140">
        <v>0</v>
      </c>
      <c r="AS16" s="140">
        <v>0</v>
      </c>
      <c r="AT16" s="139">
        <v>0</v>
      </c>
      <c r="AU16" s="138">
        <v>0</v>
      </c>
      <c r="AV16" s="140">
        <v>0</v>
      </c>
      <c r="AW16" s="140">
        <v>0</v>
      </c>
      <c r="AX16" s="139">
        <v>0</v>
      </c>
      <c r="AY16" s="138">
        <v>0</v>
      </c>
      <c r="AZ16" s="140">
        <v>0</v>
      </c>
      <c r="BA16" s="140">
        <v>0</v>
      </c>
      <c r="BB16" s="139">
        <v>0</v>
      </c>
      <c r="BC16" s="138">
        <v>0</v>
      </c>
      <c r="BD16" s="140">
        <v>0</v>
      </c>
      <c r="BE16" s="140">
        <v>0</v>
      </c>
      <c r="BF16" s="139">
        <v>0</v>
      </c>
      <c r="BG16" s="138">
        <v>0</v>
      </c>
      <c r="BH16" s="140">
        <v>0</v>
      </c>
      <c r="BI16" s="140">
        <v>0</v>
      </c>
      <c r="BJ16" s="139">
        <v>0</v>
      </c>
      <c r="BK16" s="138">
        <v>0</v>
      </c>
      <c r="BL16" s="140">
        <v>0</v>
      </c>
      <c r="BM16" s="140">
        <v>0</v>
      </c>
      <c r="BN16" s="139">
        <v>0</v>
      </c>
      <c r="BO16" s="138">
        <v>0</v>
      </c>
      <c r="BP16" s="140">
        <v>0</v>
      </c>
      <c r="BQ16" s="140">
        <v>0</v>
      </c>
      <c r="BR16" s="139">
        <v>0</v>
      </c>
      <c r="BS16" s="138">
        <v>0</v>
      </c>
      <c r="BT16" s="140">
        <v>0</v>
      </c>
      <c r="BU16" s="140">
        <v>0</v>
      </c>
      <c r="BV16" s="139">
        <v>0</v>
      </c>
      <c r="BW16" s="138">
        <v>0</v>
      </c>
      <c r="BX16" s="140">
        <v>0</v>
      </c>
      <c r="BY16" s="140">
        <v>0</v>
      </c>
      <c r="BZ16" s="139">
        <v>0</v>
      </c>
      <c r="CA16" s="138">
        <v>0</v>
      </c>
      <c r="CB16" s="140">
        <v>0</v>
      </c>
      <c r="CC16" s="140">
        <v>0</v>
      </c>
      <c r="CD16" s="139">
        <v>0</v>
      </c>
      <c r="CE16" s="138">
        <v>0</v>
      </c>
      <c r="CF16" s="140">
        <v>0</v>
      </c>
      <c r="CG16" s="140">
        <v>0</v>
      </c>
      <c r="CH16" s="139">
        <v>0</v>
      </c>
      <c r="CI16" s="138">
        <v>0</v>
      </c>
      <c r="CJ16" s="140">
        <v>0</v>
      </c>
      <c r="CK16" s="140">
        <v>0</v>
      </c>
      <c r="CL16" s="139">
        <v>0</v>
      </c>
      <c r="CM16" s="138">
        <v>0</v>
      </c>
      <c r="CN16" s="140">
        <v>0</v>
      </c>
      <c r="CO16" s="140">
        <v>0</v>
      </c>
      <c r="CP16" s="139">
        <v>0</v>
      </c>
      <c r="CQ16" s="138">
        <v>0</v>
      </c>
      <c r="CR16" s="140">
        <v>0</v>
      </c>
      <c r="CS16" s="140">
        <v>0</v>
      </c>
      <c r="CT16" s="139">
        <v>0</v>
      </c>
      <c r="CU16" s="138">
        <v>0</v>
      </c>
      <c r="CV16" s="140">
        <v>0</v>
      </c>
      <c r="CW16" s="140">
        <v>0</v>
      </c>
      <c r="CX16" s="139">
        <v>0</v>
      </c>
      <c r="CY16" s="138">
        <v>0</v>
      </c>
      <c r="CZ16" s="140">
        <v>0</v>
      </c>
      <c r="DA16" s="140">
        <v>0</v>
      </c>
      <c r="DB16" s="139">
        <v>0</v>
      </c>
      <c r="DC16" s="138">
        <v>0</v>
      </c>
      <c r="DD16" s="140">
        <v>0</v>
      </c>
      <c r="DE16" s="140">
        <v>0</v>
      </c>
      <c r="DF16" s="139">
        <v>0</v>
      </c>
      <c r="DG16" s="138">
        <v>0</v>
      </c>
      <c r="DH16" s="140">
        <v>0</v>
      </c>
      <c r="DI16" s="140">
        <v>0</v>
      </c>
      <c r="DJ16" s="139">
        <v>0</v>
      </c>
      <c r="DK16" s="138">
        <v>0</v>
      </c>
      <c r="DL16" s="140">
        <v>0</v>
      </c>
      <c r="DM16" s="140">
        <v>0</v>
      </c>
      <c r="DN16" s="139">
        <v>0</v>
      </c>
      <c r="DO16" s="138">
        <v>0</v>
      </c>
      <c r="DP16" s="140">
        <v>0</v>
      </c>
      <c r="DQ16" s="140">
        <v>0</v>
      </c>
      <c r="DR16" s="139">
        <v>0</v>
      </c>
      <c r="DS16" s="138">
        <v>0</v>
      </c>
      <c r="DT16" s="140">
        <v>0</v>
      </c>
      <c r="DU16" s="140">
        <v>0</v>
      </c>
    </row>
    <row r="17" spans="1:125" ht="13.5" customHeight="1" x14ac:dyDescent="0.15">
      <c r="A17" s="138" t="s">
        <v>13</v>
      </c>
      <c r="B17" s="139" t="s">
        <v>400</v>
      </c>
      <c r="C17" s="138" t="s">
        <v>1</v>
      </c>
      <c r="D17" s="140">
        <v>18129736</v>
      </c>
      <c r="E17" s="140">
        <v>2702200</v>
      </c>
      <c r="F17" s="139">
        <v>21</v>
      </c>
      <c r="G17" s="138">
        <v>21</v>
      </c>
      <c r="H17" s="140">
        <v>8114806</v>
      </c>
      <c r="I17" s="140">
        <v>1212514</v>
      </c>
      <c r="J17" s="139">
        <v>21</v>
      </c>
      <c r="K17" s="138">
        <v>21</v>
      </c>
      <c r="L17" s="140">
        <v>6009535</v>
      </c>
      <c r="M17" s="140">
        <v>572412</v>
      </c>
      <c r="N17" s="139">
        <v>13</v>
      </c>
      <c r="O17" s="138">
        <v>13</v>
      </c>
      <c r="P17" s="140">
        <v>2186856</v>
      </c>
      <c r="Q17" s="140">
        <v>377945</v>
      </c>
      <c r="R17" s="139">
        <v>8</v>
      </c>
      <c r="S17" s="138">
        <v>8</v>
      </c>
      <c r="T17" s="140">
        <v>1128920</v>
      </c>
      <c r="U17" s="140">
        <v>339115</v>
      </c>
      <c r="V17" s="139">
        <v>4</v>
      </c>
      <c r="W17" s="138">
        <v>4</v>
      </c>
      <c r="X17" s="140">
        <v>487363</v>
      </c>
      <c r="Y17" s="140">
        <v>182729</v>
      </c>
      <c r="Z17" s="139">
        <v>1</v>
      </c>
      <c r="AA17" s="138">
        <v>1</v>
      </c>
      <c r="AB17" s="140">
        <v>202256</v>
      </c>
      <c r="AC17" s="140">
        <v>17485</v>
      </c>
      <c r="AD17" s="139">
        <v>0</v>
      </c>
      <c r="AE17" s="138">
        <v>0</v>
      </c>
      <c r="AF17" s="140">
        <v>0</v>
      </c>
      <c r="AG17" s="140">
        <v>0</v>
      </c>
      <c r="AH17" s="139">
        <v>0</v>
      </c>
      <c r="AI17" s="138">
        <v>0</v>
      </c>
      <c r="AJ17" s="140">
        <v>0</v>
      </c>
      <c r="AK17" s="140">
        <v>0</v>
      </c>
      <c r="AL17" s="139">
        <v>0</v>
      </c>
      <c r="AM17" s="138">
        <v>0</v>
      </c>
      <c r="AN17" s="140">
        <v>0</v>
      </c>
      <c r="AO17" s="140">
        <v>0</v>
      </c>
      <c r="AP17" s="139">
        <v>0</v>
      </c>
      <c r="AQ17" s="138">
        <v>0</v>
      </c>
      <c r="AR17" s="140">
        <v>0</v>
      </c>
      <c r="AS17" s="140">
        <v>0</v>
      </c>
      <c r="AT17" s="139">
        <v>0</v>
      </c>
      <c r="AU17" s="138">
        <v>0</v>
      </c>
      <c r="AV17" s="140">
        <v>0</v>
      </c>
      <c r="AW17" s="140">
        <v>0</v>
      </c>
      <c r="AX17" s="139">
        <v>0</v>
      </c>
      <c r="AY17" s="138">
        <v>0</v>
      </c>
      <c r="AZ17" s="140">
        <v>0</v>
      </c>
      <c r="BA17" s="140">
        <v>0</v>
      </c>
      <c r="BB17" s="139">
        <v>0</v>
      </c>
      <c r="BC17" s="138">
        <v>0</v>
      </c>
      <c r="BD17" s="140">
        <v>0</v>
      </c>
      <c r="BE17" s="140">
        <v>0</v>
      </c>
      <c r="BF17" s="139">
        <v>0</v>
      </c>
      <c r="BG17" s="138">
        <v>0</v>
      </c>
      <c r="BH17" s="140">
        <v>0</v>
      </c>
      <c r="BI17" s="140">
        <v>0</v>
      </c>
      <c r="BJ17" s="139">
        <v>0</v>
      </c>
      <c r="BK17" s="138">
        <v>0</v>
      </c>
      <c r="BL17" s="140">
        <v>0</v>
      </c>
      <c r="BM17" s="140">
        <v>0</v>
      </c>
      <c r="BN17" s="139">
        <v>0</v>
      </c>
      <c r="BO17" s="138">
        <v>0</v>
      </c>
      <c r="BP17" s="140">
        <v>0</v>
      </c>
      <c r="BQ17" s="140">
        <v>0</v>
      </c>
      <c r="BR17" s="139">
        <v>0</v>
      </c>
      <c r="BS17" s="138">
        <v>0</v>
      </c>
      <c r="BT17" s="140">
        <v>0</v>
      </c>
      <c r="BU17" s="140">
        <v>0</v>
      </c>
      <c r="BV17" s="139">
        <v>0</v>
      </c>
      <c r="BW17" s="138">
        <v>0</v>
      </c>
      <c r="BX17" s="140">
        <v>0</v>
      </c>
      <c r="BY17" s="140">
        <v>0</v>
      </c>
      <c r="BZ17" s="139">
        <v>0</v>
      </c>
      <c r="CA17" s="138">
        <v>0</v>
      </c>
      <c r="CB17" s="140">
        <v>0</v>
      </c>
      <c r="CC17" s="140">
        <v>0</v>
      </c>
      <c r="CD17" s="139">
        <v>0</v>
      </c>
      <c r="CE17" s="138">
        <v>0</v>
      </c>
      <c r="CF17" s="140">
        <v>0</v>
      </c>
      <c r="CG17" s="140">
        <v>0</v>
      </c>
      <c r="CH17" s="139">
        <v>0</v>
      </c>
      <c r="CI17" s="138">
        <v>0</v>
      </c>
      <c r="CJ17" s="140">
        <v>0</v>
      </c>
      <c r="CK17" s="140">
        <v>0</v>
      </c>
      <c r="CL17" s="139">
        <v>0</v>
      </c>
      <c r="CM17" s="138">
        <v>0</v>
      </c>
      <c r="CN17" s="140">
        <v>0</v>
      </c>
      <c r="CO17" s="140">
        <v>0</v>
      </c>
      <c r="CP17" s="139">
        <v>0</v>
      </c>
      <c r="CQ17" s="138">
        <v>0</v>
      </c>
      <c r="CR17" s="140">
        <v>0</v>
      </c>
      <c r="CS17" s="140">
        <v>0</v>
      </c>
      <c r="CT17" s="139">
        <v>0</v>
      </c>
      <c r="CU17" s="138">
        <v>0</v>
      </c>
      <c r="CV17" s="140">
        <v>0</v>
      </c>
      <c r="CW17" s="140">
        <v>0</v>
      </c>
      <c r="CX17" s="139">
        <v>0</v>
      </c>
      <c r="CY17" s="138">
        <v>0</v>
      </c>
      <c r="CZ17" s="140">
        <v>0</v>
      </c>
      <c r="DA17" s="140">
        <v>0</v>
      </c>
      <c r="DB17" s="139">
        <v>0</v>
      </c>
      <c r="DC17" s="138">
        <v>0</v>
      </c>
      <c r="DD17" s="140">
        <v>0</v>
      </c>
      <c r="DE17" s="140">
        <v>0</v>
      </c>
      <c r="DF17" s="139">
        <v>0</v>
      </c>
      <c r="DG17" s="138">
        <v>0</v>
      </c>
      <c r="DH17" s="140">
        <v>0</v>
      </c>
      <c r="DI17" s="140">
        <v>0</v>
      </c>
      <c r="DJ17" s="139">
        <v>0</v>
      </c>
      <c r="DK17" s="138">
        <v>0</v>
      </c>
      <c r="DL17" s="140">
        <v>0</v>
      </c>
      <c r="DM17" s="140">
        <v>0</v>
      </c>
      <c r="DN17" s="139">
        <v>0</v>
      </c>
      <c r="DO17" s="138">
        <v>0</v>
      </c>
      <c r="DP17" s="140">
        <v>0</v>
      </c>
      <c r="DQ17" s="140">
        <v>0</v>
      </c>
      <c r="DR17" s="139">
        <v>0</v>
      </c>
      <c r="DS17" s="138">
        <v>0</v>
      </c>
      <c r="DT17" s="140">
        <v>0</v>
      </c>
      <c r="DU17" s="140">
        <v>0</v>
      </c>
    </row>
    <row r="18" spans="1:125" ht="13.5" customHeight="1" x14ac:dyDescent="0.15">
      <c r="A18" s="138" t="s">
        <v>14</v>
      </c>
      <c r="B18" s="139" t="s">
        <v>401</v>
      </c>
      <c r="C18" s="138" t="s">
        <v>1</v>
      </c>
      <c r="D18" s="140">
        <v>11050330</v>
      </c>
      <c r="E18" s="140">
        <v>1950869</v>
      </c>
      <c r="F18" s="139">
        <v>15</v>
      </c>
      <c r="G18" s="138">
        <v>15</v>
      </c>
      <c r="H18" s="140">
        <v>6011247</v>
      </c>
      <c r="I18" s="140">
        <v>892382</v>
      </c>
      <c r="J18" s="139">
        <v>15</v>
      </c>
      <c r="K18" s="138">
        <v>15</v>
      </c>
      <c r="L18" s="140">
        <v>2138039</v>
      </c>
      <c r="M18" s="140">
        <v>451072</v>
      </c>
      <c r="N18" s="139">
        <v>12</v>
      </c>
      <c r="O18" s="138">
        <v>12</v>
      </c>
      <c r="P18" s="140">
        <v>2305055</v>
      </c>
      <c r="Q18" s="140">
        <v>440758</v>
      </c>
      <c r="R18" s="139">
        <v>6</v>
      </c>
      <c r="S18" s="138">
        <v>6</v>
      </c>
      <c r="T18" s="140">
        <v>401395</v>
      </c>
      <c r="U18" s="140">
        <v>123079</v>
      </c>
      <c r="V18" s="139">
        <v>3</v>
      </c>
      <c r="W18" s="138">
        <v>3</v>
      </c>
      <c r="X18" s="140">
        <v>81828</v>
      </c>
      <c r="Y18" s="140">
        <v>27592</v>
      </c>
      <c r="Z18" s="139">
        <v>2</v>
      </c>
      <c r="AA18" s="138">
        <v>2</v>
      </c>
      <c r="AB18" s="140">
        <v>57082</v>
      </c>
      <c r="AC18" s="140">
        <v>15986</v>
      </c>
      <c r="AD18" s="139">
        <v>1</v>
      </c>
      <c r="AE18" s="138">
        <v>1</v>
      </c>
      <c r="AF18" s="140">
        <v>55684</v>
      </c>
      <c r="AG18" s="140">
        <v>0</v>
      </c>
      <c r="AH18" s="139">
        <v>0</v>
      </c>
      <c r="AI18" s="138">
        <v>0</v>
      </c>
      <c r="AJ18" s="140">
        <v>0</v>
      </c>
      <c r="AK18" s="140">
        <v>0</v>
      </c>
      <c r="AL18" s="139">
        <v>0</v>
      </c>
      <c r="AM18" s="138">
        <v>0</v>
      </c>
      <c r="AN18" s="140">
        <v>0</v>
      </c>
      <c r="AO18" s="140">
        <v>0</v>
      </c>
      <c r="AP18" s="139">
        <v>0</v>
      </c>
      <c r="AQ18" s="138">
        <v>0</v>
      </c>
      <c r="AR18" s="140">
        <v>0</v>
      </c>
      <c r="AS18" s="140">
        <v>0</v>
      </c>
      <c r="AT18" s="139">
        <v>0</v>
      </c>
      <c r="AU18" s="138">
        <v>0</v>
      </c>
      <c r="AV18" s="140">
        <v>0</v>
      </c>
      <c r="AW18" s="140">
        <v>0</v>
      </c>
      <c r="AX18" s="139">
        <v>0</v>
      </c>
      <c r="AY18" s="138">
        <v>0</v>
      </c>
      <c r="AZ18" s="140">
        <v>0</v>
      </c>
      <c r="BA18" s="140">
        <v>0</v>
      </c>
      <c r="BB18" s="139">
        <v>0</v>
      </c>
      <c r="BC18" s="138">
        <v>0</v>
      </c>
      <c r="BD18" s="140">
        <v>0</v>
      </c>
      <c r="BE18" s="140">
        <v>0</v>
      </c>
      <c r="BF18" s="139">
        <v>0</v>
      </c>
      <c r="BG18" s="138">
        <v>0</v>
      </c>
      <c r="BH18" s="140">
        <v>0</v>
      </c>
      <c r="BI18" s="140">
        <v>0</v>
      </c>
      <c r="BJ18" s="139">
        <v>0</v>
      </c>
      <c r="BK18" s="138">
        <v>0</v>
      </c>
      <c r="BL18" s="140">
        <v>0</v>
      </c>
      <c r="BM18" s="140">
        <v>0</v>
      </c>
      <c r="BN18" s="139">
        <v>0</v>
      </c>
      <c r="BO18" s="138">
        <v>0</v>
      </c>
      <c r="BP18" s="140">
        <v>0</v>
      </c>
      <c r="BQ18" s="140">
        <v>0</v>
      </c>
      <c r="BR18" s="139">
        <v>0</v>
      </c>
      <c r="BS18" s="138">
        <v>0</v>
      </c>
      <c r="BT18" s="140">
        <v>0</v>
      </c>
      <c r="BU18" s="140">
        <v>0</v>
      </c>
      <c r="BV18" s="139">
        <v>0</v>
      </c>
      <c r="BW18" s="138">
        <v>0</v>
      </c>
      <c r="BX18" s="140">
        <v>0</v>
      </c>
      <c r="BY18" s="140">
        <v>0</v>
      </c>
      <c r="BZ18" s="139">
        <v>0</v>
      </c>
      <c r="CA18" s="138">
        <v>0</v>
      </c>
      <c r="CB18" s="140">
        <v>0</v>
      </c>
      <c r="CC18" s="140">
        <v>0</v>
      </c>
      <c r="CD18" s="139">
        <v>0</v>
      </c>
      <c r="CE18" s="138">
        <v>0</v>
      </c>
      <c r="CF18" s="140">
        <v>0</v>
      </c>
      <c r="CG18" s="140">
        <v>0</v>
      </c>
      <c r="CH18" s="139">
        <v>0</v>
      </c>
      <c r="CI18" s="138">
        <v>0</v>
      </c>
      <c r="CJ18" s="140">
        <v>0</v>
      </c>
      <c r="CK18" s="140">
        <v>0</v>
      </c>
      <c r="CL18" s="139">
        <v>0</v>
      </c>
      <c r="CM18" s="138">
        <v>0</v>
      </c>
      <c r="CN18" s="140">
        <v>0</v>
      </c>
      <c r="CO18" s="140">
        <v>0</v>
      </c>
      <c r="CP18" s="139">
        <v>0</v>
      </c>
      <c r="CQ18" s="138">
        <v>0</v>
      </c>
      <c r="CR18" s="140">
        <v>0</v>
      </c>
      <c r="CS18" s="140">
        <v>0</v>
      </c>
      <c r="CT18" s="139">
        <v>0</v>
      </c>
      <c r="CU18" s="138">
        <v>0</v>
      </c>
      <c r="CV18" s="140">
        <v>0</v>
      </c>
      <c r="CW18" s="140">
        <v>0</v>
      </c>
      <c r="CX18" s="139">
        <v>0</v>
      </c>
      <c r="CY18" s="138">
        <v>0</v>
      </c>
      <c r="CZ18" s="140">
        <v>0</v>
      </c>
      <c r="DA18" s="140">
        <v>0</v>
      </c>
      <c r="DB18" s="139">
        <v>0</v>
      </c>
      <c r="DC18" s="138">
        <v>0</v>
      </c>
      <c r="DD18" s="140">
        <v>0</v>
      </c>
      <c r="DE18" s="140">
        <v>0</v>
      </c>
      <c r="DF18" s="139">
        <v>0</v>
      </c>
      <c r="DG18" s="138">
        <v>0</v>
      </c>
      <c r="DH18" s="140">
        <v>0</v>
      </c>
      <c r="DI18" s="140">
        <v>0</v>
      </c>
      <c r="DJ18" s="139">
        <v>0</v>
      </c>
      <c r="DK18" s="138">
        <v>0</v>
      </c>
      <c r="DL18" s="140">
        <v>0</v>
      </c>
      <c r="DM18" s="140">
        <v>0</v>
      </c>
      <c r="DN18" s="139">
        <v>0</v>
      </c>
      <c r="DO18" s="138">
        <v>0</v>
      </c>
      <c r="DP18" s="140">
        <v>0</v>
      </c>
      <c r="DQ18" s="140">
        <v>0</v>
      </c>
      <c r="DR18" s="139">
        <v>0</v>
      </c>
      <c r="DS18" s="138">
        <v>0</v>
      </c>
      <c r="DT18" s="140">
        <v>0</v>
      </c>
      <c r="DU18" s="140">
        <v>0</v>
      </c>
    </row>
    <row r="19" spans="1:125" ht="13.5" customHeight="1" x14ac:dyDescent="0.15">
      <c r="A19" s="138" t="s">
        <v>15</v>
      </c>
      <c r="B19" s="139" t="s">
        <v>402</v>
      </c>
      <c r="C19" s="138" t="s">
        <v>1</v>
      </c>
      <c r="D19" s="140">
        <v>61419101</v>
      </c>
      <c r="E19" s="140">
        <v>420997</v>
      </c>
      <c r="F19" s="139">
        <v>11</v>
      </c>
      <c r="G19" s="138">
        <v>11</v>
      </c>
      <c r="H19" s="140">
        <v>5981080</v>
      </c>
      <c r="I19" s="140">
        <v>103095</v>
      </c>
      <c r="J19" s="139">
        <v>11</v>
      </c>
      <c r="K19" s="138">
        <v>11</v>
      </c>
      <c r="L19" s="140">
        <v>4394107</v>
      </c>
      <c r="M19" s="140">
        <v>23735</v>
      </c>
      <c r="N19" s="139">
        <v>10</v>
      </c>
      <c r="O19" s="138">
        <v>10</v>
      </c>
      <c r="P19" s="140">
        <v>5562405</v>
      </c>
      <c r="Q19" s="140">
        <v>36526</v>
      </c>
      <c r="R19" s="139">
        <v>6</v>
      </c>
      <c r="S19" s="138">
        <v>6</v>
      </c>
      <c r="T19" s="140">
        <v>2893282</v>
      </c>
      <c r="U19" s="140">
        <v>18958</v>
      </c>
      <c r="V19" s="139">
        <v>3</v>
      </c>
      <c r="W19" s="138">
        <v>3</v>
      </c>
      <c r="X19" s="140">
        <v>1364945</v>
      </c>
      <c r="Y19" s="140">
        <v>6925</v>
      </c>
      <c r="Z19" s="139">
        <v>3</v>
      </c>
      <c r="AA19" s="138">
        <v>3</v>
      </c>
      <c r="AB19" s="140">
        <v>1569845</v>
      </c>
      <c r="AC19" s="140">
        <v>7380</v>
      </c>
      <c r="AD19" s="139">
        <v>3</v>
      </c>
      <c r="AE19" s="138">
        <v>3</v>
      </c>
      <c r="AF19" s="140">
        <v>1499584</v>
      </c>
      <c r="AG19" s="140">
        <v>8151</v>
      </c>
      <c r="AH19" s="139">
        <v>3</v>
      </c>
      <c r="AI19" s="138">
        <v>3</v>
      </c>
      <c r="AJ19" s="140">
        <v>2650790</v>
      </c>
      <c r="AK19" s="140">
        <v>14427</v>
      </c>
      <c r="AL19" s="139">
        <v>2</v>
      </c>
      <c r="AM19" s="138">
        <v>2</v>
      </c>
      <c r="AN19" s="140">
        <v>2497893</v>
      </c>
      <c r="AO19" s="140">
        <v>11024</v>
      </c>
      <c r="AP19" s="139">
        <v>2</v>
      </c>
      <c r="AQ19" s="138">
        <v>2</v>
      </c>
      <c r="AR19" s="140">
        <v>1387713</v>
      </c>
      <c r="AS19" s="140">
        <v>7855</v>
      </c>
      <c r="AT19" s="139">
        <v>2</v>
      </c>
      <c r="AU19" s="138">
        <v>2</v>
      </c>
      <c r="AV19" s="140">
        <v>3412256</v>
      </c>
      <c r="AW19" s="140">
        <v>19806</v>
      </c>
      <c r="AX19" s="139">
        <v>2</v>
      </c>
      <c r="AY19" s="138">
        <v>2</v>
      </c>
      <c r="AZ19" s="140">
        <v>4185352</v>
      </c>
      <c r="BA19" s="140">
        <v>25295</v>
      </c>
      <c r="BB19" s="139">
        <v>2</v>
      </c>
      <c r="BC19" s="138">
        <v>2</v>
      </c>
      <c r="BD19" s="140">
        <v>1705771</v>
      </c>
      <c r="BE19" s="140">
        <v>9120</v>
      </c>
      <c r="BF19" s="139">
        <v>2</v>
      </c>
      <c r="BG19" s="138">
        <v>2</v>
      </c>
      <c r="BH19" s="140">
        <v>1488548</v>
      </c>
      <c r="BI19" s="140">
        <v>8393</v>
      </c>
      <c r="BJ19" s="139">
        <v>2</v>
      </c>
      <c r="BK19" s="138">
        <v>2</v>
      </c>
      <c r="BL19" s="140">
        <v>2283456</v>
      </c>
      <c r="BM19" s="140">
        <v>13810</v>
      </c>
      <c r="BN19" s="139">
        <v>2</v>
      </c>
      <c r="BO19" s="138">
        <v>2</v>
      </c>
      <c r="BP19" s="140">
        <v>1490363</v>
      </c>
      <c r="BQ19" s="140">
        <v>8939</v>
      </c>
      <c r="BR19" s="139">
        <v>2</v>
      </c>
      <c r="BS19" s="138">
        <v>2</v>
      </c>
      <c r="BT19" s="140">
        <v>1542354</v>
      </c>
      <c r="BU19" s="140">
        <v>9072</v>
      </c>
      <c r="BV19" s="139">
        <v>2</v>
      </c>
      <c r="BW19" s="138">
        <v>2</v>
      </c>
      <c r="BX19" s="140">
        <v>1100432</v>
      </c>
      <c r="BY19" s="140">
        <v>6035</v>
      </c>
      <c r="BZ19" s="139">
        <v>2</v>
      </c>
      <c r="CA19" s="138">
        <v>2</v>
      </c>
      <c r="CB19" s="140">
        <v>2558289</v>
      </c>
      <c r="CC19" s="140">
        <v>15512</v>
      </c>
      <c r="CD19" s="139">
        <v>2</v>
      </c>
      <c r="CE19" s="138">
        <v>2</v>
      </c>
      <c r="CF19" s="140">
        <v>3004199</v>
      </c>
      <c r="CG19" s="140">
        <v>17660</v>
      </c>
      <c r="CH19" s="139">
        <v>2</v>
      </c>
      <c r="CI19" s="138">
        <v>2</v>
      </c>
      <c r="CJ19" s="140">
        <v>3137909</v>
      </c>
      <c r="CK19" s="140">
        <v>19378</v>
      </c>
      <c r="CL19" s="139">
        <v>2</v>
      </c>
      <c r="CM19" s="138">
        <v>2</v>
      </c>
      <c r="CN19" s="140">
        <v>2127367</v>
      </c>
      <c r="CO19" s="140">
        <v>11896</v>
      </c>
      <c r="CP19" s="139">
        <v>2</v>
      </c>
      <c r="CQ19" s="138">
        <v>2</v>
      </c>
      <c r="CR19" s="140">
        <v>2944126</v>
      </c>
      <c r="CS19" s="140">
        <v>18005</v>
      </c>
      <c r="CT19" s="139">
        <v>1</v>
      </c>
      <c r="CU19" s="138">
        <v>1</v>
      </c>
      <c r="CV19" s="140">
        <v>121880</v>
      </c>
      <c r="CW19" s="140">
        <v>0</v>
      </c>
      <c r="CX19" s="139">
        <v>1</v>
      </c>
      <c r="CY19" s="138">
        <v>1</v>
      </c>
      <c r="CZ19" s="140">
        <v>426918</v>
      </c>
      <c r="DA19" s="140">
        <v>0</v>
      </c>
      <c r="DB19" s="139">
        <v>1</v>
      </c>
      <c r="DC19" s="138">
        <v>1</v>
      </c>
      <c r="DD19" s="140">
        <v>88237</v>
      </c>
      <c r="DE19" s="140">
        <v>0</v>
      </c>
      <c r="DF19" s="139">
        <v>0</v>
      </c>
      <c r="DG19" s="138">
        <v>0</v>
      </c>
      <c r="DH19" s="140">
        <v>0</v>
      </c>
      <c r="DI19" s="140">
        <v>0</v>
      </c>
      <c r="DJ19" s="139">
        <v>0</v>
      </c>
      <c r="DK19" s="138">
        <v>0</v>
      </c>
      <c r="DL19" s="140">
        <v>0</v>
      </c>
      <c r="DM19" s="140">
        <v>0</v>
      </c>
      <c r="DN19" s="139">
        <v>0</v>
      </c>
      <c r="DO19" s="138">
        <v>0</v>
      </c>
      <c r="DP19" s="140">
        <v>0</v>
      </c>
      <c r="DQ19" s="140">
        <v>0</v>
      </c>
      <c r="DR19" s="139">
        <v>0</v>
      </c>
      <c r="DS19" s="138">
        <v>0</v>
      </c>
      <c r="DT19" s="140">
        <v>0</v>
      </c>
      <c r="DU19" s="140">
        <v>0</v>
      </c>
    </row>
    <row r="20" spans="1:125" ht="13.5" customHeight="1" x14ac:dyDescent="0.15">
      <c r="A20" s="138" t="s">
        <v>16</v>
      </c>
      <c r="B20" s="139" t="s">
        <v>403</v>
      </c>
      <c r="C20" s="138" t="s">
        <v>1</v>
      </c>
      <c r="D20" s="140">
        <v>3659830</v>
      </c>
      <c r="E20" s="140">
        <v>207250</v>
      </c>
      <c r="F20" s="139">
        <v>7</v>
      </c>
      <c r="G20" s="138">
        <v>7</v>
      </c>
      <c r="H20" s="140">
        <v>2085377</v>
      </c>
      <c r="I20" s="140">
        <v>74840</v>
      </c>
      <c r="J20" s="139">
        <v>7</v>
      </c>
      <c r="K20" s="138">
        <v>7</v>
      </c>
      <c r="L20" s="140">
        <v>1241908</v>
      </c>
      <c r="M20" s="140">
        <v>51604</v>
      </c>
      <c r="N20" s="139">
        <v>4</v>
      </c>
      <c r="O20" s="138">
        <v>4</v>
      </c>
      <c r="P20" s="140">
        <v>332545</v>
      </c>
      <c r="Q20" s="140">
        <v>50687</v>
      </c>
      <c r="R20" s="139">
        <v>1</v>
      </c>
      <c r="S20" s="138">
        <v>1</v>
      </c>
      <c r="T20" s="140">
        <v>0</v>
      </c>
      <c r="U20" s="140">
        <v>7506</v>
      </c>
      <c r="V20" s="139">
        <v>1</v>
      </c>
      <c r="W20" s="138">
        <v>1</v>
      </c>
      <c r="X20" s="140">
        <v>0</v>
      </c>
      <c r="Y20" s="140">
        <v>11808</v>
      </c>
      <c r="Z20" s="139">
        <v>1</v>
      </c>
      <c r="AA20" s="138">
        <v>1</v>
      </c>
      <c r="AB20" s="140">
        <v>0</v>
      </c>
      <c r="AC20" s="140">
        <v>10805</v>
      </c>
      <c r="AD20" s="139">
        <v>0</v>
      </c>
      <c r="AE20" s="138">
        <v>0</v>
      </c>
      <c r="AF20" s="140">
        <v>0</v>
      </c>
      <c r="AG20" s="140">
        <v>0</v>
      </c>
      <c r="AH20" s="139">
        <v>0</v>
      </c>
      <c r="AI20" s="138">
        <v>0</v>
      </c>
      <c r="AJ20" s="140">
        <v>0</v>
      </c>
      <c r="AK20" s="140">
        <v>0</v>
      </c>
      <c r="AL20" s="139">
        <v>0</v>
      </c>
      <c r="AM20" s="138">
        <v>0</v>
      </c>
      <c r="AN20" s="140">
        <v>0</v>
      </c>
      <c r="AO20" s="140">
        <v>0</v>
      </c>
      <c r="AP20" s="139">
        <v>0</v>
      </c>
      <c r="AQ20" s="138">
        <v>0</v>
      </c>
      <c r="AR20" s="140">
        <v>0</v>
      </c>
      <c r="AS20" s="140">
        <v>0</v>
      </c>
      <c r="AT20" s="139">
        <v>0</v>
      </c>
      <c r="AU20" s="138">
        <v>0</v>
      </c>
      <c r="AV20" s="140">
        <v>0</v>
      </c>
      <c r="AW20" s="140">
        <v>0</v>
      </c>
      <c r="AX20" s="139">
        <v>0</v>
      </c>
      <c r="AY20" s="138">
        <v>0</v>
      </c>
      <c r="AZ20" s="140">
        <v>0</v>
      </c>
      <c r="BA20" s="140">
        <v>0</v>
      </c>
      <c r="BB20" s="139">
        <v>0</v>
      </c>
      <c r="BC20" s="138">
        <v>0</v>
      </c>
      <c r="BD20" s="140">
        <v>0</v>
      </c>
      <c r="BE20" s="140">
        <v>0</v>
      </c>
      <c r="BF20" s="139">
        <v>0</v>
      </c>
      <c r="BG20" s="138">
        <v>0</v>
      </c>
      <c r="BH20" s="140">
        <v>0</v>
      </c>
      <c r="BI20" s="140">
        <v>0</v>
      </c>
      <c r="BJ20" s="139">
        <v>0</v>
      </c>
      <c r="BK20" s="138">
        <v>0</v>
      </c>
      <c r="BL20" s="140">
        <v>0</v>
      </c>
      <c r="BM20" s="140">
        <v>0</v>
      </c>
      <c r="BN20" s="139">
        <v>0</v>
      </c>
      <c r="BO20" s="138">
        <v>0</v>
      </c>
      <c r="BP20" s="140">
        <v>0</v>
      </c>
      <c r="BQ20" s="140">
        <v>0</v>
      </c>
      <c r="BR20" s="139">
        <v>0</v>
      </c>
      <c r="BS20" s="138">
        <v>0</v>
      </c>
      <c r="BT20" s="140">
        <v>0</v>
      </c>
      <c r="BU20" s="140">
        <v>0</v>
      </c>
      <c r="BV20" s="139">
        <v>0</v>
      </c>
      <c r="BW20" s="138">
        <v>0</v>
      </c>
      <c r="BX20" s="140">
        <v>0</v>
      </c>
      <c r="BY20" s="140">
        <v>0</v>
      </c>
      <c r="BZ20" s="139">
        <v>0</v>
      </c>
      <c r="CA20" s="138">
        <v>0</v>
      </c>
      <c r="CB20" s="140">
        <v>0</v>
      </c>
      <c r="CC20" s="140">
        <v>0</v>
      </c>
      <c r="CD20" s="139">
        <v>0</v>
      </c>
      <c r="CE20" s="138">
        <v>0</v>
      </c>
      <c r="CF20" s="140">
        <v>0</v>
      </c>
      <c r="CG20" s="140">
        <v>0</v>
      </c>
      <c r="CH20" s="139">
        <v>0</v>
      </c>
      <c r="CI20" s="138">
        <v>0</v>
      </c>
      <c r="CJ20" s="140">
        <v>0</v>
      </c>
      <c r="CK20" s="140">
        <v>0</v>
      </c>
      <c r="CL20" s="139">
        <v>0</v>
      </c>
      <c r="CM20" s="138">
        <v>0</v>
      </c>
      <c r="CN20" s="140">
        <v>0</v>
      </c>
      <c r="CO20" s="140">
        <v>0</v>
      </c>
      <c r="CP20" s="139">
        <v>0</v>
      </c>
      <c r="CQ20" s="138">
        <v>0</v>
      </c>
      <c r="CR20" s="140">
        <v>0</v>
      </c>
      <c r="CS20" s="140">
        <v>0</v>
      </c>
      <c r="CT20" s="139">
        <v>0</v>
      </c>
      <c r="CU20" s="138">
        <v>0</v>
      </c>
      <c r="CV20" s="140">
        <v>0</v>
      </c>
      <c r="CW20" s="140">
        <v>0</v>
      </c>
      <c r="CX20" s="139">
        <v>0</v>
      </c>
      <c r="CY20" s="138">
        <v>0</v>
      </c>
      <c r="CZ20" s="140">
        <v>0</v>
      </c>
      <c r="DA20" s="140">
        <v>0</v>
      </c>
      <c r="DB20" s="139">
        <v>0</v>
      </c>
      <c r="DC20" s="138">
        <v>0</v>
      </c>
      <c r="DD20" s="140">
        <v>0</v>
      </c>
      <c r="DE20" s="140">
        <v>0</v>
      </c>
      <c r="DF20" s="139">
        <v>0</v>
      </c>
      <c r="DG20" s="138">
        <v>0</v>
      </c>
      <c r="DH20" s="140">
        <v>0</v>
      </c>
      <c r="DI20" s="140">
        <v>0</v>
      </c>
      <c r="DJ20" s="139">
        <v>0</v>
      </c>
      <c r="DK20" s="138">
        <v>0</v>
      </c>
      <c r="DL20" s="140">
        <v>0</v>
      </c>
      <c r="DM20" s="140">
        <v>0</v>
      </c>
      <c r="DN20" s="139">
        <v>0</v>
      </c>
      <c r="DO20" s="138">
        <v>0</v>
      </c>
      <c r="DP20" s="140">
        <v>0</v>
      </c>
      <c r="DQ20" s="140">
        <v>0</v>
      </c>
      <c r="DR20" s="139">
        <v>0</v>
      </c>
      <c r="DS20" s="138">
        <v>0</v>
      </c>
      <c r="DT20" s="140">
        <v>0</v>
      </c>
      <c r="DU20" s="140">
        <v>0</v>
      </c>
    </row>
    <row r="21" spans="1:125" ht="13.5" customHeight="1" x14ac:dyDescent="0.15">
      <c r="A21" s="138" t="s">
        <v>17</v>
      </c>
      <c r="B21" s="139" t="s">
        <v>404</v>
      </c>
      <c r="C21" s="138" t="s">
        <v>1</v>
      </c>
      <c r="D21" s="140">
        <v>8589618</v>
      </c>
      <c r="E21" s="140">
        <v>320917</v>
      </c>
      <c r="F21" s="139">
        <v>6</v>
      </c>
      <c r="G21" s="138">
        <v>6</v>
      </c>
      <c r="H21" s="140">
        <v>3776880</v>
      </c>
      <c r="I21" s="140">
        <v>198585</v>
      </c>
      <c r="J21" s="139">
        <v>6</v>
      </c>
      <c r="K21" s="138">
        <v>6</v>
      </c>
      <c r="L21" s="140">
        <v>3317087</v>
      </c>
      <c r="M21" s="140">
        <v>106421</v>
      </c>
      <c r="N21" s="139">
        <v>3</v>
      </c>
      <c r="O21" s="138">
        <v>3</v>
      </c>
      <c r="P21" s="140">
        <v>1495651</v>
      </c>
      <c r="Q21" s="140">
        <v>15911</v>
      </c>
      <c r="R21" s="139">
        <v>0</v>
      </c>
      <c r="S21" s="138">
        <v>0</v>
      </c>
      <c r="T21" s="140">
        <v>0</v>
      </c>
      <c r="U21" s="140">
        <v>0</v>
      </c>
      <c r="V21" s="139">
        <v>0</v>
      </c>
      <c r="W21" s="138">
        <v>0</v>
      </c>
      <c r="X21" s="140">
        <v>0</v>
      </c>
      <c r="Y21" s="140">
        <v>0</v>
      </c>
      <c r="Z21" s="139">
        <v>0</v>
      </c>
      <c r="AA21" s="138">
        <v>0</v>
      </c>
      <c r="AB21" s="140">
        <v>0</v>
      </c>
      <c r="AC21" s="140">
        <v>0</v>
      </c>
      <c r="AD21" s="139">
        <v>0</v>
      </c>
      <c r="AE21" s="138">
        <v>0</v>
      </c>
      <c r="AF21" s="140">
        <v>0</v>
      </c>
      <c r="AG21" s="140">
        <v>0</v>
      </c>
      <c r="AH21" s="139">
        <v>0</v>
      </c>
      <c r="AI21" s="138">
        <v>0</v>
      </c>
      <c r="AJ21" s="140">
        <v>0</v>
      </c>
      <c r="AK21" s="140">
        <v>0</v>
      </c>
      <c r="AL21" s="139">
        <v>0</v>
      </c>
      <c r="AM21" s="138">
        <v>0</v>
      </c>
      <c r="AN21" s="140">
        <v>0</v>
      </c>
      <c r="AO21" s="140">
        <v>0</v>
      </c>
      <c r="AP21" s="139">
        <v>0</v>
      </c>
      <c r="AQ21" s="138">
        <v>0</v>
      </c>
      <c r="AR21" s="140">
        <v>0</v>
      </c>
      <c r="AS21" s="140">
        <v>0</v>
      </c>
      <c r="AT21" s="139">
        <v>0</v>
      </c>
      <c r="AU21" s="138">
        <v>0</v>
      </c>
      <c r="AV21" s="140">
        <v>0</v>
      </c>
      <c r="AW21" s="140">
        <v>0</v>
      </c>
      <c r="AX21" s="139">
        <v>0</v>
      </c>
      <c r="AY21" s="138">
        <v>0</v>
      </c>
      <c r="AZ21" s="140">
        <v>0</v>
      </c>
      <c r="BA21" s="140">
        <v>0</v>
      </c>
      <c r="BB21" s="139">
        <v>0</v>
      </c>
      <c r="BC21" s="138">
        <v>0</v>
      </c>
      <c r="BD21" s="140">
        <v>0</v>
      </c>
      <c r="BE21" s="140">
        <v>0</v>
      </c>
      <c r="BF21" s="139">
        <v>0</v>
      </c>
      <c r="BG21" s="138">
        <v>0</v>
      </c>
      <c r="BH21" s="140">
        <v>0</v>
      </c>
      <c r="BI21" s="140">
        <v>0</v>
      </c>
      <c r="BJ21" s="139">
        <v>0</v>
      </c>
      <c r="BK21" s="138">
        <v>0</v>
      </c>
      <c r="BL21" s="140">
        <v>0</v>
      </c>
      <c r="BM21" s="140">
        <v>0</v>
      </c>
      <c r="BN21" s="139">
        <v>0</v>
      </c>
      <c r="BO21" s="138">
        <v>0</v>
      </c>
      <c r="BP21" s="140">
        <v>0</v>
      </c>
      <c r="BQ21" s="140">
        <v>0</v>
      </c>
      <c r="BR21" s="139">
        <v>0</v>
      </c>
      <c r="BS21" s="138">
        <v>0</v>
      </c>
      <c r="BT21" s="140">
        <v>0</v>
      </c>
      <c r="BU21" s="140">
        <v>0</v>
      </c>
      <c r="BV21" s="139">
        <v>0</v>
      </c>
      <c r="BW21" s="138">
        <v>0</v>
      </c>
      <c r="BX21" s="140">
        <v>0</v>
      </c>
      <c r="BY21" s="140">
        <v>0</v>
      </c>
      <c r="BZ21" s="139">
        <v>0</v>
      </c>
      <c r="CA21" s="138">
        <v>0</v>
      </c>
      <c r="CB21" s="140">
        <v>0</v>
      </c>
      <c r="CC21" s="140">
        <v>0</v>
      </c>
      <c r="CD21" s="139">
        <v>0</v>
      </c>
      <c r="CE21" s="138">
        <v>0</v>
      </c>
      <c r="CF21" s="140">
        <v>0</v>
      </c>
      <c r="CG21" s="140">
        <v>0</v>
      </c>
      <c r="CH21" s="139">
        <v>0</v>
      </c>
      <c r="CI21" s="138">
        <v>0</v>
      </c>
      <c r="CJ21" s="140">
        <v>0</v>
      </c>
      <c r="CK21" s="140">
        <v>0</v>
      </c>
      <c r="CL21" s="139">
        <v>0</v>
      </c>
      <c r="CM21" s="138">
        <v>0</v>
      </c>
      <c r="CN21" s="140">
        <v>0</v>
      </c>
      <c r="CO21" s="140">
        <v>0</v>
      </c>
      <c r="CP21" s="139">
        <v>0</v>
      </c>
      <c r="CQ21" s="138">
        <v>0</v>
      </c>
      <c r="CR21" s="140">
        <v>0</v>
      </c>
      <c r="CS21" s="140">
        <v>0</v>
      </c>
      <c r="CT21" s="139">
        <v>0</v>
      </c>
      <c r="CU21" s="138">
        <v>0</v>
      </c>
      <c r="CV21" s="140">
        <v>0</v>
      </c>
      <c r="CW21" s="140">
        <v>0</v>
      </c>
      <c r="CX21" s="139">
        <v>0</v>
      </c>
      <c r="CY21" s="138">
        <v>0</v>
      </c>
      <c r="CZ21" s="140">
        <v>0</v>
      </c>
      <c r="DA21" s="140">
        <v>0</v>
      </c>
      <c r="DB21" s="139">
        <v>0</v>
      </c>
      <c r="DC21" s="138">
        <v>0</v>
      </c>
      <c r="DD21" s="140">
        <v>0</v>
      </c>
      <c r="DE21" s="140">
        <v>0</v>
      </c>
      <c r="DF21" s="139">
        <v>0</v>
      </c>
      <c r="DG21" s="138">
        <v>0</v>
      </c>
      <c r="DH21" s="140">
        <v>0</v>
      </c>
      <c r="DI21" s="140">
        <v>0</v>
      </c>
      <c r="DJ21" s="139">
        <v>0</v>
      </c>
      <c r="DK21" s="138">
        <v>0</v>
      </c>
      <c r="DL21" s="140">
        <v>0</v>
      </c>
      <c r="DM21" s="140">
        <v>0</v>
      </c>
      <c r="DN21" s="139">
        <v>0</v>
      </c>
      <c r="DO21" s="138">
        <v>0</v>
      </c>
      <c r="DP21" s="140">
        <v>0</v>
      </c>
      <c r="DQ21" s="140">
        <v>0</v>
      </c>
      <c r="DR21" s="139">
        <v>0</v>
      </c>
      <c r="DS21" s="138">
        <v>0</v>
      </c>
      <c r="DT21" s="140">
        <v>0</v>
      </c>
      <c r="DU21" s="140">
        <v>0</v>
      </c>
    </row>
    <row r="22" spans="1:125" ht="13.5" customHeight="1" x14ac:dyDescent="0.15">
      <c r="A22" s="138" t="s">
        <v>18</v>
      </c>
      <c r="B22" s="139" t="s">
        <v>405</v>
      </c>
      <c r="C22" s="138" t="s">
        <v>1</v>
      </c>
      <c r="D22" s="140">
        <v>3213861</v>
      </c>
      <c r="E22" s="140">
        <v>491780</v>
      </c>
      <c r="F22" s="139">
        <v>5</v>
      </c>
      <c r="G22" s="138">
        <v>5</v>
      </c>
      <c r="H22" s="140">
        <v>2073237</v>
      </c>
      <c r="I22" s="140">
        <v>155819</v>
      </c>
      <c r="J22" s="139">
        <v>5</v>
      </c>
      <c r="K22" s="138">
        <v>5</v>
      </c>
      <c r="L22" s="140">
        <v>704503</v>
      </c>
      <c r="M22" s="140">
        <v>150008</v>
      </c>
      <c r="N22" s="139">
        <v>4</v>
      </c>
      <c r="O22" s="138">
        <v>4</v>
      </c>
      <c r="P22" s="140">
        <v>286624</v>
      </c>
      <c r="Q22" s="140">
        <v>103103</v>
      </c>
      <c r="R22" s="139">
        <v>3</v>
      </c>
      <c r="S22" s="138">
        <v>3</v>
      </c>
      <c r="T22" s="140">
        <v>140830</v>
      </c>
      <c r="U22" s="140">
        <v>80062</v>
      </c>
      <c r="V22" s="139">
        <v>1</v>
      </c>
      <c r="W22" s="138">
        <v>1</v>
      </c>
      <c r="X22" s="140">
        <v>8667</v>
      </c>
      <c r="Y22" s="140">
        <v>2788</v>
      </c>
      <c r="Z22" s="139">
        <v>0</v>
      </c>
      <c r="AA22" s="138">
        <v>0</v>
      </c>
      <c r="AB22" s="140">
        <v>0</v>
      </c>
      <c r="AC22" s="140">
        <v>0</v>
      </c>
      <c r="AD22" s="139">
        <v>0</v>
      </c>
      <c r="AE22" s="138">
        <v>0</v>
      </c>
      <c r="AF22" s="140">
        <v>0</v>
      </c>
      <c r="AG22" s="140">
        <v>0</v>
      </c>
      <c r="AH22" s="139">
        <v>0</v>
      </c>
      <c r="AI22" s="138">
        <v>0</v>
      </c>
      <c r="AJ22" s="140">
        <v>0</v>
      </c>
      <c r="AK22" s="140">
        <v>0</v>
      </c>
      <c r="AL22" s="139">
        <v>0</v>
      </c>
      <c r="AM22" s="138">
        <v>0</v>
      </c>
      <c r="AN22" s="140">
        <v>0</v>
      </c>
      <c r="AO22" s="140">
        <v>0</v>
      </c>
      <c r="AP22" s="139">
        <v>0</v>
      </c>
      <c r="AQ22" s="138">
        <v>0</v>
      </c>
      <c r="AR22" s="140">
        <v>0</v>
      </c>
      <c r="AS22" s="140">
        <v>0</v>
      </c>
      <c r="AT22" s="139">
        <v>0</v>
      </c>
      <c r="AU22" s="138">
        <v>0</v>
      </c>
      <c r="AV22" s="140">
        <v>0</v>
      </c>
      <c r="AW22" s="140">
        <v>0</v>
      </c>
      <c r="AX22" s="139">
        <v>0</v>
      </c>
      <c r="AY22" s="138">
        <v>0</v>
      </c>
      <c r="AZ22" s="140">
        <v>0</v>
      </c>
      <c r="BA22" s="140">
        <v>0</v>
      </c>
      <c r="BB22" s="139">
        <v>0</v>
      </c>
      <c r="BC22" s="138">
        <v>0</v>
      </c>
      <c r="BD22" s="140">
        <v>0</v>
      </c>
      <c r="BE22" s="140">
        <v>0</v>
      </c>
      <c r="BF22" s="139">
        <v>0</v>
      </c>
      <c r="BG22" s="138">
        <v>0</v>
      </c>
      <c r="BH22" s="140">
        <v>0</v>
      </c>
      <c r="BI22" s="140">
        <v>0</v>
      </c>
      <c r="BJ22" s="139">
        <v>0</v>
      </c>
      <c r="BK22" s="138">
        <v>0</v>
      </c>
      <c r="BL22" s="140">
        <v>0</v>
      </c>
      <c r="BM22" s="140">
        <v>0</v>
      </c>
      <c r="BN22" s="139">
        <v>0</v>
      </c>
      <c r="BO22" s="138">
        <v>0</v>
      </c>
      <c r="BP22" s="140">
        <v>0</v>
      </c>
      <c r="BQ22" s="140">
        <v>0</v>
      </c>
      <c r="BR22" s="139">
        <v>0</v>
      </c>
      <c r="BS22" s="138">
        <v>0</v>
      </c>
      <c r="BT22" s="140">
        <v>0</v>
      </c>
      <c r="BU22" s="140">
        <v>0</v>
      </c>
      <c r="BV22" s="139">
        <v>0</v>
      </c>
      <c r="BW22" s="138">
        <v>0</v>
      </c>
      <c r="BX22" s="140">
        <v>0</v>
      </c>
      <c r="BY22" s="140">
        <v>0</v>
      </c>
      <c r="BZ22" s="139">
        <v>0</v>
      </c>
      <c r="CA22" s="138">
        <v>0</v>
      </c>
      <c r="CB22" s="140">
        <v>0</v>
      </c>
      <c r="CC22" s="140">
        <v>0</v>
      </c>
      <c r="CD22" s="139">
        <v>0</v>
      </c>
      <c r="CE22" s="138">
        <v>0</v>
      </c>
      <c r="CF22" s="140">
        <v>0</v>
      </c>
      <c r="CG22" s="140">
        <v>0</v>
      </c>
      <c r="CH22" s="139">
        <v>0</v>
      </c>
      <c r="CI22" s="138">
        <v>0</v>
      </c>
      <c r="CJ22" s="140">
        <v>0</v>
      </c>
      <c r="CK22" s="140">
        <v>0</v>
      </c>
      <c r="CL22" s="139">
        <v>0</v>
      </c>
      <c r="CM22" s="138">
        <v>0</v>
      </c>
      <c r="CN22" s="140">
        <v>0</v>
      </c>
      <c r="CO22" s="140">
        <v>0</v>
      </c>
      <c r="CP22" s="139">
        <v>0</v>
      </c>
      <c r="CQ22" s="138">
        <v>0</v>
      </c>
      <c r="CR22" s="140">
        <v>0</v>
      </c>
      <c r="CS22" s="140">
        <v>0</v>
      </c>
      <c r="CT22" s="139">
        <v>0</v>
      </c>
      <c r="CU22" s="138">
        <v>0</v>
      </c>
      <c r="CV22" s="140">
        <v>0</v>
      </c>
      <c r="CW22" s="140">
        <v>0</v>
      </c>
      <c r="CX22" s="139">
        <v>0</v>
      </c>
      <c r="CY22" s="138">
        <v>0</v>
      </c>
      <c r="CZ22" s="140">
        <v>0</v>
      </c>
      <c r="DA22" s="140">
        <v>0</v>
      </c>
      <c r="DB22" s="139">
        <v>0</v>
      </c>
      <c r="DC22" s="138">
        <v>0</v>
      </c>
      <c r="DD22" s="140">
        <v>0</v>
      </c>
      <c r="DE22" s="140">
        <v>0</v>
      </c>
      <c r="DF22" s="139">
        <v>0</v>
      </c>
      <c r="DG22" s="138">
        <v>0</v>
      </c>
      <c r="DH22" s="140">
        <v>0</v>
      </c>
      <c r="DI22" s="140">
        <v>0</v>
      </c>
      <c r="DJ22" s="139">
        <v>0</v>
      </c>
      <c r="DK22" s="138">
        <v>0</v>
      </c>
      <c r="DL22" s="140">
        <v>0</v>
      </c>
      <c r="DM22" s="140">
        <v>0</v>
      </c>
      <c r="DN22" s="139">
        <v>0</v>
      </c>
      <c r="DO22" s="138">
        <v>0</v>
      </c>
      <c r="DP22" s="140">
        <v>0</v>
      </c>
      <c r="DQ22" s="140">
        <v>0</v>
      </c>
      <c r="DR22" s="139">
        <v>0</v>
      </c>
      <c r="DS22" s="138">
        <v>0</v>
      </c>
      <c r="DT22" s="140">
        <v>0</v>
      </c>
      <c r="DU22" s="140">
        <v>0</v>
      </c>
    </row>
    <row r="23" spans="1:125" ht="13.5" customHeight="1" x14ac:dyDescent="0.15">
      <c r="A23" s="138" t="s">
        <v>19</v>
      </c>
      <c r="B23" s="139" t="s">
        <v>406</v>
      </c>
      <c r="C23" s="138" t="s">
        <v>1</v>
      </c>
      <c r="D23" s="140">
        <v>2585218</v>
      </c>
      <c r="E23" s="140">
        <v>262063</v>
      </c>
      <c r="F23" s="139">
        <v>7</v>
      </c>
      <c r="G23" s="138">
        <v>7</v>
      </c>
      <c r="H23" s="140">
        <v>1223963</v>
      </c>
      <c r="I23" s="140">
        <v>110974</v>
      </c>
      <c r="J23" s="139">
        <v>7</v>
      </c>
      <c r="K23" s="138">
        <v>7</v>
      </c>
      <c r="L23" s="140">
        <v>807413</v>
      </c>
      <c r="M23" s="140">
        <v>94059</v>
      </c>
      <c r="N23" s="139">
        <v>4</v>
      </c>
      <c r="O23" s="138">
        <v>4</v>
      </c>
      <c r="P23" s="140">
        <v>519618</v>
      </c>
      <c r="Q23" s="140">
        <v>57030</v>
      </c>
      <c r="R23" s="139">
        <v>1</v>
      </c>
      <c r="S23" s="138">
        <v>1</v>
      </c>
      <c r="T23" s="140">
        <v>3941</v>
      </c>
      <c r="U23" s="140">
        <v>0</v>
      </c>
      <c r="V23" s="139">
        <v>1</v>
      </c>
      <c r="W23" s="138">
        <v>1</v>
      </c>
      <c r="X23" s="140">
        <v>6965</v>
      </c>
      <c r="Y23" s="140">
        <v>0</v>
      </c>
      <c r="Z23" s="139">
        <v>1</v>
      </c>
      <c r="AA23" s="138">
        <v>1</v>
      </c>
      <c r="AB23" s="140">
        <v>5119</v>
      </c>
      <c r="AC23" s="140">
        <v>0</v>
      </c>
      <c r="AD23" s="139">
        <v>1</v>
      </c>
      <c r="AE23" s="138">
        <v>1</v>
      </c>
      <c r="AF23" s="140">
        <v>2819</v>
      </c>
      <c r="AG23" s="140">
        <v>0</v>
      </c>
      <c r="AH23" s="139">
        <v>1</v>
      </c>
      <c r="AI23" s="138">
        <v>1</v>
      </c>
      <c r="AJ23" s="140">
        <v>3813</v>
      </c>
      <c r="AK23" s="140">
        <v>0</v>
      </c>
      <c r="AL23" s="139">
        <v>1</v>
      </c>
      <c r="AM23" s="138">
        <v>1</v>
      </c>
      <c r="AN23" s="140">
        <v>2363</v>
      </c>
      <c r="AO23" s="140">
        <v>0</v>
      </c>
      <c r="AP23" s="139">
        <v>1</v>
      </c>
      <c r="AQ23" s="138">
        <v>1</v>
      </c>
      <c r="AR23" s="140">
        <v>3075</v>
      </c>
      <c r="AS23" s="140">
        <v>0</v>
      </c>
      <c r="AT23" s="139">
        <v>1</v>
      </c>
      <c r="AU23" s="138">
        <v>1</v>
      </c>
      <c r="AV23" s="140">
        <v>2837</v>
      </c>
      <c r="AW23" s="140">
        <v>0</v>
      </c>
      <c r="AX23" s="139">
        <v>1</v>
      </c>
      <c r="AY23" s="138">
        <v>1</v>
      </c>
      <c r="AZ23" s="140">
        <v>3292</v>
      </c>
      <c r="BA23" s="140">
        <v>0</v>
      </c>
      <c r="BB23" s="139">
        <v>0</v>
      </c>
      <c r="BC23" s="138">
        <v>0</v>
      </c>
      <c r="BD23" s="140">
        <v>0</v>
      </c>
      <c r="BE23" s="140">
        <v>0</v>
      </c>
      <c r="BF23" s="139">
        <v>0</v>
      </c>
      <c r="BG23" s="138">
        <v>0</v>
      </c>
      <c r="BH23" s="140">
        <v>0</v>
      </c>
      <c r="BI23" s="140">
        <v>0</v>
      </c>
      <c r="BJ23" s="139">
        <v>0</v>
      </c>
      <c r="BK23" s="138">
        <v>0</v>
      </c>
      <c r="BL23" s="140">
        <v>0</v>
      </c>
      <c r="BM23" s="140">
        <v>0</v>
      </c>
      <c r="BN23" s="139">
        <v>0</v>
      </c>
      <c r="BO23" s="138">
        <v>0</v>
      </c>
      <c r="BP23" s="140">
        <v>0</v>
      </c>
      <c r="BQ23" s="140">
        <v>0</v>
      </c>
      <c r="BR23" s="139">
        <v>0</v>
      </c>
      <c r="BS23" s="138">
        <v>0</v>
      </c>
      <c r="BT23" s="140">
        <v>0</v>
      </c>
      <c r="BU23" s="140">
        <v>0</v>
      </c>
      <c r="BV23" s="139">
        <v>0</v>
      </c>
      <c r="BW23" s="138">
        <v>0</v>
      </c>
      <c r="BX23" s="140">
        <v>0</v>
      </c>
      <c r="BY23" s="140">
        <v>0</v>
      </c>
      <c r="BZ23" s="139">
        <v>0</v>
      </c>
      <c r="CA23" s="138">
        <v>0</v>
      </c>
      <c r="CB23" s="140">
        <v>0</v>
      </c>
      <c r="CC23" s="140">
        <v>0</v>
      </c>
      <c r="CD23" s="139">
        <v>0</v>
      </c>
      <c r="CE23" s="138">
        <v>0</v>
      </c>
      <c r="CF23" s="140">
        <v>0</v>
      </c>
      <c r="CG23" s="140">
        <v>0</v>
      </c>
      <c r="CH23" s="139">
        <v>0</v>
      </c>
      <c r="CI23" s="138">
        <v>0</v>
      </c>
      <c r="CJ23" s="140">
        <v>0</v>
      </c>
      <c r="CK23" s="140">
        <v>0</v>
      </c>
      <c r="CL23" s="139">
        <v>0</v>
      </c>
      <c r="CM23" s="138">
        <v>0</v>
      </c>
      <c r="CN23" s="140">
        <v>0</v>
      </c>
      <c r="CO23" s="140">
        <v>0</v>
      </c>
      <c r="CP23" s="139">
        <v>0</v>
      </c>
      <c r="CQ23" s="138">
        <v>0</v>
      </c>
      <c r="CR23" s="140">
        <v>0</v>
      </c>
      <c r="CS23" s="140">
        <v>0</v>
      </c>
      <c r="CT23" s="139">
        <v>0</v>
      </c>
      <c r="CU23" s="138">
        <v>0</v>
      </c>
      <c r="CV23" s="140">
        <v>0</v>
      </c>
      <c r="CW23" s="140">
        <v>0</v>
      </c>
      <c r="CX23" s="139">
        <v>0</v>
      </c>
      <c r="CY23" s="138">
        <v>0</v>
      </c>
      <c r="CZ23" s="140">
        <v>0</v>
      </c>
      <c r="DA23" s="140">
        <v>0</v>
      </c>
      <c r="DB23" s="139">
        <v>0</v>
      </c>
      <c r="DC23" s="138">
        <v>0</v>
      </c>
      <c r="DD23" s="140">
        <v>0</v>
      </c>
      <c r="DE23" s="140">
        <v>0</v>
      </c>
      <c r="DF23" s="139">
        <v>0</v>
      </c>
      <c r="DG23" s="138">
        <v>0</v>
      </c>
      <c r="DH23" s="140">
        <v>0</v>
      </c>
      <c r="DI23" s="140">
        <v>0</v>
      </c>
      <c r="DJ23" s="139">
        <v>0</v>
      </c>
      <c r="DK23" s="138">
        <v>0</v>
      </c>
      <c r="DL23" s="140">
        <v>0</v>
      </c>
      <c r="DM23" s="140">
        <v>0</v>
      </c>
      <c r="DN23" s="139">
        <v>0</v>
      </c>
      <c r="DO23" s="138">
        <v>0</v>
      </c>
      <c r="DP23" s="140">
        <v>0</v>
      </c>
      <c r="DQ23" s="140">
        <v>0</v>
      </c>
      <c r="DR23" s="139">
        <v>0</v>
      </c>
      <c r="DS23" s="138">
        <v>0</v>
      </c>
      <c r="DT23" s="140">
        <v>0</v>
      </c>
      <c r="DU23" s="140">
        <v>0</v>
      </c>
    </row>
    <row r="24" spans="1:125" ht="13.5" customHeight="1" x14ac:dyDescent="0.15">
      <c r="A24" s="138" t="s">
        <v>20</v>
      </c>
      <c r="B24" s="139" t="s">
        <v>407</v>
      </c>
      <c r="C24" s="138" t="s">
        <v>1</v>
      </c>
      <c r="D24" s="140">
        <v>6509245</v>
      </c>
      <c r="E24" s="140">
        <v>447286</v>
      </c>
      <c r="F24" s="139">
        <v>8</v>
      </c>
      <c r="G24" s="138">
        <v>8</v>
      </c>
      <c r="H24" s="140">
        <v>3194080</v>
      </c>
      <c r="I24" s="140">
        <v>166757</v>
      </c>
      <c r="J24" s="139">
        <v>8</v>
      </c>
      <c r="K24" s="138">
        <v>8</v>
      </c>
      <c r="L24" s="140">
        <v>2163537</v>
      </c>
      <c r="M24" s="140">
        <v>258521</v>
      </c>
      <c r="N24" s="139">
        <v>4</v>
      </c>
      <c r="O24" s="138">
        <v>4</v>
      </c>
      <c r="P24" s="140">
        <v>725348</v>
      </c>
      <c r="Q24" s="140">
        <v>1203</v>
      </c>
      <c r="R24" s="139">
        <v>3</v>
      </c>
      <c r="S24" s="138">
        <v>3</v>
      </c>
      <c r="T24" s="140">
        <v>426280</v>
      </c>
      <c r="U24" s="140">
        <v>20805</v>
      </c>
      <c r="V24" s="139">
        <v>0</v>
      </c>
      <c r="W24" s="138">
        <v>0</v>
      </c>
      <c r="X24" s="140">
        <v>0</v>
      </c>
      <c r="Y24" s="140">
        <v>0</v>
      </c>
      <c r="Z24" s="139">
        <v>0</v>
      </c>
      <c r="AA24" s="138">
        <v>0</v>
      </c>
      <c r="AB24" s="140">
        <v>0</v>
      </c>
      <c r="AC24" s="140">
        <v>0</v>
      </c>
      <c r="AD24" s="139">
        <v>0</v>
      </c>
      <c r="AE24" s="138">
        <v>0</v>
      </c>
      <c r="AF24" s="140">
        <v>0</v>
      </c>
      <c r="AG24" s="140">
        <v>0</v>
      </c>
      <c r="AH24" s="139">
        <v>0</v>
      </c>
      <c r="AI24" s="138">
        <v>0</v>
      </c>
      <c r="AJ24" s="140">
        <v>0</v>
      </c>
      <c r="AK24" s="140">
        <v>0</v>
      </c>
      <c r="AL24" s="139">
        <v>0</v>
      </c>
      <c r="AM24" s="138">
        <v>0</v>
      </c>
      <c r="AN24" s="140">
        <v>0</v>
      </c>
      <c r="AO24" s="140">
        <v>0</v>
      </c>
      <c r="AP24" s="139">
        <v>0</v>
      </c>
      <c r="AQ24" s="138">
        <v>0</v>
      </c>
      <c r="AR24" s="140">
        <v>0</v>
      </c>
      <c r="AS24" s="140">
        <v>0</v>
      </c>
      <c r="AT24" s="139">
        <v>0</v>
      </c>
      <c r="AU24" s="138">
        <v>0</v>
      </c>
      <c r="AV24" s="140">
        <v>0</v>
      </c>
      <c r="AW24" s="140">
        <v>0</v>
      </c>
      <c r="AX24" s="139">
        <v>0</v>
      </c>
      <c r="AY24" s="138">
        <v>0</v>
      </c>
      <c r="AZ24" s="140">
        <v>0</v>
      </c>
      <c r="BA24" s="140">
        <v>0</v>
      </c>
      <c r="BB24" s="139">
        <v>0</v>
      </c>
      <c r="BC24" s="138">
        <v>0</v>
      </c>
      <c r="BD24" s="140">
        <v>0</v>
      </c>
      <c r="BE24" s="140">
        <v>0</v>
      </c>
      <c r="BF24" s="139">
        <v>0</v>
      </c>
      <c r="BG24" s="138">
        <v>0</v>
      </c>
      <c r="BH24" s="140">
        <v>0</v>
      </c>
      <c r="BI24" s="140">
        <v>0</v>
      </c>
      <c r="BJ24" s="139">
        <v>0</v>
      </c>
      <c r="BK24" s="138">
        <v>0</v>
      </c>
      <c r="BL24" s="140">
        <v>0</v>
      </c>
      <c r="BM24" s="140">
        <v>0</v>
      </c>
      <c r="BN24" s="139">
        <v>0</v>
      </c>
      <c r="BO24" s="138">
        <v>0</v>
      </c>
      <c r="BP24" s="140">
        <v>0</v>
      </c>
      <c r="BQ24" s="140">
        <v>0</v>
      </c>
      <c r="BR24" s="139">
        <v>0</v>
      </c>
      <c r="BS24" s="138">
        <v>0</v>
      </c>
      <c r="BT24" s="140">
        <v>0</v>
      </c>
      <c r="BU24" s="140">
        <v>0</v>
      </c>
      <c r="BV24" s="139">
        <v>0</v>
      </c>
      <c r="BW24" s="138">
        <v>0</v>
      </c>
      <c r="BX24" s="140">
        <v>0</v>
      </c>
      <c r="BY24" s="140">
        <v>0</v>
      </c>
      <c r="BZ24" s="139">
        <v>0</v>
      </c>
      <c r="CA24" s="138">
        <v>0</v>
      </c>
      <c r="CB24" s="140">
        <v>0</v>
      </c>
      <c r="CC24" s="140">
        <v>0</v>
      </c>
      <c r="CD24" s="139">
        <v>0</v>
      </c>
      <c r="CE24" s="138">
        <v>0</v>
      </c>
      <c r="CF24" s="140">
        <v>0</v>
      </c>
      <c r="CG24" s="140">
        <v>0</v>
      </c>
      <c r="CH24" s="139">
        <v>0</v>
      </c>
      <c r="CI24" s="138">
        <v>0</v>
      </c>
      <c r="CJ24" s="140">
        <v>0</v>
      </c>
      <c r="CK24" s="140">
        <v>0</v>
      </c>
      <c r="CL24" s="139">
        <v>0</v>
      </c>
      <c r="CM24" s="138">
        <v>0</v>
      </c>
      <c r="CN24" s="140">
        <v>0</v>
      </c>
      <c r="CO24" s="140">
        <v>0</v>
      </c>
      <c r="CP24" s="139">
        <v>0</v>
      </c>
      <c r="CQ24" s="138">
        <v>0</v>
      </c>
      <c r="CR24" s="140">
        <v>0</v>
      </c>
      <c r="CS24" s="140">
        <v>0</v>
      </c>
      <c r="CT24" s="139">
        <v>0</v>
      </c>
      <c r="CU24" s="138">
        <v>0</v>
      </c>
      <c r="CV24" s="140">
        <v>0</v>
      </c>
      <c r="CW24" s="140">
        <v>0</v>
      </c>
      <c r="CX24" s="139">
        <v>0</v>
      </c>
      <c r="CY24" s="138">
        <v>0</v>
      </c>
      <c r="CZ24" s="140">
        <v>0</v>
      </c>
      <c r="DA24" s="140">
        <v>0</v>
      </c>
      <c r="DB24" s="139">
        <v>0</v>
      </c>
      <c r="DC24" s="138">
        <v>0</v>
      </c>
      <c r="DD24" s="140">
        <v>0</v>
      </c>
      <c r="DE24" s="140">
        <v>0</v>
      </c>
      <c r="DF24" s="139">
        <v>0</v>
      </c>
      <c r="DG24" s="138">
        <v>0</v>
      </c>
      <c r="DH24" s="140">
        <v>0</v>
      </c>
      <c r="DI24" s="140">
        <v>0</v>
      </c>
      <c r="DJ24" s="139">
        <v>0</v>
      </c>
      <c r="DK24" s="138">
        <v>0</v>
      </c>
      <c r="DL24" s="140">
        <v>0</v>
      </c>
      <c r="DM24" s="140">
        <v>0</v>
      </c>
      <c r="DN24" s="139">
        <v>0</v>
      </c>
      <c r="DO24" s="138">
        <v>0</v>
      </c>
      <c r="DP24" s="140">
        <v>0</v>
      </c>
      <c r="DQ24" s="140">
        <v>0</v>
      </c>
      <c r="DR24" s="139">
        <v>0</v>
      </c>
      <c r="DS24" s="138">
        <v>0</v>
      </c>
      <c r="DT24" s="140">
        <v>0</v>
      </c>
      <c r="DU24" s="140">
        <v>0</v>
      </c>
    </row>
    <row r="25" spans="1:125" ht="13.5" customHeight="1" x14ac:dyDescent="0.15">
      <c r="A25" s="138" t="s">
        <v>21</v>
      </c>
      <c r="B25" s="139" t="s">
        <v>408</v>
      </c>
      <c r="C25" s="138" t="s">
        <v>1</v>
      </c>
      <c r="D25" s="140">
        <v>4417364</v>
      </c>
      <c r="E25" s="140">
        <v>880830</v>
      </c>
      <c r="F25" s="139">
        <v>11</v>
      </c>
      <c r="G25" s="138">
        <v>11</v>
      </c>
      <c r="H25" s="140">
        <v>1366828</v>
      </c>
      <c r="I25" s="140">
        <v>396490</v>
      </c>
      <c r="J25" s="139">
        <v>11</v>
      </c>
      <c r="K25" s="138">
        <v>11</v>
      </c>
      <c r="L25" s="140">
        <v>1237524</v>
      </c>
      <c r="M25" s="140">
        <v>168819</v>
      </c>
      <c r="N25" s="139">
        <v>8</v>
      </c>
      <c r="O25" s="138">
        <v>8</v>
      </c>
      <c r="P25" s="140">
        <v>892090</v>
      </c>
      <c r="Q25" s="140">
        <v>206908</v>
      </c>
      <c r="R25" s="139">
        <v>6</v>
      </c>
      <c r="S25" s="138">
        <v>6</v>
      </c>
      <c r="T25" s="140">
        <v>273035</v>
      </c>
      <c r="U25" s="140">
        <v>108613</v>
      </c>
      <c r="V25" s="139">
        <v>4</v>
      </c>
      <c r="W25" s="138">
        <v>4</v>
      </c>
      <c r="X25" s="140">
        <v>136012</v>
      </c>
      <c r="Y25" s="140">
        <v>0</v>
      </c>
      <c r="Z25" s="139">
        <v>4</v>
      </c>
      <c r="AA25" s="138">
        <v>4</v>
      </c>
      <c r="AB25" s="140">
        <v>106816</v>
      </c>
      <c r="AC25" s="140">
        <v>0</v>
      </c>
      <c r="AD25" s="139">
        <v>3</v>
      </c>
      <c r="AE25" s="138">
        <v>3</v>
      </c>
      <c r="AF25" s="140">
        <v>66234</v>
      </c>
      <c r="AG25" s="140">
        <v>0</v>
      </c>
      <c r="AH25" s="139">
        <v>3</v>
      </c>
      <c r="AI25" s="138">
        <v>3</v>
      </c>
      <c r="AJ25" s="140">
        <v>35981</v>
      </c>
      <c r="AK25" s="140">
        <v>0</v>
      </c>
      <c r="AL25" s="139">
        <v>3</v>
      </c>
      <c r="AM25" s="138">
        <v>3</v>
      </c>
      <c r="AN25" s="140">
        <v>51762</v>
      </c>
      <c r="AO25" s="140">
        <v>0</v>
      </c>
      <c r="AP25" s="139">
        <v>3</v>
      </c>
      <c r="AQ25" s="138">
        <v>3</v>
      </c>
      <c r="AR25" s="140">
        <v>80762</v>
      </c>
      <c r="AS25" s="140">
        <v>0</v>
      </c>
      <c r="AT25" s="139">
        <v>3</v>
      </c>
      <c r="AU25" s="138">
        <v>3</v>
      </c>
      <c r="AV25" s="140">
        <v>43093</v>
      </c>
      <c r="AW25" s="140">
        <v>0</v>
      </c>
      <c r="AX25" s="139">
        <v>2</v>
      </c>
      <c r="AY25" s="138">
        <v>2</v>
      </c>
      <c r="AZ25" s="140">
        <v>11990</v>
      </c>
      <c r="BA25" s="140">
        <v>0</v>
      </c>
      <c r="BB25" s="139">
        <v>1</v>
      </c>
      <c r="BC25" s="138">
        <v>1</v>
      </c>
      <c r="BD25" s="140">
        <v>26269</v>
      </c>
      <c r="BE25" s="140">
        <v>0</v>
      </c>
      <c r="BF25" s="139">
        <v>1</v>
      </c>
      <c r="BG25" s="138">
        <v>1</v>
      </c>
      <c r="BH25" s="140">
        <v>10422</v>
      </c>
      <c r="BI25" s="140">
        <v>0</v>
      </c>
      <c r="BJ25" s="139">
        <v>1</v>
      </c>
      <c r="BK25" s="138">
        <v>1</v>
      </c>
      <c r="BL25" s="140">
        <v>20</v>
      </c>
      <c r="BM25" s="140">
        <v>0</v>
      </c>
      <c r="BN25" s="139">
        <v>1</v>
      </c>
      <c r="BO25" s="138">
        <v>1</v>
      </c>
      <c r="BP25" s="140">
        <v>20</v>
      </c>
      <c r="BQ25" s="140">
        <v>0</v>
      </c>
      <c r="BR25" s="139">
        <v>1</v>
      </c>
      <c r="BS25" s="138">
        <v>1</v>
      </c>
      <c r="BT25" s="140">
        <v>20</v>
      </c>
      <c r="BU25" s="140">
        <v>0</v>
      </c>
      <c r="BV25" s="139">
        <v>1</v>
      </c>
      <c r="BW25" s="138">
        <v>1</v>
      </c>
      <c r="BX25" s="140">
        <v>10307</v>
      </c>
      <c r="BY25" s="140">
        <v>0</v>
      </c>
      <c r="BZ25" s="139">
        <v>1</v>
      </c>
      <c r="CA25" s="138">
        <v>1</v>
      </c>
      <c r="CB25" s="140">
        <v>22005</v>
      </c>
      <c r="CC25" s="140">
        <v>0</v>
      </c>
      <c r="CD25" s="139">
        <v>1</v>
      </c>
      <c r="CE25" s="138">
        <v>1</v>
      </c>
      <c r="CF25" s="140">
        <v>1691</v>
      </c>
      <c r="CG25" s="140">
        <v>0</v>
      </c>
      <c r="CH25" s="139">
        <v>1</v>
      </c>
      <c r="CI25" s="138">
        <v>1</v>
      </c>
      <c r="CJ25" s="140">
        <v>2469</v>
      </c>
      <c r="CK25" s="140">
        <v>0</v>
      </c>
      <c r="CL25" s="139">
        <v>1</v>
      </c>
      <c r="CM25" s="138">
        <v>1</v>
      </c>
      <c r="CN25" s="140">
        <v>6474</v>
      </c>
      <c r="CO25" s="140">
        <v>0</v>
      </c>
      <c r="CP25" s="139">
        <v>1</v>
      </c>
      <c r="CQ25" s="138">
        <v>1</v>
      </c>
      <c r="CR25" s="140">
        <v>1518</v>
      </c>
      <c r="CS25" s="140">
        <v>0</v>
      </c>
      <c r="CT25" s="139">
        <v>1</v>
      </c>
      <c r="CU25" s="138">
        <v>1</v>
      </c>
      <c r="CV25" s="140">
        <v>1201</v>
      </c>
      <c r="CW25" s="140">
        <v>0</v>
      </c>
      <c r="CX25" s="139">
        <v>1</v>
      </c>
      <c r="CY25" s="138">
        <v>1</v>
      </c>
      <c r="CZ25" s="140">
        <v>31513</v>
      </c>
      <c r="DA25" s="140">
        <v>0</v>
      </c>
      <c r="DB25" s="139">
        <v>1</v>
      </c>
      <c r="DC25" s="138">
        <v>1</v>
      </c>
      <c r="DD25" s="140">
        <v>712</v>
      </c>
      <c r="DE25" s="140">
        <v>0</v>
      </c>
      <c r="DF25" s="139">
        <v>1</v>
      </c>
      <c r="DG25" s="138">
        <v>1</v>
      </c>
      <c r="DH25" s="140">
        <v>596</v>
      </c>
      <c r="DI25" s="140">
        <v>0</v>
      </c>
      <c r="DJ25" s="139">
        <v>0</v>
      </c>
      <c r="DK25" s="138">
        <v>0</v>
      </c>
      <c r="DL25" s="140">
        <v>0</v>
      </c>
      <c r="DM25" s="140">
        <v>0</v>
      </c>
      <c r="DN25" s="139">
        <v>0</v>
      </c>
      <c r="DO25" s="138">
        <v>0</v>
      </c>
      <c r="DP25" s="140">
        <v>0</v>
      </c>
      <c r="DQ25" s="140">
        <v>0</v>
      </c>
      <c r="DR25" s="139">
        <v>0</v>
      </c>
      <c r="DS25" s="138">
        <v>0</v>
      </c>
      <c r="DT25" s="140">
        <v>0</v>
      </c>
      <c r="DU25" s="140">
        <v>0</v>
      </c>
    </row>
    <row r="26" spans="1:125" ht="13.5" customHeight="1" x14ac:dyDescent="0.15">
      <c r="A26" s="138" t="s">
        <v>22</v>
      </c>
      <c r="B26" s="139" t="s">
        <v>409</v>
      </c>
      <c r="C26" s="138" t="s">
        <v>1</v>
      </c>
      <c r="D26" s="140">
        <v>8088484</v>
      </c>
      <c r="E26" s="140">
        <v>3099132</v>
      </c>
      <c r="F26" s="139">
        <v>28</v>
      </c>
      <c r="G26" s="138">
        <v>28</v>
      </c>
      <c r="H26" s="140">
        <v>5132412</v>
      </c>
      <c r="I26" s="140">
        <v>1820955</v>
      </c>
      <c r="J26" s="139">
        <v>28</v>
      </c>
      <c r="K26" s="138">
        <v>28</v>
      </c>
      <c r="L26" s="140">
        <v>1548891</v>
      </c>
      <c r="M26" s="140">
        <v>603682</v>
      </c>
      <c r="N26" s="139">
        <v>22</v>
      </c>
      <c r="O26" s="138">
        <v>22</v>
      </c>
      <c r="P26" s="140">
        <v>678418</v>
      </c>
      <c r="Q26" s="140">
        <v>415372</v>
      </c>
      <c r="R26" s="139">
        <v>14</v>
      </c>
      <c r="S26" s="138">
        <v>14</v>
      </c>
      <c r="T26" s="140">
        <v>394047</v>
      </c>
      <c r="U26" s="140">
        <v>111442</v>
      </c>
      <c r="V26" s="139">
        <v>7</v>
      </c>
      <c r="W26" s="138">
        <v>7</v>
      </c>
      <c r="X26" s="140">
        <v>74688</v>
      </c>
      <c r="Y26" s="140">
        <v>69294</v>
      </c>
      <c r="Z26" s="139">
        <v>6</v>
      </c>
      <c r="AA26" s="138">
        <v>6</v>
      </c>
      <c r="AB26" s="140">
        <v>135089</v>
      </c>
      <c r="AC26" s="140">
        <v>31510</v>
      </c>
      <c r="AD26" s="139">
        <v>4</v>
      </c>
      <c r="AE26" s="138">
        <v>4</v>
      </c>
      <c r="AF26" s="140">
        <v>24532</v>
      </c>
      <c r="AG26" s="140">
        <v>6548</v>
      </c>
      <c r="AH26" s="139">
        <v>3</v>
      </c>
      <c r="AI26" s="138">
        <v>3</v>
      </c>
      <c r="AJ26" s="140">
        <v>49794</v>
      </c>
      <c r="AK26" s="140">
        <v>0</v>
      </c>
      <c r="AL26" s="139">
        <v>1</v>
      </c>
      <c r="AM26" s="138">
        <v>1</v>
      </c>
      <c r="AN26" s="140">
        <v>6333</v>
      </c>
      <c r="AO26" s="140">
        <v>0</v>
      </c>
      <c r="AP26" s="139">
        <v>1</v>
      </c>
      <c r="AQ26" s="138">
        <v>1</v>
      </c>
      <c r="AR26" s="140">
        <v>6030</v>
      </c>
      <c r="AS26" s="140">
        <v>0</v>
      </c>
      <c r="AT26" s="139">
        <v>1</v>
      </c>
      <c r="AU26" s="138">
        <v>1</v>
      </c>
      <c r="AV26" s="140">
        <v>17258</v>
      </c>
      <c r="AW26" s="140">
        <v>14714</v>
      </c>
      <c r="AX26" s="139">
        <v>1</v>
      </c>
      <c r="AY26" s="138">
        <v>1</v>
      </c>
      <c r="AZ26" s="140">
        <v>16126</v>
      </c>
      <c r="BA26" s="140">
        <v>15523</v>
      </c>
      <c r="BB26" s="139">
        <v>1</v>
      </c>
      <c r="BC26" s="138">
        <v>1</v>
      </c>
      <c r="BD26" s="140">
        <v>4866</v>
      </c>
      <c r="BE26" s="140">
        <v>10092</v>
      </c>
      <c r="BF26" s="139">
        <v>0</v>
      </c>
      <c r="BG26" s="138">
        <v>0</v>
      </c>
      <c r="BH26" s="140">
        <v>0</v>
      </c>
      <c r="BI26" s="140">
        <v>0</v>
      </c>
      <c r="BJ26" s="139">
        <v>0</v>
      </c>
      <c r="BK26" s="138">
        <v>0</v>
      </c>
      <c r="BL26" s="140">
        <v>0</v>
      </c>
      <c r="BM26" s="140">
        <v>0</v>
      </c>
      <c r="BN26" s="139">
        <v>0</v>
      </c>
      <c r="BO26" s="138">
        <v>0</v>
      </c>
      <c r="BP26" s="140">
        <v>0</v>
      </c>
      <c r="BQ26" s="140">
        <v>0</v>
      </c>
      <c r="BR26" s="139">
        <v>0</v>
      </c>
      <c r="BS26" s="138">
        <v>0</v>
      </c>
      <c r="BT26" s="140">
        <v>0</v>
      </c>
      <c r="BU26" s="140">
        <v>0</v>
      </c>
      <c r="BV26" s="139">
        <v>0</v>
      </c>
      <c r="BW26" s="138">
        <v>0</v>
      </c>
      <c r="BX26" s="140">
        <v>0</v>
      </c>
      <c r="BY26" s="140">
        <v>0</v>
      </c>
      <c r="BZ26" s="139">
        <v>0</v>
      </c>
      <c r="CA26" s="138">
        <v>0</v>
      </c>
      <c r="CB26" s="140">
        <v>0</v>
      </c>
      <c r="CC26" s="140">
        <v>0</v>
      </c>
      <c r="CD26" s="139">
        <v>0</v>
      </c>
      <c r="CE26" s="138">
        <v>0</v>
      </c>
      <c r="CF26" s="140">
        <v>0</v>
      </c>
      <c r="CG26" s="140">
        <v>0</v>
      </c>
      <c r="CH26" s="139">
        <v>0</v>
      </c>
      <c r="CI26" s="138">
        <v>0</v>
      </c>
      <c r="CJ26" s="140">
        <v>0</v>
      </c>
      <c r="CK26" s="140">
        <v>0</v>
      </c>
      <c r="CL26" s="139">
        <v>0</v>
      </c>
      <c r="CM26" s="138">
        <v>0</v>
      </c>
      <c r="CN26" s="140">
        <v>0</v>
      </c>
      <c r="CO26" s="140">
        <v>0</v>
      </c>
      <c r="CP26" s="139">
        <v>0</v>
      </c>
      <c r="CQ26" s="138">
        <v>0</v>
      </c>
      <c r="CR26" s="140">
        <v>0</v>
      </c>
      <c r="CS26" s="140">
        <v>0</v>
      </c>
      <c r="CT26" s="139">
        <v>0</v>
      </c>
      <c r="CU26" s="138">
        <v>0</v>
      </c>
      <c r="CV26" s="140">
        <v>0</v>
      </c>
      <c r="CW26" s="140">
        <v>0</v>
      </c>
      <c r="CX26" s="139">
        <v>0</v>
      </c>
      <c r="CY26" s="138">
        <v>0</v>
      </c>
      <c r="CZ26" s="140">
        <v>0</v>
      </c>
      <c r="DA26" s="140">
        <v>0</v>
      </c>
      <c r="DB26" s="139">
        <v>0</v>
      </c>
      <c r="DC26" s="138">
        <v>0</v>
      </c>
      <c r="DD26" s="140">
        <v>0</v>
      </c>
      <c r="DE26" s="140">
        <v>0</v>
      </c>
      <c r="DF26" s="139">
        <v>0</v>
      </c>
      <c r="DG26" s="138">
        <v>0</v>
      </c>
      <c r="DH26" s="140">
        <v>0</v>
      </c>
      <c r="DI26" s="140">
        <v>0</v>
      </c>
      <c r="DJ26" s="139">
        <v>0</v>
      </c>
      <c r="DK26" s="138">
        <v>0</v>
      </c>
      <c r="DL26" s="140">
        <v>0</v>
      </c>
      <c r="DM26" s="140">
        <v>0</v>
      </c>
      <c r="DN26" s="139">
        <v>0</v>
      </c>
      <c r="DO26" s="138">
        <v>0</v>
      </c>
      <c r="DP26" s="140">
        <v>0</v>
      </c>
      <c r="DQ26" s="140">
        <v>0</v>
      </c>
      <c r="DR26" s="139">
        <v>0</v>
      </c>
      <c r="DS26" s="138">
        <v>0</v>
      </c>
      <c r="DT26" s="140">
        <v>0</v>
      </c>
      <c r="DU26" s="140">
        <v>0</v>
      </c>
    </row>
    <row r="27" spans="1:125" ht="13.5" customHeight="1" x14ac:dyDescent="0.15">
      <c r="A27" s="138" t="s">
        <v>23</v>
      </c>
      <c r="B27" s="139" t="s">
        <v>410</v>
      </c>
      <c r="C27" s="138" t="s">
        <v>1</v>
      </c>
      <c r="D27" s="140">
        <v>4490570</v>
      </c>
      <c r="E27" s="140">
        <v>1401595</v>
      </c>
      <c r="F27" s="139">
        <v>9</v>
      </c>
      <c r="G27" s="138">
        <v>9</v>
      </c>
      <c r="H27" s="140">
        <v>1777562</v>
      </c>
      <c r="I27" s="140">
        <v>513269</v>
      </c>
      <c r="J27" s="139">
        <v>9</v>
      </c>
      <c r="K27" s="138">
        <v>9</v>
      </c>
      <c r="L27" s="140">
        <v>1344094</v>
      </c>
      <c r="M27" s="140">
        <v>327872</v>
      </c>
      <c r="N27" s="139">
        <v>7</v>
      </c>
      <c r="O27" s="138">
        <v>7</v>
      </c>
      <c r="P27" s="140">
        <v>401076</v>
      </c>
      <c r="Q27" s="140">
        <v>84078</v>
      </c>
      <c r="R27" s="139">
        <v>5</v>
      </c>
      <c r="S27" s="138">
        <v>5</v>
      </c>
      <c r="T27" s="140">
        <v>201387</v>
      </c>
      <c r="U27" s="140">
        <v>100310</v>
      </c>
      <c r="V27" s="139">
        <v>5</v>
      </c>
      <c r="W27" s="138">
        <v>5</v>
      </c>
      <c r="X27" s="140">
        <v>92125</v>
      </c>
      <c r="Y27" s="140">
        <v>28704</v>
      </c>
      <c r="Z27" s="139">
        <v>4</v>
      </c>
      <c r="AA27" s="138">
        <v>4</v>
      </c>
      <c r="AB27" s="140">
        <v>122371</v>
      </c>
      <c r="AC27" s="140">
        <v>32222</v>
      </c>
      <c r="AD27" s="139">
        <v>4</v>
      </c>
      <c r="AE27" s="138">
        <v>4</v>
      </c>
      <c r="AF27" s="140">
        <v>134448</v>
      </c>
      <c r="AG27" s="140">
        <v>83498</v>
      </c>
      <c r="AH27" s="139">
        <v>4</v>
      </c>
      <c r="AI27" s="138">
        <v>4</v>
      </c>
      <c r="AJ27" s="140">
        <v>158535</v>
      </c>
      <c r="AK27" s="140">
        <v>130002</v>
      </c>
      <c r="AL27" s="139">
        <v>3</v>
      </c>
      <c r="AM27" s="138">
        <v>3</v>
      </c>
      <c r="AN27" s="140">
        <v>102410</v>
      </c>
      <c r="AO27" s="140">
        <v>70221</v>
      </c>
      <c r="AP27" s="139">
        <v>2</v>
      </c>
      <c r="AQ27" s="138">
        <v>2</v>
      </c>
      <c r="AR27" s="140">
        <v>156562</v>
      </c>
      <c r="AS27" s="140">
        <v>31419</v>
      </c>
      <c r="AT27" s="139">
        <v>0</v>
      </c>
      <c r="AU27" s="138">
        <v>0</v>
      </c>
      <c r="AV27" s="140">
        <v>0</v>
      </c>
      <c r="AW27" s="140">
        <v>0</v>
      </c>
      <c r="AX27" s="139">
        <v>0</v>
      </c>
      <c r="AY27" s="138">
        <v>0</v>
      </c>
      <c r="AZ27" s="140">
        <v>0</v>
      </c>
      <c r="BA27" s="140">
        <v>0</v>
      </c>
      <c r="BB27" s="139">
        <v>0</v>
      </c>
      <c r="BC27" s="138">
        <v>0</v>
      </c>
      <c r="BD27" s="140">
        <v>0</v>
      </c>
      <c r="BE27" s="140">
        <v>0</v>
      </c>
      <c r="BF27" s="139">
        <v>0</v>
      </c>
      <c r="BG27" s="138">
        <v>0</v>
      </c>
      <c r="BH27" s="140">
        <v>0</v>
      </c>
      <c r="BI27" s="140">
        <v>0</v>
      </c>
      <c r="BJ27" s="139">
        <v>0</v>
      </c>
      <c r="BK27" s="138">
        <v>0</v>
      </c>
      <c r="BL27" s="140">
        <v>0</v>
      </c>
      <c r="BM27" s="140">
        <v>0</v>
      </c>
      <c r="BN27" s="139">
        <v>0</v>
      </c>
      <c r="BO27" s="138">
        <v>0</v>
      </c>
      <c r="BP27" s="140">
        <v>0</v>
      </c>
      <c r="BQ27" s="140">
        <v>0</v>
      </c>
      <c r="BR27" s="139">
        <v>0</v>
      </c>
      <c r="BS27" s="138">
        <v>0</v>
      </c>
      <c r="BT27" s="140">
        <v>0</v>
      </c>
      <c r="BU27" s="140">
        <v>0</v>
      </c>
      <c r="BV27" s="139">
        <v>0</v>
      </c>
      <c r="BW27" s="138">
        <v>0</v>
      </c>
      <c r="BX27" s="140">
        <v>0</v>
      </c>
      <c r="BY27" s="140">
        <v>0</v>
      </c>
      <c r="BZ27" s="139">
        <v>0</v>
      </c>
      <c r="CA27" s="138">
        <v>0</v>
      </c>
      <c r="CB27" s="140">
        <v>0</v>
      </c>
      <c r="CC27" s="140">
        <v>0</v>
      </c>
      <c r="CD27" s="139">
        <v>0</v>
      </c>
      <c r="CE27" s="138">
        <v>0</v>
      </c>
      <c r="CF27" s="140">
        <v>0</v>
      </c>
      <c r="CG27" s="140">
        <v>0</v>
      </c>
      <c r="CH27" s="139">
        <v>0</v>
      </c>
      <c r="CI27" s="138">
        <v>0</v>
      </c>
      <c r="CJ27" s="140">
        <v>0</v>
      </c>
      <c r="CK27" s="140">
        <v>0</v>
      </c>
      <c r="CL27" s="139">
        <v>0</v>
      </c>
      <c r="CM27" s="138">
        <v>0</v>
      </c>
      <c r="CN27" s="140">
        <v>0</v>
      </c>
      <c r="CO27" s="140">
        <v>0</v>
      </c>
      <c r="CP27" s="139">
        <v>0</v>
      </c>
      <c r="CQ27" s="138">
        <v>0</v>
      </c>
      <c r="CR27" s="140">
        <v>0</v>
      </c>
      <c r="CS27" s="140">
        <v>0</v>
      </c>
      <c r="CT27" s="139">
        <v>0</v>
      </c>
      <c r="CU27" s="138">
        <v>0</v>
      </c>
      <c r="CV27" s="140">
        <v>0</v>
      </c>
      <c r="CW27" s="140">
        <v>0</v>
      </c>
      <c r="CX27" s="139">
        <v>0</v>
      </c>
      <c r="CY27" s="138">
        <v>0</v>
      </c>
      <c r="CZ27" s="140">
        <v>0</v>
      </c>
      <c r="DA27" s="140">
        <v>0</v>
      </c>
      <c r="DB27" s="139">
        <v>0</v>
      </c>
      <c r="DC27" s="138">
        <v>0</v>
      </c>
      <c r="DD27" s="140">
        <v>0</v>
      </c>
      <c r="DE27" s="140">
        <v>0</v>
      </c>
      <c r="DF27" s="139">
        <v>0</v>
      </c>
      <c r="DG27" s="138">
        <v>0</v>
      </c>
      <c r="DH27" s="140">
        <v>0</v>
      </c>
      <c r="DI27" s="140">
        <v>0</v>
      </c>
      <c r="DJ27" s="139">
        <v>0</v>
      </c>
      <c r="DK27" s="138">
        <v>0</v>
      </c>
      <c r="DL27" s="140">
        <v>0</v>
      </c>
      <c r="DM27" s="140">
        <v>0</v>
      </c>
      <c r="DN27" s="139">
        <v>0</v>
      </c>
      <c r="DO27" s="138">
        <v>0</v>
      </c>
      <c r="DP27" s="140">
        <v>0</v>
      </c>
      <c r="DQ27" s="140">
        <v>0</v>
      </c>
      <c r="DR27" s="139">
        <v>0</v>
      </c>
      <c r="DS27" s="138">
        <v>0</v>
      </c>
      <c r="DT27" s="140">
        <v>0</v>
      </c>
      <c r="DU27" s="140">
        <v>0</v>
      </c>
    </row>
    <row r="28" spans="1:125" ht="13.5" customHeight="1" x14ac:dyDescent="0.15">
      <c r="A28" s="138" t="s">
        <v>24</v>
      </c>
      <c r="B28" s="139" t="s">
        <v>411</v>
      </c>
      <c r="C28" s="138" t="s">
        <v>1</v>
      </c>
      <c r="D28" s="140">
        <v>9450112</v>
      </c>
      <c r="E28" s="140">
        <v>2630724</v>
      </c>
      <c r="F28" s="139">
        <v>14</v>
      </c>
      <c r="G28" s="138">
        <v>14</v>
      </c>
      <c r="H28" s="140">
        <v>5880104</v>
      </c>
      <c r="I28" s="140">
        <v>1527183</v>
      </c>
      <c r="J28" s="139">
        <v>14</v>
      </c>
      <c r="K28" s="138">
        <v>14</v>
      </c>
      <c r="L28" s="140">
        <v>3536443</v>
      </c>
      <c r="M28" s="140">
        <v>874461</v>
      </c>
      <c r="N28" s="139">
        <v>2</v>
      </c>
      <c r="O28" s="138">
        <v>2</v>
      </c>
      <c r="P28" s="140">
        <v>33565</v>
      </c>
      <c r="Q28" s="140">
        <v>152259</v>
      </c>
      <c r="R28" s="139">
        <v>1</v>
      </c>
      <c r="S28" s="138">
        <v>1</v>
      </c>
      <c r="T28" s="140">
        <v>0</v>
      </c>
      <c r="U28" s="140">
        <v>76821</v>
      </c>
      <c r="V28" s="139">
        <v>0</v>
      </c>
      <c r="W28" s="138">
        <v>0</v>
      </c>
      <c r="X28" s="140">
        <v>0</v>
      </c>
      <c r="Y28" s="140">
        <v>0</v>
      </c>
      <c r="Z28" s="139">
        <v>0</v>
      </c>
      <c r="AA28" s="138">
        <v>0</v>
      </c>
      <c r="AB28" s="140">
        <v>0</v>
      </c>
      <c r="AC28" s="140">
        <v>0</v>
      </c>
      <c r="AD28" s="139">
        <v>0</v>
      </c>
      <c r="AE28" s="138">
        <v>0</v>
      </c>
      <c r="AF28" s="140">
        <v>0</v>
      </c>
      <c r="AG28" s="140">
        <v>0</v>
      </c>
      <c r="AH28" s="139">
        <v>0</v>
      </c>
      <c r="AI28" s="138">
        <v>0</v>
      </c>
      <c r="AJ28" s="140">
        <v>0</v>
      </c>
      <c r="AK28" s="140">
        <v>0</v>
      </c>
      <c r="AL28" s="139">
        <v>0</v>
      </c>
      <c r="AM28" s="138">
        <v>0</v>
      </c>
      <c r="AN28" s="140">
        <v>0</v>
      </c>
      <c r="AO28" s="140">
        <v>0</v>
      </c>
      <c r="AP28" s="139">
        <v>0</v>
      </c>
      <c r="AQ28" s="138">
        <v>0</v>
      </c>
      <c r="AR28" s="140">
        <v>0</v>
      </c>
      <c r="AS28" s="140">
        <v>0</v>
      </c>
      <c r="AT28" s="139">
        <v>0</v>
      </c>
      <c r="AU28" s="138">
        <v>0</v>
      </c>
      <c r="AV28" s="140">
        <v>0</v>
      </c>
      <c r="AW28" s="140">
        <v>0</v>
      </c>
      <c r="AX28" s="139">
        <v>0</v>
      </c>
      <c r="AY28" s="138">
        <v>0</v>
      </c>
      <c r="AZ28" s="140">
        <v>0</v>
      </c>
      <c r="BA28" s="140">
        <v>0</v>
      </c>
      <c r="BB28" s="139">
        <v>0</v>
      </c>
      <c r="BC28" s="138">
        <v>0</v>
      </c>
      <c r="BD28" s="140">
        <v>0</v>
      </c>
      <c r="BE28" s="140">
        <v>0</v>
      </c>
      <c r="BF28" s="139">
        <v>0</v>
      </c>
      <c r="BG28" s="138">
        <v>0</v>
      </c>
      <c r="BH28" s="140">
        <v>0</v>
      </c>
      <c r="BI28" s="140">
        <v>0</v>
      </c>
      <c r="BJ28" s="139">
        <v>0</v>
      </c>
      <c r="BK28" s="138">
        <v>0</v>
      </c>
      <c r="BL28" s="140">
        <v>0</v>
      </c>
      <c r="BM28" s="140">
        <v>0</v>
      </c>
      <c r="BN28" s="139">
        <v>0</v>
      </c>
      <c r="BO28" s="138">
        <v>0</v>
      </c>
      <c r="BP28" s="140">
        <v>0</v>
      </c>
      <c r="BQ28" s="140">
        <v>0</v>
      </c>
      <c r="BR28" s="139">
        <v>0</v>
      </c>
      <c r="BS28" s="138">
        <v>0</v>
      </c>
      <c r="BT28" s="140">
        <v>0</v>
      </c>
      <c r="BU28" s="140">
        <v>0</v>
      </c>
      <c r="BV28" s="139">
        <v>0</v>
      </c>
      <c r="BW28" s="138">
        <v>0</v>
      </c>
      <c r="BX28" s="140">
        <v>0</v>
      </c>
      <c r="BY28" s="140">
        <v>0</v>
      </c>
      <c r="BZ28" s="139">
        <v>0</v>
      </c>
      <c r="CA28" s="138">
        <v>0</v>
      </c>
      <c r="CB28" s="140">
        <v>0</v>
      </c>
      <c r="CC28" s="140">
        <v>0</v>
      </c>
      <c r="CD28" s="139">
        <v>0</v>
      </c>
      <c r="CE28" s="138">
        <v>0</v>
      </c>
      <c r="CF28" s="140">
        <v>0</v>
      </c>
      <c r="CG28" s="140">
        <v>0</v>
      </c>
      <c r="CH28" s="139">
        <v>0</v>
      </c>
      <c r="CI28" s="138">
        <v>0</v>
      </c>
      <c r="CJ28" s="140">
        <v>0</v>
      </c>
      <c r="CK28" s="140">
        <v>0</v>
      </c>
      <c r="CL28" s="139">
        <v>0</v>
      </c>
      <c r="CM28" s="138">
        <v>0</v>
      </c>
      <c r="CN28" s="140">
        <v>0</v>
      </c>
      <c r="CO28" s="140">
        <v>0</v>
      </c>
      <c r="CP28" s="139">
        <v>0</v>
      </c>
      <c r="CQ28" s="138">
        <v>0</v>
      </c>
      <c r="CR28" s="140">
        <v>0</v>
      </c>
      <c r="CS28" s="140">
        <v>0</v>
      </c>
      <c r="CT28" s="139">
        <v>0</v>
      </c>
      <c r="CU28" s="138">
        <v>0</v>
      </c>
      <c r="CV28" s="140">
        <v>0</v>
      </c>
      <c r="CW28" s="140">
        <v>0</v>
      </c>
      <c r="CX28" s="139">
        <v>0</v>
      </c>
      <c r="CY28" s="138">
        <v>0</v>
      </c>
      <c r="CZ28" s="140">
        <v>0</v>
      </c>
      <c r="DA28" s="140">
        <v>0</v>
      </c>
      <c r="DB28" s="139">
        <v>0</v>
      </c>
      <c r="DC28" s="138">
        <v>0</v>
      </c>
      <c r="DD28" s="140">
        <v>0</v>
      </c>
      <c r="DE28" s="140">
        <v>0</v>
      </c>
      <c r="DF28" s="139">
        <v>0</v>
      </c>
      <c r="DG28" s="138">
        <v>0</v>
      </c>
      <c r="DH28" s="140">
        <v>0</v>
      </c>
      <c r="DI28" s="140">
        <v>0</v>
      </c>
      <c r="DJ28" s="139">
        <v>0</v>
      </c>
      <c r="DK28" s="138">
        <v>0</v>
      </c>
      <c r="DL28" s="140">
        <v>0</v>
      </c>
      <c r="DM28" s="140">
        <v>0</v>
      </c>
      <c r="DN28" s="139">
        <v>0</v>
      </c>
      <c r="DO28" s="138">
        <v>0</v>
      </c>
      <c r="DP28" s="140">
        <v>0</v>
      </c>
      <c r="DQ28" s="140">
        <v>0</v>
      </c>
      <c r="DR28" s="139">
        <v>0</v>
      </c>
      <c r="DS28" s="138">
        <v>0</v>
      </c>
      <c r="DT28" s="140">
        <v>0</v>
      </c>
      <c r="DU28" s="140">
        <v>0</v>
      </c>
    </row>
    <row r="29" spans="1:125" ht="13.5" customHeight="1" x14ac:dyDescent="0.15">
      <c r="A29" s="138" t="s">
        <v>25</v>
      </c>
      <c r="B29" s="139" t="s">
        <v>412</v>
      </c>
      <c r="C29" s="138" t="s">
        <v>1</v>
      </c>
      <c r="D29" s="140">
        <v>13242886</v>
      </c>
      <c r="E29" s="140">
        <v>2552754</v>
      </c>
      <c r="F29" s="139">
        <v>18</v>
      </c>
      <c r="G29" s="138">
        <v>18</v>
      </c>
      <c r="H29" s="140">
        <v>6628318</v>
      </c>
      <c r="I29" s="140">
        <v>1181363</v>
      </c>
      <c r="J29" s="139">
        <v>18</v>
      </c>
      <c r="K29" s="138">
        <v>18</v>
      </c>
      <c r="L29" s="140">
        <v>4110026</v>
      </c>
      <c r="M29" s="140">
        <v>808209</v>
      </c>
      <c r="N29" s="139">
        <v>10</v>
      </c>
      <c r="O29" s="138">
        <v>10</v>
      </c>
      <c r="P29" s="140">
        <v>1328497</v>
      </c>
      <c r="Q29" s="140">
        <v>241392</v>
      </c>
      <c r="R29" s="139">
        <v>6</v>
      </c>
      <c r="S29" s="138">
        <v>6</v>
      </c>
      <c r="T29" s="140">
        <v>659390</v>
      </c>
      <c r="U29" s="140">
        <v>128106</v>
      </c>
      <c r="V29" s="139">
        <v>3</v>
      </c>
      <c r="W29" s="138">
        <v>3</v>
      </c>
      <c r="X29" s="140">
        <v>279551</v>
      </c>
      <c r="Y29" s="140">
        <v>117043</v>
      </c>
      <c r="Z29" s="139">
        <v>1</v>
      </c>
      <c r="AA29" s="138">
        <v>1</v>
      </c>
      <c r="AB29" s="140">
        <v>195677</v>
      </c>
      <c r="AC29" s="140">
        <v>48166</v>
      </c>
      <c r="AD29" s="139">
        <v>1</v>
      </c>
      <c r="AE29" s="138">
        <v>1</v>
      </c>
      <c r="AF29" s="140">
        <v>41427</v>
      </c>
      <c r="AG29" s="140">
        <v>28475</v>
      </c>
      <c r="AH29" s="139">
        <v>0</v>
      </c>
      <c r="AI29" s="138">
        <v>0</v>
      </c>
      <c r="AJ29" s="140">
        <v>0</v>
      </c>
      <c r="AK29" s="140">
        <v>0</v>
      </c>
      <c r="AL29" s="139">
        <v>0</v>
      </c>
      <c r="AM29" s="138">
        <v>0</v>
      </c>
      <c r="AN29" s="140">
        <v>0</v>
      </c>
      <c r="AO29" s="140">
        <v>0</v>
      </c>
      <c r="AP29" s="139">
        <v>0</v>
      </c>
      <c r="AQ29" s="138">
        <v>0</v>
      </c>
      <c r="AR29" s="140">
        <v>0</v>
      </c>
      <c r="AS29" s="140">
        <v>0</v>
      </c>
      <c r="AT29" s="139">
        <v>0</v>
      </c>
      <c r="AU29" s="138">
        <v>0</v>
      </c>
      <c r="AV29" s="140">
        <v>0</v>
      </c>
      <c r="AW29" s="140">
        <v>0</v>
      </c>
      <c r="AX29" s="139">
        <v>0</v>
      </c>
      <c r="AY29" s="138">
        <v>0</v>
      </c>
      <c r="AZ29" s="140">
        <v>0</v>
      </c>
      <c r="BA29" s="140">
        <v>0</v>
      </c>
      <c r="BB29" s="139">
        <v>0</v>
      </c>
      <c r="BC29" s="138">
        <v>0</v>
      </c>
      <c r="BD29" s="140">
        <v>0</v>
      </c>
      <c r="BE29" s="140">
        <v>0</v>
      </c>
      <c r="BF29" s="139">
        <v>0</v>
      </c>
      <c r="BG29" s="138">
        <v>0</v>
      </c>
      <c r="BH29" s="140">
        <v>0</v>
      </c>
      <c r="BI29" s="140">
        <v>0</v>
      </c>
      <c r="BJ29" s="139">
        <v>0</v>
      </c>
      <c r="BK29" s="138">
        <v>0</v>
      </c>
      <c r="BL29" s="140">
        <v>0</v>
      </c>
      <c r="BM29" s="140">
        <v>0</v>
      </c>
      <c r="BN29" s="139">
        <v>0</v>
      </c>
      <c r="BO29" s="138">
        <v>0</v>
      </c>
      <c r="BP29" s="140">
        <v>0</v>
      </c>
      <c r="BQ29" s="140">
        <v>0</v>
      </c>
      <c r="BR29" s="139">
        <v>0</v>
      </c>
      <c r="BS29" s="138">
        <v>0</v>
      </c>
      <c r="BT29" s="140">
        <v>0</v>
      </c>
      <c r="BU29" s="140">
        <v>0</v>
      </c>
      <c r="BV29" s="139">
        <v>0</v>
      </c>
      <c r="BW29" s="138">
        <v>0</v>
      </c>
      <c r="BX29" s="140">
        <v>0</v>
      </c>
      <c r="BY29" s="140">
        <v>0</v>
      </c>
      <c r="BZ29" s="139">
        <v>0</v>
      </c>
      <c r="CA29" s="138">
        <v>0</v>
      </c>
      <c r="CB29" s="140">
        <v>0</v>
      </c>
      <c r="CC29" s="140">
        <v>0</v>
      </c>
      <c r="CD29" s="139">
        <v>0</v>
      </c>
      <c r="CE29" s="138">
        <v>0</v>
      </c>
      <c r="CF29" s="140">
        <v>0</v>
      </c>
      <c r="CG29" s="140">
        <v>0</v>
      </c>
      <c r="CH29" s="139">
        <v>0</v>
      </c>
      <c r="CI29" s="138">
        <v>0</v>
      </c>
      <c r="CJ29" s="140">
        <v>0</v>
      </c>
      <c r="CK29" s="140">
        <v>0</v>
      </c>
      <c r="CL29" s="139">
        <v>0</v>
      </c>
      <c r="CM29" s="138">
        <v>0</v>
      </c>
      <c r="CN29" s="140">
        <v>0</v>
      </c>
      <c r="CO29" s="140">
        <v>0</v>
      </c>
      <c r="CP29" s="139">
        <v>0</v>
      </c>
      <c r="CQ29" s="138">
        <v>0</v>
      </c>
      <c r="CR29" s="140">
        <v>0</v>
      </c>
      <c r="CS29" s="140">
        <v>0</v>
      </c>
      <c r="CT29" s="139">
        <v>0</v>
      </c>
      <c r="CU29" s="138">
        <v>0</v>
      </c>
      <c r="CV29" s="140">
        <v>0</v>
      </c>
      <c r="CW29" s="140">
        <v>0</v>
      </c>
      <c r="CX29" s="139">
        <v>0</v>
      </c>
      <c r="CY29" s="138">
        <v>0</v>
      </c>
      <c r="CZ29" s="140">
        <v>0</v>
      </c>
      <c r="DA29" s="140">
        <v>0</v>
      </c>
      <c r="DB29" s="139">
        <v>0</v>
      </c>
      <c r="DC29" s="138">
        <v>0</v>
      </c>
      <c r="DD29" s="140">
        <v>0</v>
      </c>
      <c r="DE29" s="140">
        <v>0</v>
      </c>
      <c r="DF29" s="139">
        <v>0</v>
      </c>
      <c r="DG29" s="138">
        <v>0</v>
      </c>
      <c r="DH29" s="140">
        <v>0</v>
      </c>
      <c r="DI29" s="140">
        <v>0</v>
      </c>
      <c r="DJ29" s="139">
        <v>0</v>
      </c>
      <c r="DK29" s="138">
        <v>0</v>
      </c>
      <c r="DL29" s="140">
        <v>0</v>
      </c>
      <c r="DM29" s="140">
        <v>0</v>
      </c>
      <c r="DN29" s="139">
        <v>0</v>
      </c>
      <c r="DO29" s="138">
        <v>0</v>
      </c>
      <c r="DP29" s="140">
        <v>0</v>
      </c>
      <c r="DQ29" s="140">
        <v>0</v>
      </c>
      <c r="DR29" s="139">
        <v>0</v>
      </c>
      <c r="DS29" s="138">
        <v>0</v>
      </c>
      <c r="DT29" s="140">
        <v>0</v>
      </c>
      <c r="DU29" s="140">
        <v>0</v>
      </c>
    </row>
    <row r="30" spans="1:125" ht="13.5" customHeight="1" x14ac:dyDescent="0.15">
      <c r="A30" s="138" t="s">
        <v>26</v>
      </c>
      <c r="B30" s="139" t="s">
        <v>413</v>
      </c>
      <c r="C30" s="138" t="s">
        <v>1</v>
      </c>
      <c r="D30" s="140">
        <v>4880319</v>
      </c>
      <c r="E30" s="140">
        <v>2240238</v>
      </c>
      <c r="F30" s="139">
        <v>12</v>
      </c>
      <c r="G30" s="138">
        <v>12</v>
      </c>
      <c r="H30" s="140">
        <v>2987835</v>
      </c>
      <c r="I30" s="140">
        <v>1434680</v>
      </c>
      <c r="J30" s="139">
        <v>12</v>
      </c>
      <c r="K30" s="138">
        <v>12</v>
      </c>
      <c r="L30" s="140">
        <v>1140962</v>
      </c>
      <c r="M30" s="140">
        <v>566495</v>
      </c>
      <c r="N30" s="139">
        <v>9</v>
      </c>
      <c r="O30" s="138">
        <v>9</v>
      </c>
      <c r="P30" s="140">
        <v>645093</v>
      </c>
      <c r="Q30" s="140">
        <v>170059</v>
      </c>
      <c r="R30" s="139">
        <v>4</v>
      </c>
      <c r="S30" s="138">
        <v>4</v>
      </c>
      <c r="T30" s="140">
        <v>77311</v>
      </c>
      <c r="U30" s="140">
        <v>69004</v>
      </c>
      <c r="V30" s="139">
        <v>1</v>
      </c>
      <c r="W30" s="138">
        <v>1</v>
      </c>
      <c r="X30" s="140">
        <v>29118</v>
      </c>
      <c r="Y30" s="140">
        <v>0</v>
      </c>
      <c r="Z30" s="139">
        <v>0</v>
      </c>
      <c r="AA30" s="138">
        <v>0</v>
      </c>
      <c r="AB30" s="140">
        <v>0</v>
      </c>
      <c r="AC30" s="140">
        <v>0</v>
      </c>
      <c r="AD30" s="139">
        <v>0</v>
      </c>
      <c r="AE30" s="138">
        <v>0</v>
      </c>
      <c r="AF30" s="140">
        <v>0</v>
      </c>
      <c r="AG30" s="140">
        <v>0</v>
      </c>
      <c r="AH30" s="139">
        <v>0</v>
      </c>
      <c r="AI30" s="138">
        <v>0</v>
      </c>
      <c r="AJ30" s="140">
        <v>0</v>
      </c>
      <c r="AK30" s="140">
        <v>0</v>
      </c>
      <c r="AL30" s="139">
        <v>0</v>
      </c>
      <c r="AM30" s="138">
        <v>0</v>
      </c>
      <c r="AN30" s="140">
        <v>0</v>
      </c>
      <c r="AO30" s="140">
        <v>0</v>
      </c>
      <c r="AP30" s="139">
        <v>0</v>
      </c>
      <c r="AQ30" s="138">
        <v>0</v>
      </c>
      <c r="AR30" s="140">
        <v>0</v>
      </c>
      <c r="AS30" s="140">
        <v>0</v>
      </c>
      <c r="AT30" s="139">
        <v>0</v>
      </c>
      <c r="AU30" s="138">
        <v>0</v>
      </c>
      <c r="AV30" s="140">
        <v>0</v>
      </c>
      <c r="AW30" s="140">
        <v>0</v>
      </c>
      <c r="AX30" s="139">
        <v>0</v>
      </c>
      <c r="AY30" s="138">
        <v>0</v>
      </c>
      <c r="AZ30" s="140">
        <v>0</v>
      </c>
      <c r="BA30" s="140">
        <v>0</v>
      </c>
      <c r="BB30" s="139">
        <v>0</v>
      </c>
      <c r="BC30" s="138">
        <v>0</v>
      </c>
      <c r="BD30" s="140">
        <v>0</v>
      </c>
      <c r="BE30" s="140">
        <v>0</v>
      </c>
      <c r="BF30" s="139">
        <v>0</v>
      </c>
      <c r="BG30" s="138">
        <v>0</v>
      </c>
      <c r="BH30" s="140">
        <v>0</v>
      </c>
      <c r="BI30" s="140">
        <v>0</v>
      </c>
      <c r="BJ30" s="139">
        <v>0</v>
      </c>
      <c r="BK30" s="138">
        <v>0</v>
      </c>
      <c r="BL30" s="140">
        <v>0</v>
      </c>
      <c r="BM30" s="140">
        <v>0</v>
      </c>
      <c r="BN30" s="139">
        <v>0</v>
      </c>
      <c r="BO30" s="138">
        <v>0</v>
      </c>
      <c r="BP30" s="140">
        <v>0</v>
      </c>
      <c r="BQ30" s="140">
        <v>0</v>
      </c>
      <c r="BR30" s="139">
        <v>0</v>
      </c>
      <c r="BS30" s="138">
        <v>0</v>
      </c>
      <c r="BT30" s="140">
        <v>0</v>
      </c>
      <c r="BU30" s="140">
        <v>0</v>
      </c>
      <c r="BV30" s="139">
        <v>0</v>
      </c>
      <c r="BW30" s="138">
        <v>0</v>
      </c>
      <c r="BX30" s="140">
        <v>0</v>
      </c>
      <c r="BY30" s="140">
        <v>0</v>
      </c>
      <c r="BZ30" s="139">
        <v>0</v>
      </c>
      <c r="CA30" s="138">
        <v>0</v>
      </c>
      <c r="CB30" s="140">
        <v>0</v>
      </c>
      <c r="CC30" s="140">
        <v>0</v>
      </c>
      <c r="CD30" s="139">
        <v>0</v>
      </c>
      <c r="CE30" s="138">
        <v>0</v>
      </c>
      <c r="CF30" s="140">
        <v>0</v>
      </c>
      <c r="CG30" s="140">
        <v>0</v>
      </c>
      <c r="CH30" s="139">
        <v>0</v>
      </c>
      <c r="CI30" s="138">
        <v>0</v>
      </c>
      <c r="CJ30" s="140">
        <v>0</v>
      </c>
      <c r="CK30" s="140">
        <v>0</v>
      </c>
      <c r="CL30" s="139">
        <v>0</v>
      </c>
      <c r="CM30" s="138">
        <v>0</v>
      </c>
      <c r="CN30" s="140">
        <v>0</v>
      </c>
      <c r="CO30" s="140">
        <v>0</v>
      </c>
      <c r="CP30" s="139">
        <v>0</v>
      </c>
      <c r="CQ30" s="138">
        <v>0</v>
      </c>
      <c r="CR30" s="140">
        <v>0</v>
      </c>
      <c r="CS30" s="140">
        <v>0</v>
      </c>
      <c r="CT30" s="139">
        <v>0</v>
      </c>
      <c r="CU30" s="138">
        <v>0</v>
      </c>
      <c r="CV30" s="140">
        <v>0</v>
      </c>
      <c r="CW30" s="140">
        <v>0</v>
      </c>
      <c r="CX30" s="139">
        <v>0</v>
      </c>
      <c r="CY30" s="138">
        <v>0</v>
      </c>
      <c r="CZ30" s="140">
        <v>0</v>
      </c>
      <c r="DA30" s="140">
        <v>0</v>
      </c>
      <c r="DB30" s="139">
        <v>0</v>
      </c>
      <c r="DC30" s="138">
        <v>0</v>
      </c>
      <c r="DD30" s="140">
        <v>0</v>
      </c>
      <c r="DE30" s="140">
        <v>0</v>
      </c>
      <c r="DF30" s="139">
        <v>0</v>
      </c>
      <c r="DG30" s="138">
        <v>0</v>
      </c>
      <c r="DH30" s="140">
        <v>0</v>
      </c>
      <c r="DI30" s="140">
        <v>0</v>
      </c>
      <c r="DJ30" s="139">
        <v>0</v>
      </c>
      <c r="DK30" s="138">
        <v>0</v>
      </c>
      <c r="DL30" s="140">
        <v>0</v>
      </c>
      <c r="DM30" s="140">
        <v>0</v>
      </c>
      <c r="DN30" s="139">
        <v>0</v>
      </c>
      <c r="DO30" s="138">
        <v>0</v>
      </c>
      <c r="DP30" s="140">
        <v>0</v>
      </c>
      <c r="DQ30" s="140">
        <v>0</v>
      </c>
      <c r="DR30" s="139">
        <v>0</v>
      </c>
      <c r="DS30" s="138">
        <v>0</v>
      </c>
      <c r="DT30" s="140">
        <v>0</v>
      </c>
      <c r="DU30" s="140">
        <v>0</v>
      </c>
    </row>
    <row r="31" spans="1:125" ht="13.5" customHeight="1" x14ac:dyDescent="0.15">
      <c r="A31" s="138" t="s">
        <v>27</v>
      </c>
      <c r="B31" s="139" t="s">
        <v>414</v>
      </c>
      <c r="C31" s="138" t="s">
        <v>1</v>
      </c>
      <c r="D31" s="140">
        <v>4230270</v>
      </c>
      <c r="E31" s="140">
        <v>1231229</v>
      </c>
      <c r="F31" s="139">
        <v>8</v>
      </c>
      <c r="G31" s="138">
        <v>8</v>
      </c>
      <c r="H31" s="140">
        <v>3046573</v>
      </c>
      <c r="I31" s="140">
        <v>793525</v>
      </c>
      <c r="J31" s="139">
        <v>8</v>
      </c>
      <c r="K31" s="138">
        <v>8</v>
      </c>
      <c r="L31" s="140">
        <v>877949</v>
      </c>
      <c r="M31" s="140">
        <v>211394</v>
      </c>
      <c r="N31" s="139">
        <v>5</v>
      </c>
      <c r="O31" s="138">
        <v>5</v>
      </c>
      <c r="P31" s="140">
        <v>205641</v>
      </c>
      <c r="Q31" s="140">
        <v>141771</v>
      </c>
      <c r="R31" s="139">
        <v>3</v>
      </c>
      <c r="S31" s="138">
        <v>3</v>
      </c>
      <c r="T31" s="140">
        <v>79576</v>
      </c>
      <c r="U31" s="140">
        <v>84539</v>
      </c>
      <c r="V31" s="139">
        <v>1</v>
      </c>
      <c r="W31" s="138">
        <v>1</v>
      </c>
      <c r="X31" s="140">
        <v>20531</v>
      </c>
      <c r="Y31" s="140">
        <v>0</v>
      </c>
      <c r="Z31" s="139">
        <v>0</v>
      </c>
      <c r="AA31" s="138">
        <v>0</v>
      </c>
      <c r="AB31" s="140">
        <v>0</v>
      </c>
      <c r="AC31" s="140">
        <v>0</v>
      </c>
      <c r="AD31" s="139">
        <v>0</v>
      </c>
      <c r="AE31" s="138">
        <v>0</v>
      </c>
      <c r="AF31" s="140">
        <v>0</v>
      </c>
      <c r="AG31" s="140">
        <v>0</v>
      </c>
      <c r="AH31" s="139">
        <v>0</v>
      </c>
      <c r="AI31" s="138">
        <v>0</v>
      </c>
      <c r="AJ31" s="140">
        <v>0</v>
      </c>
      <c r="AK31" s="140">
        <v>0</v>
      </c>
      <c r="AL31" s="139">
        <v>0</v>
      </c>
      <c r="AM31" s="138">
        <v>0</v>
      </c>
      <c r="AN31" s="140">
        <v>0</v>
      </c>
      <c r="AO31" s="140">
        <v>0</v>
      </c>
      <c r="AP31" s="139">
        <v>0</v>
      </c>
      <c r="AQ31" s="138">
        <v>0</v>
      </c>
      <c r="AR31" s="140">
        <v>0</v>
      </c>
      <c r="AS31" s="140">
        <v>0</v>
      </c>
      <c r="AT31" s="139">
        <v>0</v>
      </c>
      <c r="AU31" s="138">
        <v>0</v>
      </c>
      <c r="AV31" s="140">
        <v>0</v>
      </c>
      <c r="AW31" s="140">
        <v>0</v>
      </c>
      <c r="AX31" s="139">
        <v>0</v>
      </c>
      <c r="AY31" s="138">
        <v>0</v>
      </c>
      <c r="AZ31" s="140">
        <v>0</v>
      </c>
      <c r="BA31" s="140">
        <v>0</v>
      </c>
      <c r="BB31" s="139">
        <v>0</v>
      </c>
      <c r="BC31" s="138">
        <v>0</v>
      </c>
      <c r="BD31" s="140">
        <v>0</v>
      </c>
      <c r="BE31" s="140">
        <v>0</v>
      </c>
      <c r="BF31" s="139">
        <v>0</v>
      </c>
      <c r="BG31" s="138">
        <v>0</v>
      </c>
      <c r="BH31" s="140">
        <v>0</v>
      </c>
      <c r="BI31" s="140">
        <v>0</v>
      </c>
      <c r="BJ31" s="139">
        <v>0</v>
      </c>
      <c r="BK31" s="138">
        <v>0</v>
      </c>
      <c r="BL31" s="140">
        <v>0</v>
      </c>
      <c r="BM31" s="140">
        <v>0</v>
      </c>
      <c r="BN31" s="139">
        <v>0</v>
      </c>
      <c r="BO31" s="138">
        <v>0</v>
      </c>
      <c r="BP31" s="140">
        <v>0</v>
      </c>
      <c r="BQ31" s="140">
        <v>0</v>
      </c>
      <c r="BR31" s="139">
        <v>0</v>
      </c>
      <c r="BS31" s="138">
        <v>0</v>
      </c>
      <c r="BT31" s="140">
        <v>0</v>
      </c>
      <c r="BU31" s="140">
        <v>0</v>
      </c>
      <c r="BV31" s="139">
        <v>0</v>
      </c>
      <c r="BW31" s="138">
        <v>0</v>
      </c>
      <c r="BX31" s="140">
        <v>0</v>
      </c>
      <c r="BY31" s="140">
        <v>0</v>
      </c>
      <c r="BZ31" s="139">
        <v>0</v>
      </c>
      <c r="CA31" s="138">
        <v>0</v>
      </c>
      <c r="CB31" s="140">
        <v>0</v>
      </c>
      <c r="CC31" s="140">
        <v>0</v>
      </c>
      <c r="CD31" s="139">
        <v>0</v>
      </c>
      <c r="CE31" s="138">
        <v>0</v>
      </c>
      <c r="CF31" s="140">
        <v>0</v>
      </c>
      <c r="CG31" s="140">
        <v>0</v>
      </c>
      <c r="CH31" s="139">
        <v>0</v>
      </c>
      <c r="CI31" s="138">
        <v>0</v>
      </c>
      <c r="CJ31" s="140">
        <v>0</v>
      </c>
      <c r="CK31" s="140">
        <v>0</v>
      </c>
      <c r="CL31" s="139">
        <v>0</v>
      </c>
      <c r="CM31" s="138">
        <v>0</v>
      </c>
      <c r="CN31" s="140">
        <v>0</v>
      </c>
      <c r="CO31" s="140">
        <v>0</v>
      </c>
      <c r="CP31" s="139">
        <v>0</v>
      </c>
      <c r="CQ31" s="138">
        <v>0</v>
      </c>
      <c r="CR31" s="140">
        <v>0</v>
      </c>
      <c r="CS31" s="140">
        <v>0</v>
      </c>
      <c r="CT31" s="139">
        <v>0</v>
      </c>
      <c r="CU31" s="138">
        <v>0</v>
      </c>
      <c r="CV31" s="140">
        <v>0</v>
      </c>
      <c r="CW31" s="140">
        <v>0</v>
      </c>
      <c r="CX31" s="139">
        <v>0</v>
      </c>
      <c r="CY31" s="138">
        <v>0</v>
      </c>
      <c r="CZ31" s="140">
        <v>0</v>
      </c>
      <c r="DA31" s="140">
        <v>0</v>
      </c>
      <c r="DB31" s="139">
        <v>0</v>
      </c>
      <c r="DC31" s="138">
        <v>0</v>
      </c>
      <c r="DD31" s="140">
        <v>0</v>
      </c>
      <c r="DE31" s="140">
        <v>0</v>
      </c>
      <c r="DF31" s="139">
        <v>0</v>
      </c>
      <c r="DG31" s="138">
        <v>0</v>
      </c>
      <c r="DH31" s="140">
        <v>0</v>
      </c>
      <c r="DI31" s="140">
        <v>0</v>
      </c>
      <c r="DJ31" s="139">
        <v>0</v>
      </c>
      <c r="DK31" s="138">
        <v>0</v>
      </c>
      <c r="DL31" s="140">
        <v>0</v>
      </c>
      <c r="DM31" s="140">
        <v>0</v>
      </c>
      <c r="DN31" s="139">
        <v>0</v>
      </c>
      <c r="DO31" s="138">
        <v>0</v>
      </c>
      <c r="DP31" s="140">
        <v>0</v>
      </c>
      <c r="DQ31" s="140">
        <v>0</v>
      </c>
      <c r="DR31" s="139">
        <v>0</v>
      </c>
      <c r="DS31" s="138">
        <v>0</v>
      </c>
      <c r="DT31" s="140">
        <v>0</v>
      </c>
      <c r="DU31" s="140">
        <v>0</v>
      </c>
    </row>
    <row r="32" spans="1:125" ht="13.5" customHeight="1" x14ac:dyDescent="0.15">
      <c r="A32" s="138" t="s">
        <v>28</v>
      </c>
      <c r="B32" s="139" t="s">
        <v>415</v>
      </c>
      <c r="C32" s="138" t="s">
        <v>1</v>
      </c>
      <c r="D32" s="140">
        <v>5546637</v>
      </c>
      <c r="E32" s="140">
        <v>1234485</v>
      </c>
      <c r="F32" s="139">
        <v>7</v>
      </c>
      <c r="G32" s="138">
        <v>7</v>
      </c>
      <c r="H32" s="140">
        <v>2579799</v>
      </c>
      <c r="I32" s="140">
        <v>675294</v>
      </c>
      <c r="J32" s="139">
        <v>7</v>
      </c>
      <c r="K32" s="138">
        <v>7</v>
      </c>
      <c r="L32" s="140">
        <v>1672576</v>
      </c>
      <c r="M32" s="140">
        <v>340560</v>
      </c>
      <c r="N32" s="139">
        <v>5</v>
      </c>
      <c r="O32" s="138">
        <v>5</v>
      </c>
      <c r="P32" s="140">
        <v>1027067</v>
      </c>
      <c r="Q32" s="140">
        <v>95384</v>
      </c>
      <c r="R32" s="139">
        <v>2</v>
      </c>
      <c r="S32" s="138">
        <v>2</v>
      </c>
      <c r="T32" s="140">
        <v>129008</v>
      </c>
      <c r="U32" s="140">
        <v>43872</v>
      </c>
      <c r="V32" s="139">
        <v>2</v>
      </c>
      <c r="W32" s="138">
        <v>2</v>
      </c>
      <c r="X32" s="140">
        <v>77404</v>
      </c>
      <c r="Y32" s="140">
        <v>64123</v>
      </c>
      <c r="Z32" s="139">
        <v>1</v>
      </c>
      <c r="AA32" s="138">
        <v>1</v>
      </c>
      <c r="AB32" s="140">
        <v>60783</v>
      </c>
      <c r="AC32" s="140">
        <v>15252</v>
      </c>
      <c r="AD32" s="139">
        <v>0</v>
      </c>
      <c r="AE32" s="138">
        <v>0</v>
      </c>
      <c r="AF32" s="140">
        <v>0</v>
      </c>
      <c r="AG32" s="140">
        <v>0</v>
      </c>
      <c r="AH32" s="139">
        <v>0</v>
      </c>
      <c r="AI32" s="138">
        <v>0</v>
      </c>
      <c r="AJ32" s="140">
        <v>0</v>
      </c>
      <c r="AK32" s="140">
        <v>0</v>
      </c>
      <c r="AL32" s="139">
        <v>0</v>
      </c>
      <c r="AM32" s="138">
        <v>0</v>
      </c>
      <c r="AN32" s="140">
        <v>0</v>
      </c>
      <c r="AO32" s="140">
        <v>0</v>
      </c>
      <c r="AP32" s="139">
        <v>0</v>
      </c>
      <c r="AQ32" s="138">
        <v>0</v>
      </c>
      <c r="AR32" s="140">
        <v>0</v>
      </c>
      <c r="AS32" s="140">
        <v>0</v>
      </c>
      <c r="AT32" s="139">
        <v>0</v>
      </c>
      <c r="AU32" s="138">
        <v>0</v>
      </c>
      <c r="AV32" s="140">
        <v>0</v>
      </c>
      <c r="AW32" s="140">
        <v>0</v>
      </c>
      <c r="AX32" s="139">
        <v>0</v>
      </c>
      <c r="AY32" s="138">
        <v>0</v>
      </c>
      <c r="AZ32" s="140">
        <v>0</v>
      </c>
      <c r="BA32" s="140">
        <v>0</v>
      </c>
      <c r="BB32" s="139">
        <v>0</v>
      </c>
      <c r="BC32" s="138">
        <v>0</v>
      </c>
      <c r="BD32" s="140">
        <v>0</v>
      </c>
      <c r="BE32" s="140">
        <v>0</v>
      </c>
      <c r="BF32" s="139">
        <v>0</v>
      </c>
      <c r="BG32" s="138">
        <v>0</v>
      </c>
      <c r="BH32" s="140">
        <v>0</v>
      </c>
      <c r="BI32" s="140">
        <v>0</v>
      </c>
      <c r="BJ32" s="139">
        <v>0</v>
      </c>
      <c r="BK32" s="138">
        <v>0</v>
      </c>
      <c r="BL32" s="140">
        <v>0</v>
      </c>
      <c r="BM32" s="140">
        <v>0</v>
      </c>
      <c r="BN32" s="139">
        <v>0</v>
      </c>
      <c r="BO32" s="138">
        <v>0</v>
      </c>
      <c r="BP32" s="140">
        <v>0</v>
      </c>
      <c r="BQ32" s="140">
        <v>0</v>
      </c>
      <c r="BR32" s="139">
        <v>0</v>
      </c>
      <c r="BS32" s="138">
        <v>0</v>
      </c>
      <c r="BT32" s="140">
        <v>0</v>
      </c>
      <c r="BU32" s="140">
        <v>0</v>
      </c>
      <c r="BV32" s="139">
        <v>0</v>
      </c>
      <c r="BW32" s="138">
        <v>0</v>
      </c>
      <c r="BX32" s="140">
        <v>0</v>
      </c>
      <c r="BY32" s="140">
        <v>0</v>
      </c>
      <c r="BZ32" s="139">
        <v>0</v>
      </c>
      <c r="CA32" s="138">
        <v>0</v>
      </c>
      <c r="CB32" s="140">
        <v>0</v>
      </c>
      <c r="CC32" s="140">
        <v>0</v>
      </c>
      <c r="CD32" s="139">
        <v>0</v>
      </c>
      <c r="CE32" s="138">
        <v>0</v>
      </c>
      <c r="CF32" s="140">
        <v>0</v>
      </c>
      <c r="CG32" s="140">
        <v>0</v>
      </c>
      <c r="CH32" s="139">
        <v>0</v>
      </c>
      <c r="CI32" s="138">
        <v>0</v>
      </c>
      <c r="CJ32" s="140">
        <v>0</v>
      </c>
      <c r="CK32" s="140">
        <v>0</v>
      </c>
      <c r="CL32" s="139">
        <v>0</v>
      </c>
      <c r="CM32" s="138">
        <v>0</v>
      </c>
      <c r="CN32" s="140">
        <v>0</v>
      </c>
      <c r="CO32" s="140">
        <v>0</v>
      </c>
      <c r="CP32" s="139">
        <v>0</v>
      </c>
      <c r="CQ32" s="138">
        <v>0</v>
      </c>
      <c r="CR32" s="140">
        <v>0</v>
      </c>
      <c r="CS32" s="140">
        <v>0</v>
      </c>
      <c r="CT32" s="139">
        <v>0</v>
      </c>
      <c r="CU32" s="138">
        <v>0</v>
      </c>
      <c r="CV32" s="140">
        <v>0</v>
      </c>
      <c r="CW32" s="140">
        <v>0</v>
      </c>
      <c r="CX32" s="139">
        <v>0</v>
      </c>
      <c r="CY32" s="138">
        <v>0</v>
      </c>
      <c r="CZ32" s="140">
        <v>0</v>
      </c>
      <c r="DA32" s="140">
        <v>0</v>
      </c>
      <c r="DB32" s="139">
        <v>0</v>
      </c>
      <c r="DC32" s="138">
        <v>0</v>
      </c>
      <c r="DD32" s="140">
        <v>0</v>
      </c>
      <c r="DE32" s="140">
        <v>0</v>
      </c>
      <c r="DF32" s="139">
        <v>0</v>
      </c>
      <c r="DG32" s="138">
        <v>0</v>
      </c>
      <c r="DH32" s="140">
        <v>0</v>
      </c>
      <c r="DI32" s="140">
        <v>0</v>
      </c>
      <c r="DJ32" s="139">
        <v>0</v>
      </c>
      <c r="DK32" s="138">
        <v>0</v>
      </c>
      <c r="DL32" s="140">
        <v>0</v>
      </c>
      <c r="DM32" s="140">
        <v>0</v>
      </c>
      <c r="DN32" s="139">
        <v>0</v>
      </c>
      <c r="DO32" s="138">
        <v>0</v>
      </c>
      <c r="DP32" s="140">
        <v>0</v>
      </c>
      <c r="DQ32" s="140">
        <v>0</v>
      </c>
      <c r="DR32" s="139">
        <v>0</v>
      </c>
      <c r="DS32" s="138">
        <v>0</v>
      </c>
      <c r="DT32" s="140">
        <v>0</v>
      </c>
      <c r="DU32" s="140">
        <v>0</v>
      </c>
    </row>
    <row r="33" spans="1:125" ht="13.5" customHeight="1" x14ac:dyDescent="0.15">
      <c r="A33" s="138" t="s">
        <v>29</v>
      </c>
      <c r="B33" s="139" t="s">
        <v>416</v>
      </c>
      <c r="C33" s="138" t="s">
        <v>1</v>
      </c>
      <c r="D33" s="140">
        <v>24667588</v>
      </c>
      <c r="E33" s="140">
        <v>951143</v>
      </c>
      <c r="F33" s="139">
        <v>12</v>
      </c>
      <c r="G33" s="138">
        <v>12</v>
      </c>
      <c r="H33" s="140">
        <v>17444524</v>
      </c>
      <c r="I33" s="140">
        <v>455589</v>
      </c>
      <c r="J33" s="139">
        <v>12</v>
      </c>
      <c r="K33" s="138">
        <v>12</v>
      </c>
      <c r="L33" s="140">
        <v>4985033</v>
      </c>
      <c r="M33" s="140">
        <v>262173</v>
      </c>
      <c r="N33" s="139">
        <v>6</v>
      </c>
      <c r="O33" s="138">
        <v>6</v>
      </c>
      <c r="P33" s="140">
        <v>1384105</v>
      </c>
      <c r="Q33" s="140">
        <v>189297</v>
      </c>
      <c r="R33" s="139">
        <v>3</v>
      </c>
      <c r="S33" s="138">
        <v>3</v>
      </c>
      <c r="T33" s="140">
        <v>781457</v>
      </c>
      <c r="U33" s="140">
        <v>13822</v>
      </c>
      <c r="V33" s="139">
        <v>1</v>
      </c>
      <c r="W33" s="138">
        <v>1</v>
      </c>
      <c r="X33" s="140">
        <v>51010</v>
      </c>
      <c r="Y33" s="140">
        <v>17118</v>
      </c>
      <c r="Z33" s="139">
        <v>1</v>
      </c>
      <c r="AA33" s="138">
        <v>1</v>
      </c>
      <c r="AB33" s="140">
        <v>21459</v>
      </c>
      <c r="AC33" s="140">
        <v>13144</v>
      </c>
      <c r="AD33" s="139">
        <v>0</v>
      </c>
      <c r="AE33" s="138">
        <v>0</v>
      </c>
      <c r="AF33" s="140">
        <v>0</v>
      </c>
      <c r="AG33" s="140">
        <v>0</v>
      </c>
      <c r="AH33" s="139">
        <v>0</v>
      </c>
      <c r="AI33" s="138">
        <v>0</v>
      </c>
      <c r="AJ33" s="140">
        <v>0</v>
      </c>
      <c r="AK33" s="140">
        <v>0</v>
      </c>
      <c r="AL33" s="139">
        <v>0</v>
      </c>
      <c r="AM33" s="138">
        <v>0</v>
      </c>
      <c r="AN33" s="140">
        <v>0</v>
      </c>
      <c r="AO33" s="140">
        <v>0</v>
      </c>
      <c r="AP33" s="139">
        <v>0</v>
      </c>
      <c r="AQ33" s="138">
        <v>0</v>
      </c>
      <c r="AR33" s="140">
        <v>0</v>
      </c>
      <c r="AS33" s="140">
        <v>0</v>
      </c>
      <c r="AT33" s="139">
        <v>0</v>
      </c>
      <c r="AU33" s="138">
        <v>0</v>
      </c>
      <c r="AV33" s="140">
        <v>0</v>
      </c>
      <c r="AW33" s="140">
        <v>0</v>
      </c>
      <c r="AX33" s="139">
        <v>0</v>
      </c>
      <c r="AY33" s="138">
        <v>0</v>
      </c>
      <c r="AZ33" s="140">
        <v>0</v>
      </c>
      <c r="BA33" s="140">
        <v>0</v>
      </c>
      <c r="BB33" s="139">
        <v>0</v>
      </c>
      <c r="BC33" s="138">
        <v>0</v>
      </c>
      <c r="BD33" s="140">
        <v>0</v>
      </c>
      <c r="BE33" s="140">
        <v>0</v>
      </c>
      <c r="BF33" s="139">
        <v>0</v>
      </c>
      <c r="BG33" s="138">
        <v>0</v>
      </c>
      <c r="BH33" s="140">
        <v>0</v>
      </c>
      <c r="BI33" s="140">
        <v>0</v>
      </c>
      <c r="BJ33" s="139">
        <v>0</v>
      </c>
      <c r="BK33" s="138">
        <v>0</v>
      </c>
      <c r="BL33" s="140">
        <v>0</v>
      </c>
      <c r="BM33" s="140">
        <v>0</v>
      </c>
      <c r="BN33" s="139">
        <v>0</v>
      </c>
      <c r="BO33" s="138">
        <v>0</v>
      </c>
      <c r="BP33" s="140">
        <v>0</v>
      </c>
      <c r="BQ33" s="140">
        <v>0</v>
      </c>
      <c r="BR33" s="139">
        <v>0</v>
      </c>
      <c r="BS33" s="138">
        <v>0</v>
      </c>
      <c r="BT33" s="140">
        <v>0</v>
      </c>
      <c r="BU33" s="140">
        <v>0</v>
      </c>
      <c r="BV33" s="139">
        <v>0</v>
      </c>
      <c r="BW33" s="138">
        <v>0</v>
      </c>
      <c r="BX33" s="140">
        <v>0</v>
      </c>
      <c r="BY33" s="140">
        <v>0</v>
      </c>
      <c r="BZ33" s="139">
        <v>0</v>
      </c>
      <c r="CA33" s="138">
        <v>0</v>
      </c>
      <c r="CB33" s="140">
        <v>0</v>
      </c>
      <c r="CC33" s="140">
        <v>0</v>
      </c>
      <c r="CD33" s="139">
        <v>0</v>
      </c>
      <c r="CE33" s="138">
        <v>0</v>
      </c>
      <c r="CF33" s="140">
        <v>0</v>
      </c>
      <c r="CG33" s="140">
        <v>0</v>
      </c>
      <c r="CH33" s="139">
        <v>0</v>
      </c>
      <c r="CI33" s="138">
        <v>0</v>
      </c>
      <c r="CJ33" s="140">
        <v>0</v>
      </c>
      <c r="CK33" s="140">
        <v>0</v>
      </c>
      <c r="CL33" s="139">
        <v>0</v>
      </c>
      <c r="CM33" s="138">
        <v>0</v>
      </c>
      <c r="CN33" s="140">
        <v>0</v>
      </c>
      <c r="CO33" s="140">
        <v>0</v>
      </c>
      <c r="CP33" s="139">
        <v>0</v>
      </c>
      <c r="CQ33" s="138">
        <v>0</v>
      </c>
      <c r="CR33" s="140">
        <v>0</v>
      </c>
      <c r="CS33" s="140">
        <v>0</v>
      </c>
      <c r="CT33" s="139">
        <v>0</v>
      </c>
      <c r="CU33" s="138">
        <v>0</v>
      </c>
      <c r="CV33" s="140">
        <v>0</v>
      </c>
      <c r="CW33" s="140">
        <v>0</v>
      </c>
      <c r="CX33" s="139">
        <v>0</v>
      </c>
      <c r="CY33" s="138">
        <v>0</v>
      </c>
      <c r="CZ33" s="140">
        <v>0</v>
      </c>
      <c r="DA33" s="140">
        <v>0</v>
      </c>
      <c r="DB33" s="139">
        <v>0</v>
      </c>
      <c r="DC33" s="138">
        <v>0</v>
      </c>
      <c r="DD33" s="140">
        <v>0</v>
      </c>
      <c r="DE33" s="140">
        <v>0</v>
      </c>
      <c r="DF33" s="139">
        <v>0</v>
      </c>
      <c r="DG33" s="138">
        <v>0</v>
      </c>
      <c r="DH33" s="140">
        <v>0</v>
      </c>
      <c r="DI33" s="140">
        <v>0</v>
      </c>
      <c r="DJ33" s="139">
        <v>0</v>
      </c>
      <c r="DK33" s="138">
        <v>0</v>
      </c>
      <c r="DL33" s="140">
        <v>0</v>
      </c>
      <c r="DM33" s="140">
        <v>0</v>
      </c>
      <c r="DN33" s="139">
        <v>0</v>
      </c>
      <c r="DO33" s="138">
        <v>0</v>
      </c>
      <c r="DP33" s="140">
        <v>0</v>
      </c>
      <c r="DQ33" s="140">
        <v>0</v>
      </c>
      <c r="DR33" s="139">
        <v>0</v>
      </c>
      <c r="DS33" s="138">
        <v>0</v>
      </c>
      <c r="DT33" s="140">
        <v>0</v>
      </c>
      <c r="DU33" s="140">
        <v>0</v>
      </c>
    </row>
    <row r="34" spans="1:125" ht="13.5" customHeight="1" x14ac:dyDescent="0.15">
      <c r="A34" s="138" t="s">
        <v>30</v>
      </c>
      <c r="B34" s="139" t="s">
        <v>417</v>
      </c>
      <c r="C34" s="138" t="s">
        <v>1</v>
      </c>
      <c r="D34" s="140">
        <v>8608275</v>
      </c>
      <c r="E34" s="140">
        <v>721698</v>
      </c>
      <c r="F34" s="139">
        <v>15</v>
      </c>
      <c r="G34" s="138">
        <v>15</v>
      </c>
      <c r="H34" s="140">
        <v>4618177</v>
      </c>
      <c r="I34" s="140">
        <v>180322</v>
      </c>
      <c r="J34" s="139">
        <v>15</v>
      </c>
      <c r="K34" s="138">
        <v>15</v>
      </c>
      <c r="L34" s="140">
        <v>2936298</v>
      </c>
      <c r="M34" s="140">
        <v>351178</v>
      </c>
      <c r="N34" s="139">
        <v>9</v>
      </c>
      <c r="O34" s="138">
        <v>9</v>
      </c>
      <c r="P34" s="140">
        <v>865131</v>
      </c>
      <c r="Q34" s="140">
        <v>170785</v>
      </c>
      <c r="R34" s="139">
        <v>3</v>
      </c>
      <c r="S34" s="138">
        <v>3</v>
      </c>
      <c r="T34" s="140">
        <v>188669</v>
      </c>
      <c r="U34" s="140">
        <v>19413</v>
      </c>
      <c r="V34" s="139">
        <v>0</v>
      </c>
      <c r="W34" s="138">
        <v>0</v>
      </c>
      <c r="X34" s="140">
        <v>0</v>
      </c>
      <c r="Y34" s="140">
        <v>0</v>
      </c>
      <c r="Z34" s="139">
        <v>0</v>
      </c>
      <c r="AA34" s="138">
        <v>0</v>
      </c>
      <c r="AB34" s="140">
        <v>0</v>
      </c>
      <c r="AC34" s="140">
        <v>0</v>
      </c>
      <c r="AD34" s="139">
        <v>0</v>
      </c>
      <c r="AE34" s="138">
        <v>0</v>
      </c>
      <c r="AF34" s="140">
        <v>0</v>
      </c>
      <c r="AG34" s="140">
        <v>0</v>
      </c>
      <c r="AH34" s="139">
        <v>0</v>
      </c>
      <c r="AI34" s="138">
        <v>0</v>
      </c>
      <c r="AJ34" s="140">
        <v>0</v>
      </c>
      <c r="AK34" s="140">
        <v>0</v>
      </c>
      <c r="AL34" s="139">
        <v>0</v>
      </c>
      <c r="AM34" s="138">
        <v>0</v>
      </c>
      <c r="AN34" s="140">
        <v>0</v>
      </c>
      <c r="AO34" s="140">
        <v>0</v>
      </c>
      <c r="AP34" s="139">
        <v>0</v>
      </c>
      <c r="AQ34" s="138">
        <v>0</v>
      </c>
      <c r="AR34" s="140">
        <v>0</v>
      </c>
      <c r="AS34" s="140">
        <v>0</v>
      </c>
      <c r="AT34" s="139">
        <v>0</v>
      </c>
      <c r="AU34" s="138">
        <v>0</v>
      </c>
      <c r="AV34" s="140">
        <v>0</v>
      </c>
      <c r="AW34" s="140">
        <v>0</v>
      </c>
      <c r="AX34" s="139">
        <v>0</v>
      </c>
      <c r="AY34" s="138">
        <v>0</v>
      </c>
      <c r="AZ34" s="140">
        <v>0</v>
      </c>
      <c r="BA34" s="140">
        <v>0</v>
      </c>
      <c r="BB34" s="139">
        <v>0</v>
      </c>
      <c r="BC34" s="138">
        <v>0</v>
      </c>
      <c r="BD34" s="140">
        <v>0</v>
      </c>
      <c r="BE34" s="140">
        <v>0</v>
      </c>
      <c r="BF34" s="139">
        <v>0</v>
      </c>
      <c r="BG34" s="138">
        <v>0</v>
      </c>
      <c r="BH34" s="140">
        <v>0</v>
      </c>
      <c r="BI34" s="140">
        <v>0</v>
      </c>
      <c r="BJ34" s="139">
        <v>0</v>
      </c>
      <c r="BK34" s="138">
        <v>0</v>
      </c>
      <c r="BL34" s="140">
        <v>0</v>
      </c>
      <c r="BM34" s="140">
        <v>0</v>
      </c>
      <c r="BN34" s="139">
        <v>0</v>
      </c>
      <c r="BO34" s="138">
        <v>0</v>
      </c>
      <c r="BP34" s="140">
        <v>0</v>
      </c>
      <c r="BQ34" s="140">
        <v>0</v>
      </c>
      <c r="BR34" s="139">
        <v>0</v>
      </c>
      <c r="BS34" s="138">
        <v>0</v>
      </c>
      <c r="BT34" s="140">
        <v>0</v>
      </c>
      <c r="BU34" s="140">
        <v>0</v>
      </c>
      <c r="BV34" s="139">
        <v>0</v>
      </c>
      <c r="BW34" s="138">
        <v>0</v>
      </c>
      <c r="BX34" s="140">
        <v>0</v>
      </c>
      <c r="BY34" s="140">
        <v>0</v>
      </c>
      <c r="BZ34" s="139">
        <v>0</v>
      </c>
      <c r="CA34" s="138">
        <v>0</v>
      </c>
      <c r="CB34" s="140">
        <v>0</v>
      </c>
      <c r="CC34" s="140">
        <v>0</v>
      </c>
      <c r="CD34" s="139">
        <v>0</v>
      </c>
      <c r="CE34" s="138">
        <v>0</v>
      </c>
      <c r="CF34" s="140">
        <v>0</v>
      </c>
      <c r="CG34" s="140">
        <v>0</v>
      </c>
      <c r="CH34" s="139">
        <v>0</v>
      </c>
      <c r="CI34" s="138">
        <v>0</v>
      </c>
      <c r="CJ34" s="140">
        <v>0</v>
      </c>
      <c r="CK34" s="140">
        <v>0</v>
      </c>
      <c r="CL34" s="139">
        <v>0</v>
      </c>
      <c r="CM34" s="138">
        <v>0</v>
      </c>
      <c r="CN34" s="140">
        <v>0</v>
      </c>
      <c r="CO34" s="140">
        <v>0</v>
      </c>
      <c r="CP34" s="139">
        <v>0</v>
      </c>
      <c r="CQ34" s="138">
        <v>0</v>
      </c>
      <c r="CR34" s="140">
        <v>0</v>
      </c>
      <c r="CS34" s="140">
        <v>0</v>
      </c>
      <c r="CT34" s="139">
        <v>0</v>
      </c>
      <c r="CU34" s="138">
        <v>0</v>
      </c>
      <c r="CV34" s="140">
        <v>0</v>
      </c>
      <c r="CW34" s="140">
        <v>0</v>
      </c>
      <c r="CX34" s="139">
        <v>0</v>
      </c>
      <c r="CY34" s="138">
        <v>0</v>
      </c>
      <c r="CZ34" s="140">
        <v>0</v>
      </c>
      <c r="DA34" s="140">
        <v>0</v>
      </c>
      <c r="DB34" s="139">
        <v>0</v>
      </c>
      <c r="DC34" s="138">
        <v>0</v>
      </c>
      <c r="DD34" s="140">
        <v>0</v>
      </c>
      <c r="DE34" s="140">
        <v>0</v>
      </c>
      <c r="DF34" s="139">
        <v>0</v>
      </c>
      <c r="DG34" s="138">
        <v>0</v>
      </c>
      <c r="DH34" s="140">
        <v>0</v>
      </c>
      <c r="DI34" s="140">
        <v>0</v>
      </c>
      <c r="DJ34" s="139">
        <v>0</v>
      </c>
      <c r="DK34" s="138">
        <v>0</v>
      </c>
      <c r="DL34" s="140">
        <v>0</v>
      </c>
      <c r="DM34" s="140">
        <v>0</v>
      </c>
      <c r="DN34" s="139">
        <v>0</v>
      </c>
      <c r="DO34" s="138">
        <v>0</v>
      </c>
      <c r="DP34" s="140">
        <v>0</v>
      </c>
      <c r="DQ34" s="140">
        <v>0</v>
      </c>
      <c r="DR34" s="139">
        <v>0</v>
      </c>
      <c r="DS34" s="138">
        <v>0</v>
      </c>
      <c r="DT34" s="140">
        <v>0</v>
      </c>
      <c r="DU34" s="140">
        <v>0</v>
      </c>
    </row>
    <row r="35" spans="1:125" ht="13.5" customHeight="1" x14ac:dyDescent="0.15">
      <c r="A35" s="138" t="s">
        <v>31</v>
      </c>
      <c r="B35" s="139" t="s">
        <v>418</v>
      </c>
      <c r="C35" s="138" t="s">
        <v>1</v>
      </c>
      <c r="D35" s="140">
        <v>21328491</v>
      </c>
      <c r="E35" s="140">
        <v>1321515</v>
      </c>
      <c r="F35" s="139">
        <v>12</v>
      </c>
      <c r="G35" s="138">
        <v>12</v>
      </c>
      <c r="H35" s="140">
        <v>5765262</v>
      </c>
      <c r="I35" s="140">
        <v>564360</v>
      </c>
      <c r="J35" s="139">
        <v>12</v>
      </c>
      <c r="K35" s="138">
        <v>12</v>
      </c>
      <c r="L35" s="140">
        <v>6744904</v>
      </c>
      <c r="M35" s="140">
        <v>279233</v>
      </c>
      <c r="N35" s="139">
        <v>9</v>
      </c>
      <c r="O35" s="138">
        <v>9</v>
      </c>
      <c r="P35" s="140">
        <v>619547</v>
      </c>
      <c r="Q35" s="140">
        <v>294562</v>
      </c>
      <c r="R35" s="139">
        <v>5</v>
      </c>
      <c r="S35" s="138">
        <v>5</v>
      </c>
      <c r="T35" s="140">
        <v>1244988</v>
      </c>
      <c r="U35" s="140">
        <v>68007</v>
      </c>
      <c r="V35" s="139">
        <v>4</v>
      </c>
      <c r="W35" s="138">
        <v>4</v>
      </c>
      <c r="X35" s="140">
        <v>567594</v>
      </c>
      <c r="Y35" s="140">
        <v>21974</v>
      </c>
      <c r="Z35" s="139">
        <v>3</v>
      </c>
      <c r="AA35" s="138">
        <v>3</v>
      </c>
      <c r="AB35" s="140">
        <v>655070</v>
      </c>
      <c r="AC35" s="140">
        <v>29217</v>
      </c>
      <c r="AD35" s="139">
        <v>2</v>
      </c>
      <c r="AE35" s="138">
        <v>2</v>
      </c>
      <c r="AF35" s="140">
        <v>462369</v>
      </c>
      <c r="AG35" s="140">
        <v>19717</v>
      </c>
      <c r="AH35" s="139">
        <v>2</v>
      </c>
      <c r="AI35" s="138">
        <v>2</v>
      </c>
      <c r="AJ35" s="140">
        <v>1852836</v>
      </c>
      <c r="AK35" s="140">
        <v>44445</v>
      </c>
      <c r="AL35" s="139">
        <v>1</v>
      </c>
      <c r="AM35" s="138">
        <v>1</v>
      </c>
      <c r="AN35" s="140">
        <v>2308326</v>
      </c>
      <c r="AO35" s="140">
        <v>0</v>
      </c>
      <c r="AP35" s="139">
        <v>1</v>
      </c>
      <c r="AQ35" s="138">
        <v>1</v>
      </c>
      <c r="AR35" s="140">
        <v>1107595</v>
      </c>
      <c r="AS35" s="140">
        <v>0</v>
      </c>
      <c r="AT35" s="139">
        <v>0</v>
      </c>
      <c r="AU35" s="138">
        <v>0</v>
      </c>
      <c r="AV35" s="140">
        <v>0</v>
      </c>
      <c r="AW35" s="140">
        <v>0</v>
      </c>
      <c r="AX35" s="139">
        <v>0</v>
      </c>
      <c r="AY35" s="138">
        <v>0</v>
      </c>
      <c r="AZ35" s="140">
        <v>0</v>
      </c>
      <c r="BA35" s="140">
        <v>0</v>
      </c>
      <c r="BB35" s="139">
        <v>0</v>
      </c>
      <c r="BC35" s="138">
        <v>0</v>
      </c>
      <c r="BD35" s="140">
        <v>0</v>
      </c>
      <c r="BE35" s="140">
        <v>0</v>
      </c>
      <c r="BF35" s="139">
        <v>0</v>
      </c>
      <c r="BG35" s="138">
        <v>0</v>
      </c>
      <c r="BH35" s="140">
        <v>0</v>
      </c>
      <c r="BI35" s="140">
        <v>0</v>
      </c>
      <c r="BJ35" s="139">
        <v>0</v>
      </c>
      <c r="BK35" s="138">
        <v>0</v>
      </c>
      <c r="BL35" s="140">
        <v>0</v>
      </c>
      <c r="BM35" s="140">
        <v>0</v>
      </c>
      <c r="BN35" s="139">
        <v>0</v>
      </c>
      <c r="BO35" s="138">
        <v>0</v>
      </c>
      <c r="BP35" s="140">
        <v>0</v>
      </c>
      <c r="BQ35" s="140">
        <v>0</v>
      </c>
      <c r="BR35" s="139">
        <v>0</v>
      </c>
      <c r="BS35" s="138">
        <v>0</v>
      </c>
      <c r="BT35" s="140">
        <v>0</v>
      </c>
      <c r="BU35" s="140">
        <v>0</v>
      </c>
      <c r="BV35" s="139">
        <v>0</v>
      </c>
      <c r="BW35" s="138">
        <v>0</v>
      </c>
      <c r="BX35" s="140">
        <v>0</v>
      </c>
      <c r="BY35" s="140">
        <v>0</v>
      </c>
      <c r="BZ35" s="139">
        <v>0</v>
      </c>
      <c r="CA35" s="138">
        <v>0</v>
      </c>
      <c r="CB35" s="140">
        <v>0</v>
      </c>
      <c r="CC35" s="140">
        <v>0</v>
      </c>
      <c r="CD35" s="139">
        <v>0</v>
      </c>
      <c r="CE35" s="138">
        <v>0</v>
      </c>
      <c r="CF35" s="140">
        <v>0</v>
      </c>
      <c r="CG35" s="140">
        <v>0</v>
      </c>
      <c r="CH35" s="139">
        <v>0</v>
      </c>
      <c r="CI35" s="138">
        <v>0</v>
      </c>
      <c r="CJ35" s="140">
        <v>0</v>
      </c>
      <c r="CK35" s="140">
        <v>0</v>
      </c>
      <c r="CL35" s="139">
        <v>0</v>
      </c>
      <c r="CM35" s="138">
        <v>0</v>
      </c>
      <c r="CN35" s="140">
        <v>0</v>
      </c>
      <c r="CO35" s="140">
        <v>0</v>
      </c>
      <c r="CP35" s="139">
        <v>0</v>
      </c>
      <c r="CQ35" s="138">
        <v>0</v>
      </c>
      <c r="CR35" s="140">
        <v>0</v>
      </c>
      <c r="CS35" s="140">
        <v>0</v>
      </c>
      <c r="CT35" s="139">
        <v>0</v>
      </c>
      <c r="CU35" s="138">
        <v>0</v>
      </c>
      <c r="CV35" s="140">
        <v>0</v>
      </c>
      <c r="CW35" s="140">
        <v>0</v>
      </c>
      <c r="CX35" s="139">
        <v>0</v>
      </c>
      <c r="CY35" s="138">
        <v>0</v>
      </c>
      <c r="CZ35" s="140">
        <v>0</v>
      </c>
      <c r="DA35" s="140">
        <v>0</v>
      </c>
      <c r="DB35" s="139">
        <v>0</v>
      </c>
      <c r="DC35" s="138">
        <v>0</v>
      </c>
      <c r="DD35" s="140">
        <v>0</v>
      </c>
      <c r="DE35" s="140">
        <v>0</v>
      </c>
      <c r="DF35" s="139">
        <v>0</v>
      </c>
      <c r="DG35" s="138">
        <v>0</v>
      </c>
      <c r="DH35" s="140">
        <v>0</v>
      </c>
      <c r="DI35" s="140">
        <v>0</v>
      </c>
      <c r="DJ35" s="139">
        <v>0</v>
      </c>
      <c r="DK35" s="138">
        <v>0</v>
      </c>
      <c r="DL35" s="140">
        <v>0</v>
      </c>
      <c r="DM35" s="140">
        <v>0</v>
      </c>
      <c r="DN35" s="139">
        <v>0</v>
      </c>
      <c r="DO35" s="138">
        <v>0</v>
      </c>
      <c r="DP35" s="140">
        <v>0</v>
      </c>
      <c r="DQ35" s="140">
        <v>0</v>
      </c>
      <c r="DR35" s="139">
        <v>0</v>
      </c>
      <c r="DS35" s="138">
        <v>0</v>
      </c>
      <c r="DT35" s="140">
        <v>0</v>
      </c>
      <c r="DU35" s="140">
        <v>0</v>
      </c>
    </row>
    <row r="36" spans="1:125" ht="13.5" customHeight="1" x14ac:dyDescent="0.15">
      <c r="A36" s="138" t="s">
        <v>33</v>
      </c>
      <c r="B36" s="139" t="s">
        <v>419</v>
      </c>
      <c r="C36" s="138" t="s">
        <v>1</v>
      </c>
      <c r="D36" s="140">
        <v>3289809</v>
      </c>
      <c r="E36" s="140">
        <v>3010014</v>
      </c>
      <c r="F36" s="139">
        <v>15</v>
      </c>
      <c r="G36" s="138">
        <v>15</v>
      </c>
      <c r="H36" s="140">
        <v>1815723</v>
      </c>
      <c r="I36" s="140">
        <v>1813970</v>
      </c>
      <c r="J36" s="139">
        <v>15</v>
      </c>
      <c r="K36" s="138">
        <v>15</v>
      </c>
      <c r="L36" s="140">
        <v>1007446</v>
      </c>
      <c r="M36" s="140">
        <v>882974</v>
      </c>
      <c r="N36" s="139">
        <v>7</v>
      </c>
      <c r="O36" s="138">
        <v>7</v>
      </c>
      <c r="P36" s="140">
        <v>179359</v>
      </c>
      <c r="Q36" s="140">
        <v>140173</v>
      </c>
      <c r="R36" s="139">
        <v>4</v>
      </c>
      <c r="S36" s="138">
        <v>4</v>
      </c>
      <c r="T36" s="140">
        <v>109465</v>
      </c>
      <c r="U36" s="140">
        <v>47822</v>
      </c>
      <c r="V36" s="139">
        <v>3</v>
      </c>
      <c r="W36" s="138">
        <v>3</v>
      </c>
      <c r="X36" s="140">
        <v>77745</v>
      </c>
      <c r="Y36" s="140">
        <v>73807</v>
      </c>
      <c r="Z36" s="139">
        <v>2</v>
      </c>
      <c r="AA36" s="138">
        <v>2</v>
      </c>
      <c r="AB36" s="140">
        <v>84867</v>
      </c>
      <c r="AC36" s="140">
        <v>51268</v>
      </c>
      <c r="AD36" s="139">
        <v>1</v>
      </c>
      <c r="AE36" s="138">
        <v>1</v>
      </c>
      <c r="AF36" s="140">
        <v>6191</v>
      </c>
      <c r="AG36" s="140">
        <v>0</v>
      </c>
      <c r="AH36" s="139">
        <v>1</v>
      </c>
      <c r="AI36" s="138">
        <v>1</v>
      </c>
      <c r="AJ36" s="140">
        <v>764</v>
      </c>
      <c r="AK36" s="140">
        <v>0</v>
      </c>
      <c r="AL36" s="139">
        <v>1</v>
      </c>
      <c r="AM36" s="138">
        <v>1</v>
      </c>
      <c r="AN36" s="140">
        <v>729</v>
      </c>
      <c r="AO36" s="140">
        <v>0</v>
      </c>
      <c r="AP36" s="139">
        <v>1</v>
      </c>
      <c r="AQ36" s="138">
        <v>1</v>
      </c>
      <c r="AR36" s="140">
        <v>7520</v>
      </c>
      <c r="AS36" s="140">
        <v>0</v>
      </c>
      <c r="AT36" s="139">
        <v>0</v>
      </c>
      <c r="AU36" s="138">
        <v>0</v>
      </c>
      <c r="AV36" s="140">
        <v>0</v>
      </c>
      <c r="AW36" s="140">
        <v>0</v>
      </c>
      <c r="AX36" s="139">
        <v>0</v>
      </c>
      <c r="AY36" s="138">
        <v>0</v>
      </c>
      <c r="AZ36" s="140">
        <v>0</v>
      </c>
      <c r="BA36" s="140">
        <v>0</v>
      </c>
      <c r="BB36" s="139">
        <v>0</v>
      </c>
      <c r="BC36" s="138">
        <v>0</v>
      </c>
      <c r="BD36" s="140">
        <v>0</v>
      </c>
      <c r="BE36" s="140">
        <v>0</v>
      </c>
      <c r="BF36" s="139">
        <v>0</v>
      </c>
      <c r="BG36" s="138">
        <v>0</v>
      </c>
      <c r="BH36" s="140">
        <v>0</v>
      </c>
      <c r="BI36" s="140">
        <v>0</v>
      </c>
      <c r="BJ36" s="139">
        <v>0</v>
      </c>
      <c r="BK36" s="138">
        <v>0</v>
      </c>
      <c r="BL36" s="140">
        <v>0</v>
      </c>
      <c r="BM36" s="140">
        <v>0</v>
      </c>
      <c r="BN36" s="139">
        <v>0</v>
      </c>
      <c r="BO36" s="138">
        <v>0</v>
      </c>
      <c r="BP36" s="140">
        <v>0</v>
      </c>
      <c r="BQ36" s="140">
        <v>0</v>
      </c>
      <c r="BR36" s="139">
        <v>0</v>
      </c>
      <c r="BS36" s="138">
        <v>0</v>
      </c>
      <c r="BT36" s="140">
        <v>0</v>
      </c>
      <c r="BU36" s="140">
        <v>0</v>
      </c>
      <c r="BV36" s="139">
        <v>0</v>
      </c>
      <c r="BW36" s="138">
        <v>0</v>
      </c>
      <c r="BX36" s="140">
        <v>0</v>
      </c>
      <c r="BY36" s="140">
        <v>0</v>
      </c>
      <c r="BZ36" s="139">
        <v>0</v>
      </c>
      <c r="CA36" s="138">
        <v>0</v>
      </c>
      <c r="CB36" s="140">
        <v>0</v>
      </c>
      <c r="CC36" s="140">
        <v>0</v>
      </c>
      <c r="CD36" s="139">
        <v>0</v>
      </c>
      <c r="CE36" s="138">
        <v>0</v>
      </c>
      <c r="CF36" s="140">
        <v>0</v>
      </c>
      <c r="CG36" s="140">
        <v>0</v>
      </c>
      <c r="CH36" s="139">
        <v>0</v>
      </c>
      <c r="CI36" s="138">
        <v>0</v>
      </c>
      <c r="CJ36" s="140">
        <v>0</v>
      </c>
      <c r="CK36" s="140">
        <v>0</v>
      </c>
      <c r="CL36" s="139">
        <v>0</v>
      </c>
      <c r="CM36" s="138">
        <v>0</v>
      </c>
      <c r="CN36" s="140">
        <v>0</v>
      </c>
      <c r="CO36" s="140">
        <v>0</v>
      </c>
      <c r="CP36" s="139">
        <v>0</v>
      </c>
      <c r="CQ36" s="138">
        <v>0</v>
      </c>
      <c r="CR36" s="140">
        <v>0</v>
      </c>
      <c r="CS36" s="140">
        <v>0</v>
      </c>
      <c r="CT36" s="139">
        <v>0</v>
      </c>
      <c r="CU36" s="138">
        <v>0</v>
      </c>
      <c r="CV36" s="140">
        <v>0</v>
      </c>
      <c r="CW36" s="140">
        <v>0</v>
      </c>
      <c r="CX36" s="139">
        <v>0</v>
      </c>
      <c r="CY36" s="138">
        <v>0</v>
      </c>
      <c r="CZ36" s="140">
        <v>0</v>
      </c>
      <c r="DA36" s="140">
        <v>0</v>
      </c>
      <c r="DB36" s="139">
        <v>0</v>
      </c>
      <c r="DC36" s="138">
        <v>0</v>
      </c>
      <c r="DD36" s="140">
        <v>0</v>
      </c>
      <c r="DE36" s="140">
        <v>0</v>
      </c>
      <c r="DF36" s="139">
        <v>0</v>
      </c>
      <c r="DG36" s="138">
        <v>0</v>
      </c>
      <c r="DH36" s="140">
        <v>0</v>
      </c>
      <c r="DI36" s="140">
        <v>0</v>
      </c>
      <c r="DJ36" s="139">
        <v>0</v>
      </c>
      <c r="DK36" s="138">
        <v>0</v>
      </c>
      <c r="DL36" s="140">
        <v>0</v>
      </c>
      <c r="DM36" s="140">
        <v>0</v>
      </c>
      <c r="DN36" s="139">
        <v>0</v>
      </c>
      <c r="DO36" s="138">
        <v>0</v>
      </c>
      <c r="DP36" s="140">
        <v>0</v>
      </c>
      <c r="DQ36" s="140">
        <v>0</v>
      </c>
      <c r="DR36" s="139">
        <v>0</v>
      </c>
      <c r="DS36" s="138">
        <v>0</v>
      </c>
      <c r="DT36" s="140">
        <v>0</v>
      </c>
      <c r="DU36" s="140">
        <v>0</v>
      </c>
    </row>
    <row r="37" spans="1:125" ht="13.5" customHeight="1" x14ac:dyDescent="0.15">
      <c r="A37" s="138" t="s">
        <v>34</v>
      </c>
      <c r="B37" s="139" t="s">
        <v>420</v>
      </c>
      <c r="C37" s="138" t="s">
        <v>1</v>
      </c>
      <c r="D37" s="140">
        <v>2570732</v>
      </c>
      <c r="E37" s="140">
        <v>713469</v>
      </c>
      <c r="F37" s="139">
        <v>5</v>
      </c>
      <c r="G37" s="138">
        <v>5</v>
      </c>
      <c r="H37" s="140">
        <v>1635223</v>
      </c>
      <c r="I37" s="140">
        <v>438291</v>
      </c>
      <c r="J37" s="139">
        <v>5</v>
      </c>
      <c r="K37" s="138">
        <v>5</v>
      </c>
      <c r="L37" s="140">
        <v>338732</v>
      </c>
      <c r="M37" s="140">
        <v>64954</v>
      </c>
      <c r="N37" s="139">
        <v>4</v>
      </c>
      <c r="O37" s="138">
        <v>4</v>
      </c>
      <c r="P37" s="140">
        <v>87392</v>
      </c>
      <c r="Q37" s="140">
        <v>66260</v>
      </c>
      <c r="R37" s="139">
        <v>3</v>
      </c>
      <c r="S37" s="138">
        <v>3</v>
      </c>
      <c r="T37" s="140">
        <v>165590</v>
      </c>
      <c r="U37" s="140">
        <v>28298</v>
      </c>
      <c r="V37" s="139">
        <v>3</v>
      </c>
      <c r="W37" s="138">
        <v>3</v>
      </c>
      <c r="X37" s="140">
        <v>213211</v>
      </c>
      <c r="Y37" s="140">
        <v>100447</v>
      </c>
      <c r="Z37" s="139">
        <v>1</v>
      </c>
      <c r="AA37" s="138">
        <v>1</v>
      </c>
      <c r="AB37" s="140">
        <v>49342</v>
      </c>
      <c r="AC37" s="140">
        <v>15219</v>
      </c>
      <c r="AD37" s="139">
        <v>1</v>
      </c>
      <c r="AE37" s="138">
        <v>1</v>
      </c>
      <c r="AF37" s="140">
        <v>32597</v>
      </c>
      <c r="AG37" s="140">
        <v>0</v>
      </c>
      <c r="AH37" s="139">
        <v>1</v>
      </c>
      <c r="AI37" s="138">
        <v>1</v>
      </c>
      <c r="AJ37" s="140">
        <v>23067</v>
      </c>
      <c r="AK37" s="140">
        <v>0</v>
      </c>
      <c r="AL37" s="139">
        <v>1</v>
      </c>
      <c r="AM37" s="138">
        <v>1</v>
      </c>
      <c r="AN37" s="140">
        <v>25578</v>
      </c>
      <c r="AO37" s="140">
        <v>0</v>
      </c>
      <c r="AP37" s="139">
        <v>0</v>
      </c>
      <c r="AQ37" s="138">
        <v>0</v>
      </c>
      <c r="AR37" s="140">
        <v>0</v>
      </c>
      <c r="AS37" s="140">
        <v>0</v>
      </c>
      <c r="AT37" s="139">
        <v>0</v>
      </c>
      <c r="AU37" s="138">
        <v>0</v>
      </c>
      <c r="AV37" s="140">
        <v>0</v>
      </c>
      <c r="AW37" s="140">
        <v>0</v>
      </c>
      <c r="AX37" s="139">
        <v>0</v>
      </c>
      <c r="AY37" s="138">
        <v>0</v>
      </c>
      <c r="AZ37" s="140">
        <v>0</v>
      </c>
      <c r="BA37" s="140">
        <v>0</v>
      </c>
      <c r="BB37" s="139">
        <v>0</v>
      </c>
      <c r="BC37" s="138">
        <v>0</v>
      </c>
      <c r="BD37" s="140">
        <v>0</v>
      </c>
      <c r="BE37" s="140">
        <v>0</v>
      </c>
      <c r="BF37" s="139">
        <v>0</v>
      </c>
      <c r="BG37" s="138">
        <v>0</v>
      </c>
      <c r="BH37" s="140">
        <v>0</v>
      </c>
      <c r="BI37" s="140">
        <v>0</v>
      </c>
      <c r="BJ37" s="139">
        <v>0</v>
      </c>
      <c r="BK37" s="138">
        <v>0</v>
      </c>
      <c r="BL37" s="140">
        <v>0</v>
      </c>
      <c r="BM37" s="140">
        <v>0</v>
      </c>
      <c r="BN37" s="139">
        <v>0</v>
      </c>
      <c r="BO37" s="138">
        <v>0</v>
      </c>
      <c r="BP37" s="140">
        <v>0</v>
      </c>
      <c r="BQ37" s="140">
        <v>0</v>
      </c>
      <c r="BR37" s="139">
        <v>0</v>
      </c>
      <c r="BS37" s="138">
        <v>0</v>
      </c>
      <c r="BT37" s="140">
        <v>0</v>
      </c>
      <c r="BU37" s="140">
        <v>0</v>
      </c>
      <c r="BV37" s="139">
        <v>0</v>
      </c>
      <c r="BW37" s="138">
        <v>0</v>
      </c>
      <c r="BX37" s="140">
        <v>0</v>
      </c>
      <c r="BY37" s="140">
        <v>0</v>
      </c>
      <c r="BZ37" s="139">
        <v>0</v>
      </c>
      <c r="CA37" s="138">
        <v>0</v>
      </c>
      <c r="CB37" s="140">
        <v>0</v>
      </c>
      <c r="CC37" s="140">
        <v>0</v>
      </c>
      <c r="CD37" s="139">
        <v>0</v>
      </c>
      <c r="CE37" s="138">
        <v>0</v>
      </c>
      <c r="CF37" s="140">
        <v>0</v>
      </c>
      <c r="CG37" s="140">
        <v>0</v>
      </c>
      <c r="CH37" s="139">
        <v>0</v>
      </c>
      <c r="CI37" s="138">
        <v>0</v>
      </c>
      <c r="CJ37" s="140">
        <v>0</v>
      </c>
      <c r="CK37" s="140">
        <v>0</v>
      </c>
      <c r="CL37" s="139">
        <v>0</v>
      </c>
      <c r="CM37" s="138">
        <v>0</v>
      </c>
      <c r="CN37" s="140">
        <v>0</v>
      </c>
      <c r="CO37" s="140">
        <v>0</v>
      </c>
      <c r="CP37" s="139">
        <v>0</v>
      </c>
      <c r="CQ37" s="138">
        <v>0</v>
      </c>
      <c r="CR37" s="140">
        <v>0</v>
      </c>
      <c r="CS37" s="140">
        <v>0</v>
      </c>
      <c r="CT37" s="139">
        <v>0</v>
      </c>
      <c r="CU37" s="138">
        <v>0</v>
      </c>
      <c r="CV37" s="140">
        <v>0</v>
      </c>
      <c r="CW37" s="140">
        <v>0</v>
      </c>
      <c r="CX37" s="139">
        <v>0</v>
      </c>
      <c r="CY37" s="138">
        <v>0</v>
      </c>
      <c r="CZ37" s="140">
        <v>0</v>
      </c>
      <c r="DA37" s="140">
        <v>0</v>
      </c>
      <c r="DB37" s="139">
        <v>0</v>
      </c>
      <c r="DC37" s="138">
        <v>0</v>
      </c>
      <c r="DD37" s="140">
        <v>0</v>
      </c>
      <c r="DE37" s="140">
        <v>0</v>
      </c>
      <c r="DF37" s="139">
        <v>0</v>
      </c>
      <c r="DG37" s="138">
        <v>0</v>
      </c>
      <c r="DH37" s="140">
        <v>0</v>
      </c>
      <c r="DI37" s="140">
        <v>0</v>
      </c>
      <c r="DJ37" s="139">
        <v>0</v>
      </c>
      <c r="DK37" s="138">
        <v>0</v>
      </c>
      <c r="DL37" s="140">
        <v>0</v>
      </c>
      <c r="DM37" s="140">
        <v>0</v>
      </c>
      <c r="DN37" s="139">
        <v>0</v>
      </c>
      <c r="DO37" s="138">
        <v>0</v>
      </c>
      <c r="DP37" s="140">
        <v>0</v>
      </c>
      <c r="DQ37" s="140">
        <v>0</v>
      </c>
      <c r="DR37" s="139">
        <v>0</v>
      </c>
      <c r="DS37" s="138">
        <v>0</v>
      </c>
      <c r="DT37" s="140">
        <v>0</v>
      </c>
      <c r="DU37" s="140">
        <v>0</v>
      </c>
    </row>
    <row r="38" spans="1:125" ht="13.5" customHeight="1" x14ac:dyDescent="0.15">
      <c r="A38" s="138" t="s">
        <v>35</v>
      </c>
      <c r="B38" s="139" t="s">
        <v>421</v>
      </c>
      <c r="C38" s="138" t="s">
        <v>1</v>
      </c>
      <c r="D38" s="140">
        <v>4774963</v>
      </c>
      <c r="E38" s="140">
        <v>510114</v>
      </c>
      <c r="F38" s="139">
        <v>7</v>
      </c>
      <c r="G38" s="138">
        <v>7</v>
      </c>
      <c r="H38" s="140">
        <v>3314016</v>
      </c>
      <c r="I38" s="140">
        <v>262733</v>
      </c>
      <c r="J38" s="139">
        <v>7</v>
      </c>
      <c r="K38" s="138">
        <v>7</v>
      </c>
      <c r="L38" s="140">
        <v>1224088</v>
      </c>
      <c r="M38" s="140">
        <v>159001</v>
      </c>
      <c r="N38" s="139">
        <v>3</v>
      </c>
      <c r="O38" s="138">
        <v>3</v>
      </c>
      <c r="P38" s="140">
        <v>236859</v>
      </c>
      <c r="Q38" s="140">
        <v>88380</v>
      </c>
      <c r="R38" s="139">
        <v>0</v>
      </c>
      <c r="S38" s="138">
        <v>0</v>
      </c>
      <c r="T38" s="140">
        <v>0</v>
      </c>
      <c r="U38" s="140">
        <v>0</v>
      </c>
      <c r="V38" s="139">
        <v>0</v>
      </c>
      <c r="W38" s="138">
        <v>0</v>
      </c>
      <c r="X38" s="140">
        <v>0</v>
      </c>
      <c r="Y38" s="140">
        <v>0</v>
      </c>
      <c r="Z38" s="139">
        <v>0</v>
      </c>
      <c r="AA38" s="138">
        <v>0</v>
      </c>
      <c r="AB38" s="140">
        <v>0</v>
      </c>
      <c r="AC38" s="140">
        <v>0</v>
      </c>
      <c r="AD38" s="139">
        <v>0</v>
      </c>
      <c r="AE38" s="138">
        <v>0</v>
      </c>
      <c r="AF38" s="140">
        <v>0</v>
      </c>
      <c r="AG38" s="140">
        <v>0</v>
      </c>
      <c r="AH38" s="139">
        <v>0</v>
      </c>
      <c r="AI38" s="138">
        <v>0</v>
      </c>
      <c r="AJ38" s="140">
        <v>0</v>
      </c>
      <c r="AK38" s="140">
        <v>0</v>
      </c>
      <c r="AL38" s="139">
        <v>0</v>
      </c>
      <c r="AM38" s="138">
        <v>0</v>
      </c>
      <c r="AN38" s="140">
        <v>0</v>
      </c>
      <c r="AO38" s="140">
        <v>0</v>
      </c>
      <c r="AP38" s="139">
        <v>0</v>
      </c>
      <c r="AQ38" s="138">
        <v>0</v>
      </c>
      <c r="AR38" s="140">
        <v>0</v>
      </c>
      <c r="AS38" s="140">
        <v>0</v>
      </c>
      <c r="AT38" s="139">
        <v>0</v>
      </c>
      <c r="AU38" s="138">
        <v>0</v>
      </c>
      <c r="AV38" s="140">
        <v>0</v>
      </c>
      <c r="AW38" s="140">
        <v>0</v>
      </c>
      <c r="AX38" s="139">
        <v>0</v>
      </c>
      <c r="AY38" s="138">
        <v>0</v>
      </c>
      <c r="AZ38" s="140">
        <v>0</v>
      </c>
      <c r="BA38" s="140">
        <v>0</v>
      </c>
      <c r="BB38" s="139">
        <v>0</v>
      </c>
      <c r="BC38" s="138">
        <v>0</v>
      </c>
      <c r="BD38" s="140">
        <v>0</v>
      </c>
      <c r="BE38" s="140">
        <v>0</v>
      </c>
      <c r="BF38" s="139">
        <v>0</v>
      </c>
      <c r="BG38" s="138">
        <v>0</v>
      </c>
      <c r="BH38" s="140">
        <v>0</v>
      </c>
      <c r="BI38" s="140">
        <v>0</v>
      </c>
      <c r="BJ38" s="139">
        <v>0</v>
      </c>
      <c r="BK38" s="138">
        <v>0</v>
      </c>
      <c r="BL38" s="140">
        <v>0</v>
      </c>
      <c r="BM38" s="140">
        <v>0</v>
      </c>
      <c r="BN38" s="139">
        <v>0</v>
      </c>
      <c r="BO38" s="138">
        <v>0</v>
      </c>
      <c r="BP38" s="140">
        <v>0</v>
      </c>
      <c r="BQ38" s="140">
        <v>0</v>
      </c>
      <c r="BR38" s="139">
        <v>0</v>
      </c>
      <c r="BS38" s="138">
        <v>0</v>
      </c>
      <c r="BT38" s="140">
        <v>0</v>
      </c>
      <c r="BU38" s="140">
        <v>0</v>
      </c>
      <c r="BV38" s="139">
        <v>0</v>
      </c>
      <c r="BW38" s="138">
        <v>0</v>
      </c>
      <c r="BX38" s="140">
        <v>0</v>
      </c>
      <c r="BY38" s="140">
        <v>0</v>
      </c>
      <c r="BZ38" s="139">
        <v>0</v>
      </c>
      <c r="CA38" s="138">
        <v>0</v>
      </c>
      <c r="CB38" s="140">
        <v>0</v>
      </c>
      <c r="CC38" s="140">
        <v>0</v>
      </c>
      <c r="CD38" s="139">
        <v>0</v>
      </c>
      <c r="CE38" s="138">
        <v>0</v>
      </c>
      <c r="CF38" s="140">
        <v>0</v>
      </c>
      <c r="CG38" s="140">
        <v>0</v>
      </c>
      <c r="CH38" s="139">
        <v>0</v>
      </c>
      <c r="CI38" s="138">
        <v>0</v>
      </c>
      <c r="CJ38" s="140">
        <v>0</v>
      </c>
      <c r="CK38" s="140">
        <v>0</v>
      </c>
      <c r="CL38" s="139">
        <v>0</v>
      </c>
      <c r="CM38" s="138">
        <v>0</v>
      </c>
      <c r="CN38" s="140">
        <v>0</v>
      </c>
      <c r="CO38" s="140">
        <v>0</v>
      </c>
      <c r="CP38" s="139">
        <v>0</v>
      </c>
      <c r="CQ38" s="138">
        <v>0</v>
      </c>
      <c r="CR38" s="140">
        <v>0</v>
      </c>
      <c r="CS38" s="140">
        <v>0</v>
      </c>
      <c r="CT38" s="139">
        <v>0</v>
      </c>
      <c r="CU38" s="138">
        <v>0</v>
      </c>
      <c r="CV38" s="140">
        <v>0</v>
      </c>
      <c r="CW38" s="140">
        <v>0</v>
      </c>
      <c r="CX38" s="139">
        <v>0</v>
      </c>
      <c r="CY38" s="138">
        <v>0</v>
      </c>
      <c r="CZ38" s="140">
        <v>0</v>
      </c>
      <c r="DA38" s="140">
        <v>0</v>
      </c>
      <c r="DB38" s="139">
        <v>0</v>
      </c>
      <c r="DC38" s="138">
        <v>0</v>
      </c>
      <c r="DD38" s="140">
        <v>0</v>
      </c>
      <c r="DE38" s="140">
        <v>0</v>
      </c>
      <c r="DF38" s="139">
        <v>0</v>
      </c>
      <c r="DG38" s="138">
        <v>0</v>
      </c>
      <c r="DH38" s="140">
        <v>0</v>
      </c>
      <c r="DI38" s="140">
        <v>0</v>
      </c>
      <c r="DJ38" s="139">
        <v>0</v>
      </c>
      <c r="DK38" s="138">
        <v>0</v>
      </c>
      <c r="DL38" s="140">
        <v>0</v>
      </c>
      <c r="DM38" s="140">
        <v>0</v>
      </c>
      <c r="DN38" s="139">
        <v>0</v>
      </c>
      <c r="DO38" s="138">
        <v>0</v>
      </c>
      <c r="DP38" s="140">
        <v>0</v>
      </c>
      <c r="DQ38" s="140">
        <v>0</v>
      </c>
      <c r="DR38" s="139">
        <v>0</v>
      </c>
      <c r="DS38" s="138">
        <v>0</v>
      </c>
      <c r="DT38" s="140">
        <v>0</v>
      </c>
      <c r="DU38" s="140">
        <v>0</v>
      </c>
    </row>
    <row r="39" spans="1:125" ht="13.5" customHeight="1" x14ac:dyDescent="0.15">
      <c r="A39" s="138" t="s">
        <v>36</v>
      </c>
      <c r="B39" s="139" t="s">
        <v>422</v>
      </c>
      <c r="C39" s="138" t="s">
        <v>1</v>
      </c>
      <c r="D39" s="140">
        <v>6462191</v>
      </c>
      <c r="E39" s="140">
        <v>1643742</v>
      </c>
      <c r="F39" s="139">
        <v>15</v>
      </c>
      <c r="G39" s="138">
        <v>15</v>
      </c>
      <c r="H39" s="140">
        <v>3637214</v>
      </c>
      <c r="I39" s="140">
        <v>1057632</v>
      </c>
      <c r="J39" s="139">
        <v>15</v>
      </c>
      <c r="K39" s="138">
        <v>15</v>
      </c>
      <c r="L39" s="140">
        <v>1407506</v>
      </c>
      <c r="M39" s="140">
        <v>430641</v>
      </c>
      <c r="N39" s="139">
        <v>7</v>
      </c>
      <c r="O39" s="138">
        <v>7</v>
      </c>
      <c r="P39" s="140">
        <v>815251</v>
      </c>
      <c r="Q39" s="140">
        <v>106720</v>
      </c>
      <c r="R39" s="139">
        <v>3</v>
      </c>
      <c r="S39" s="138">
        <v>3</v>
      </c>
      <c r="T39" s="140">
        <v>275394</v>
      </c>
      <c r="U39" s="140">
        <v>21008</v>
      </c>
      <c r="V39" s="139">
        <v>3</v>
      </c>
      <c r="W39" s="138">
        <v>3</v>
      </c>
      <c r="X39" s="140">
        <v>326826</v>
      </c>
      <c r="Y39" s="140">
        <v>27741</v>
      </c>
      <c r="Z39" s="139">
        <v>0</v>
      </c>
      <c r="AA39" s="138">
        <v>0</v>
      </c>
      <c r="AB39" s="140">
        <v>0</v>
      </c>
      <c r="AC39" s="140">
        <v>0</v>
      </c>
      <c r="AD39" s="139">
        <v>0</v>
      </c>
      <c r="AE39" s="138">
        <v>0</v>
      </c>
      <c r="AF39" s="140">
        <v>0</v>
      </c>
      <c r="AG39" s="140">
        <v>0</v>
      </c>
      <c r="AH39" s="139">
        <v>0</v>
      </c>
      <c r="AI39" s="138">
        <v>0</v>
      </c>
      <c r="AJ39" s="140">
        <v>0</v>
      </c>
      <c r="AK39" s="140">
        <v>0</v>
      </c>
      <c r="AL39" s="139">
        <v>0</v>
      </c>
      <c r="AM39" s="138">
        <v>0</v>
      </c>
      <c r="AN39" s="140">
        <v>0</v>
      </c>
      <c r="AO39" s="140">
        <v>0</v>
      </c>
      <c r="AP39" s="139">
        <v>0</v>
      </c>
      <c r="AQ39" s="138">
        <v>0</v>
      </c>
      <c r="AR39" s="140">
        <v>0</v>
      </c>
      <c r="AS39" s="140">
        <v>0</v>
      </c>
      <c r="AT39" s="139">
        <v>0</v>
      </c>
      <c r="AU39" s="138">
        <v>0</v>
      </c>
      <c r="AV39" s="140">
        <v>0</v>
      </c>
      <c r="AW39" s="140">
        <v>0</v>
      </c>
      <c r="AX39" s="139">
        <v>0</v>
      </c>
      <c r="AY39" s="138">
        <v>0</v>
      </c>
      <c r="AZ39" s="140">
        <v>0</v>
      </c>
      <c r="BA39" s="140">
        <v>0</v>
      </c>
      <c r="BB39" s="139">
        <v>0</v>
      </c>
      <c r="BC39" s="138">
        <v>0</v>
      </c>
      <c r="BD39" s="140">
        <v>0</v>
      </c>
      <c r="BE39" s="140">
        <v>0</v>
      </c>
      <c r="BF39" s="139">
        <v>0</v>
      </c>
      <c r="BG39" s="138">
        <v>0</v>
      </c>
      <c r="BH39" s="140">
        <v>0</v>
      </c>
      <c r="BI39" s="140">
        <v>0</v>
      </c>
      <c r="BJ39" s="139">
        <v>0</v>
      </c>
      <c r="BK39" s="138">
        <v>0</v>
      </c>
      <c r="BL39" s="140">
        <v>0</v>
      </c>
      <c r="BM39" s="140">
        <v>0</v>
      </c>
      <c r="BN39" s="139">
        <v>0</v>
      </c>
      <c r="BO39" s="138">
        <v>0</v>
      </c>
      <c r="BP39" s="140">
        <v>0</v>
      </c>
      <c r="BQ39" s="140">
        <v>0</v>
      </c>
      <c r="BR39" s="139">
        <v>0</v>
      </c>
      <c r="BS39" s="138">
        <v>0</v>
      </c>
      <c r="BT39" s="140">
        <v>0</v>
      </c>
      <c r="BU39" s="140">
        <v>0</v>
      </c>
      <c r="BV39" s="139">
        <v>0</v>
      </c>
      <c r="BW39" s="138">
        <v>0</v>
      </c>
      <c r="BX39" s="140">
        <v>0</v>
      </c>
      <c r="BY39" s="140">
        <v>0</v>
      </c>
      <c r="BZ39" s="139">
        <v>0</v>
      </c>
      <c r="CA39" s="138">
        <v>0</v>
      </c>
      <c r="CB39" s="140">
        <v>0</v>
      </c>
      <c r="CC39" s="140">
        <v>0</v>
      </c>
      <c r="CD39" s="139">
        <v>0</v>
      </c>
      <c r="CE39" s="138">
        <v>0</v>
      </c>
      <c r="CF39" s="140">
        <v>0</v>
      </c>
      <c r="CG39" s="140">
        <v>0</v>
      </c>
      <c r="CH39" s="139">
        <v>0</v>
      </c>
      <c r="CI39" s="138">
        <v>0</v>
      </c>
      <c r="CJ39" s="140">
        <v>0</v>
      </c>
      <c r="CK39" s="140">
        <v>0</v>
      </c>
      <c r="CL39" s="139">
        <v>0</v>
      </c>
      <c r="CM39" s="138">
        <v>0</v>
      </c>
      <c r="CN39" s="140">
        <v>0</v>
      </c>
      <c r="CO39" s="140">
        <v>0</v>
      </c>
      <c r="CP39" s="139">
        <v>0</v>
      </c>
      <c r="CQ39" s="138">
        <v>0</v>
      </c>
      <c r="CR39" s="140">
        <v>0</v>
      </c>
      <c r="CS39" s="140">
        <v>0</v>
      </c>
      <c r="CT39" s="139">
        <v>0</v>
      </c>
      <c r="CU39" s="138">
        <v>0</v>
      </c>
      <c r="CV39" s="140">
        <v>0</v>
      </c>
      <c r="CW39" s="140">
        <v>0</v>
      </c>
      <c r="CX39" s="139">
        <v>0</v>
      </c>
      <c r="CY39" s="138">
        <v>0</v>
      </c>
      <c r="CZ39" s="140">
        <v>0</v>
      </c>
      <c r="DA39" s="140">
        <v>0</v>
      </c>
      <c r="DB39" s="139">
        <v>0</v>
      </c>
      <c r="DC39" s="138">
        <v>0</v>
      </c>
      <c r="DD39" s="140">
        <v>0</v>
      </c>
      <c r="DE39" s="140">
        <v>0</v>
      </c>
      <c r="DF39" s="139">
        <v>0</v>
      </c>
      <c r="DG39" s="138">
        <v>0</v>
      </c>
      <c r="DH39" s="140">
        <v>0</v>
      </c>
      <c r="DI39" s="140">
        <v>0</v>
      </c>
      <c r="DJ39" s="139">
        <v>0</v>
      </c>
      <c r="DK39" s="138">
        <v>0</v>
      </c>
      <c r="DL39" s="140">
        <v>0</v>
      </c>
      <c r="DM39" s="140">
        <v>0</v>
      </c>
      <c r="DN39" s="139">
        <v>0</v>
      </c>
      <c r="DO39" s="138">
        <v>0</v>
      </c>
      <c r="DP39" s="140">
        <v>0</v>
      </c>
      <c r="DQ39" s="140">
        <v>0</v>
      </c>
      <c r="DR39" s="139">
        <v>0</v>
      </c>
      <c r="DS39" s="138">
        <v>0</v>
      </c>
      <c r="DT39" s="140">
        <v>0</v>
      </c>
      <c r="DU39" s="140">
        <v>0</v>
      </c>
    </row>
    <row r="40" spans="1:125" ht="13.5" customHeight="1" x14ac:dyDescent="0.15">
      <c r="A40" s="138" t="s">
        <v>37</v>
      </c>
      <c r="B40" s="139" t="s">
        <v>423</v>
      </c>
      <c r="C40" s="138" t="s">
        <v>1</v>
      </c>
      <c r="D40" s="140">
        <v>3592311</v>
      </c>
      <c r="E40" s="140">
        <v>820441</v>
      </c>
      <c r="F40" s="139">
        <v>4</v>
      </c>
      <c r="G40" s="138">
        <v>4</v>
      </c>
      <c r="H40" s="140">
        <v>2483818</v>
      </c>
      <c r="I40" s="140">
        <v>306298</v>
      </c>
      <c r="J40" s="139">
        <v>4</v>
      </c>
      <c r="K40" s="138">
        <v>4</v>
      </c>
      <c r="L40" s="140">
        <v>712583</v>
      </c>
      <c r="M40" s="140">
        <v>70253</v>
      </c>
      <c r="N40" s="139">
        <v>2</v>
      </c>
      <c r="O40" s="138">
        <v>2</v>
      </c>
      <c r="P40" s="140">
        <v>300666</v>
      </c>
      <c r="Q40" s="140">
        <v>149929</v>
      </c>
      <c r="R40" s="139">
        <v>1</v>
      </c>
      <c r="S40" s="138">
        <v>1</v>
      </c>
      <c r="T40" s="140">
        <v>95244</v>
      </c>
      <c r="U40" s="140">
        <v>17115</v>
      </c>
      <c r="V40" s="139">
        <v>1</v>
      </c>
      <c r="W40" s="138">
        <v>1</v>
      </c>
      <c r="X40" s="140">
        <v>0</v>
      </c>
      <c r="Y40" s="140">
        <v>276846</v>
      </c>
      <c r="Z40" s="139">
        <v>0</v>
      </c>
      <c r="AA40" s="138">
        <v>0</v>
      </c>
      <c r="AB40" s="140">
        <v>0</v>
      </c>
      <c r="AC40" s="140">
        <v>0</v>
      </c>
      <c r="AD40" s="139">
        <v>0</v>
      </c>
      <c r="AE40" s="138">
        <v>0</v>
      </c>
      <c r="AF40" s="140">
        <v>0</v>
      </c>
      <c r="AG40" s="140">
        <v>0</v>
      </c>
      <c r="AH40" s="139">
        <v>0</v>
      </c>
      <c r="AI40" s="138">
        <v>0</v>
      </c>
      <c r="AJ40" s="140">
        <v>0</v>
      </c>
      <c r="AK40" s="140">
        <v>0</v>
      </c>
      <c r="AL40" s="139">
        <v>0</v>
      </c>
      <c r="AM40" s="138">
        <v>0</v>
      </c>
      <c r="AN40" s="140">
        <v>0</v>
      </c>
      <c r="AO40" s="140">
        <v>0</v>
      </c>
      <c r="AP40" s="139">
        <v>0</v>
      </c>
      <c r="AQ40" s="138">
        <v>0</v>
      </c>
      <c r="AR40" s="140">
        <v>0</v>
      </c>
      <c r="AS40" s="140">
        <v>0</v>
      </c>
      <c r="AT40" s="139">
        <v>0</v>
      </c>
      <c r="AU40" s="138">
        <v>0</v>
      </c>
      <c r="AV40" s="140">
        <v>0</v>
      </c>
      <c r="AW40" s="140">
        <v>0</v>
      </c>
      <c r="AX40" s="139">
        <v>0</v>
      </c>
      <c r="AY40" s="138">
        <v>0</v>
      </c>
      <c r="AZ40" s="140">
        <v>0</v>
      </c>
      <c r="BA40" s="140">
        <v>0</v>
      </c>
      <c r="BB40" s="139">
        <v>0</v>
      </c>
      <c r="BC40" s="138">
        <v>0</v>
      </c>
      <c r="BD40" s="140">
        <v>0</v>
      </c>
      <c r="BE40" s="140">
        <v>0</v>
      </c>
      <c r="BF40" s="139">
        <v>0</v>
      </c>
      <c r="BG40" s="138">
        <v>0</v>
      </c>
      <c r="BH40" s="140">
        <v>0</v>
      </c>
      <c r="BI40" s="140">
        <v>0</v>
      </c>
      <c r="BJ40" s="139">
        <v>0</v>
      </c>
      <c r="BK40" s="138">
        <v>0</v>
      </c>
      <c r="BL40" s="140">
        <v>0</v>
      </c>
      <c r="BM40" s="140">
        <v>0</v>
      </c>
      <c r="BN40" s="139">
        <v>0</v>
      </c>
      <c r="BO40" s="138">
        <v>0</v>
      </c>
      <c r="BP40" s="140">
        <v>0</v>
      </c>
      <c r="BQ40" s="140">
        <v>0</v>
      </c>
      <c r="BR40" s="139">
        <v>0</v>
      </c>
      <c r="BS40" s="138">
        <v>0</v>
      </c>
      <c r="BT40" s="140">
        <v>0</v>
      </c>
      <c r="BU40" s="140">
        <v>0</v>
      </c>
      <c r="BV40" s="139">
        <v>0</v>
      </c>
      <c r="BW40" s="138">
        <v>0</v>
      </c>
      <c r="BX40" s="140">
        <v>0</v>
      </c>
      <c r="BY40" s="140">
        <v>0</v>
      </c>
      <c r="BZ40" s="139">
        <v>0</v>
      </c>
      <c r="CA40" s="138">
        <v>0</v>
      </c>
      <c r="CB40" s="140">
        <v>0</v>
      </c>
      <c r="CC40" s="140">
        <v>0</v>
      </c>
      <c r="CD40" s="139">
        <v>0</v>
      </c>
      <c r="CE40" s="138">
        <v>0</v>
      </c>
      <c r="CF40" s="140">
        <v>0</v>
      </c>
      <c r="CG40" s="140">
        <v>0</v>
      </c>
      <c r="CH40" s="139">
        <v>0</v>
      </c>
      <c r="CI40" s="138">
        <v>0</v>
      </c>
      <c r="CJ40" s="140">
        <v>0</v>
      </c>
      <c r="CK40" s="140">
        <v>0</v>
      </c>
      <c r="CL40" s="139">
        <v>0</v>
      </c>
      <c r="CM40" s="138">
        <v>0</v>
      </c>
      <c r="CN40" s="140">
        <v>0</v>
      </c>
      <c r="CO40" s="140">
        <v>0</v>
      </c>
      <c r="CP40" s="139">
        <v>0</v>
      </c>
      <c r="CQ40" s="138">
        <v>0</v>
      </c>
      <c r="CR40" s="140">
        <v>0</v>
      </c>
      <c r="CS40" s="140">
        <v>0</v>
      </c>
      <c r="CT40" s="139">
        <v>0</v>
      </c>
      <c r="CU40" s="138">
        <v>0</v>
      </c>
      <c r="CV40" s="140">
        <v>0</v>
      </c>
      <c r="CW40" s="140">
        <v>0</v>
      </c>
      <c r="CX40" s="139">
        <v>0</v>
      </c>
      <c r="CY40" s="138">
        <v>0</v>
      </c>
      <c r="CZ40" s="140">
        <v>0</v>
      </c>
      <c r="DA40" s="140">
        <v>0</v>
      </c>
      <c r="DB40" s="139">
        <v>0</v>
      </c>
      <c r="DC40" s="138">
        <v>0</v>
      </c>
      <c r="DD40" s="140">
        <v>0</v>
      </c>
      <c r="DE40" s="140">
        <v>0</v>
      </c>
      <c r="DF40" s="139">
        <v>0</v>
      </c>
      <c r="DG40" s="138">
        <v>0</v>
      </c>
      <c r="DH40" s="140">
        <v>0</v>
      </c>
      <c r="DI40" s="140">
        <v>0</v>
      </c>
      <c r="DJ40" s="139">
        <v>0</v>
      </c>
      <c r="DK40" s="138">
        <v>0</v>
      </c>
      <c r="DL40" s="140">
        <v>0</v>
      </c>
      <c r="DM40" s="140">
        <v>0</v>
      </c>
      <c r="DN40" s="139">
        <v>0</v>
      </c>
      <c r="DO40" s="138">
        <v>0</v>
      </c>
      <c r="DP40" s="140">
        <v>0</v>
      </c>
      <c r="DQ40" s="140">
        <v>0</v>
      </c>
      <c r="DR40" s="139">
        <v>0</v>
      </c>
      <c r="DS40" s="138">
        <v>0</v>
      </c>
      <c r="DT40" s="140">
        <v>0</v>
      </c>
      <c r="DU40" s="140">
        <v>0</v>
      </c>
    </row>
    <row r="41" spans="1:125" ht="13.5" customHeight="1" x14ac:dyDescent="0.15">
      <c r="A41" s="138" t="s">
        <v>38</v>
      </c>
      <c r="B41" s="139" t="s">
        <v>424</v>
      </c>
      <c r="C41" s="138" t="s">
        <v>1</v>
      </c>
      <c r="D41" s="140">
        <v>2995287</v>
      </c>
      <c r="E41" s="140">
        <v>265893</v>
      </c>
      <c r="F41" s="139">
        <v>5</v>
      </c>
      <c r="G41" s="138">
        <v>5</v>
      </c>
      <c r="H41" s="140">
        <v>1126374</v>
      </c>
      <c r="I41" s="140">
        <v>115621</v>
      </c>
      <c r="J41" s="139">
        <v>5</v>
      </c>
      <c r="K41" s="138">
        <v>5</v>
      </c>
      <c r="L41" s="140">
        <v>772892</v>
      </c>
      <c r="M41" s="140">
        <v>70760</v>
      </c>
      <c r="N41" s="139">
        <v>3</v>
      </c>
      <c r="O41" s="138">
        <v>3</v>
      </c>
      <c r="P41" s="140">
        <v>923228</v>
      </c>
      <c r="Q41" s="140">
        <v>10365</v>
      </c>
      <c r="R41" s="139">
        <v>1</v>
      </c>
      <c r="S41" s="138">
        <v>1</v>
      </c>
      <c r="T41" s="140">
        <v>90257</v>
      </c>
      <c r="U41" s="140">
        <v>40951</v>
      </c>
      <c r="V41" s="139">
        <v>1</v>
      </c>
      <c r="W41" s="138">
        <v>1</v>
      </c>
      <c r="X41" s="140">
        <v>82536</v>
      </c>
      <c r="Y41" s="140">
        <v>28196</v>
      </c>
      <c r="Z41" s="139">
        <v>0</v>
      </c>
      <c r="AA41" s="138">
        <v>0</v>
      </c>
      <c r="AB41" s="140">
        <v>0</v>
      </c>
      <c r="AC41" s="140">
        <v>0</v>
      </c>
      <c r="AD41" s="139">
        <v>0</v>
      </c>
      <c r="AE41" s="138">
        <v>0</v>
      </c>
      <c r="AF41" s="140">
        <v>0</v>
      </c>
      <c r="AG41" s="140">
        <v>0</v>
      </c>
      <c r="AH41" s="139">
        <v>0</v>
      </c>
      <c r="AI41" s="138">
        <v>0</v>
      </c>
      <c r="AJ41" s="140">
        <v>0</v>
      </c>
      <c r="AK41" s="140">
        <v>0</v>
      </c>
      <c r="AL41" s="139">
        <v>0</v>
      </c>
      <c r="AM41" s="138">
        <v>0</v>
      </c>
      <c r="AN41" s="140">
        <v>0</v>
      </c>
      <c r="AO41" s="140">
        <v>0</v>
      </c>
      <c r="AP41" s="139">
        <v>0</v>
      </c>
      <c r="AQ41" s="138">
        <v>0</v>
      </c>
      <c r="AR41" s="140">
        <v>0</v>
      </c>
      <c r="AS41" s="140">
        <v>0</v>
      </c>
      <c r="AT41" s="139">
        <v>0</v>
      </c>
      <c r="AU41" s="138">
        <v>0</v>
      </c>
      <c r="AV41" s="140">
        <v>0</v>
      </c>
      <c r="AW41" s="140">
        <v>0</v>
      </c>
      <c r="AX41" s="139">
        <v>0</v>
      </c>
      <c r="AY41" s="138">
        <v>0</v>
      </c>
      <c r="AZ41" s="140">
        <v>0</v>
      </c>
      <c r="BA41" s="140">
        <v>0</v>
      </c>
      <c r="BB41" s="139">
        <v>0</v>
      </c>
      <c r="BC41" s="138">
        <v>0</v>
      </c>
      <c r="BD41" s="140">
        <v>0</v>
      </c>
      <c r="BE41" s="140">
        <v>0</v>
      </c>
      <c r="BF41" s="139">
        <v>0</v>
      </c>
      <c r="BG41" s="138">
        <v>0</v>
      </c>
      <c r="BH41" s="140">
        <v>0</v>
      </c>
      <c r="BI41" s="140">
        <v>0</v>
      </c>
      <c r="BJ41" s="139">
        <v>0</v>
      </c>
      <c r="BK41" s="138">
        <v>0</v>
      </c>
      <c r="BL41" s="140">
        <v>0</v>
      </c>
      <c r="BM41" s="140">
        <v>0</v>
      </c>
      <c r="BN41" s="139">
        <v>0</v>
      </c>
      <c r="BO41" s="138">
        <v>0</v>
      </c>
      <c r="BP41" s="140">
        <v>0</v>
      </c>
      <c r="BQ41" s="140">
        <v>0</v>
      </c>
      <c r="BR41" s="139">
        <v>0</v>
      </c>
      <c r="BS41" s="138">
        <v>0</v>
      </c>
      <c r="BT41" s="140">
        <v>0</v>
      </c>
      <c r="BU41" s="140">
        <v>0</v>
      </c>
      <c r="BV41" s="139">
        <v>0</v>
      </c>
      <c r="BW41" s="138">
        <v>0</v>
      </c>
      <c r="BX41" s="140">
        <v>0</v>
      </c>
      <c r="BY41" s="140">
        <v>0</v>
      </c>
      <c r="BZ41" s="139">
        <v>0</v>
      </c>
      <c r="CA41" s="138">
        <v>0</v>
      </c>
      <c r="CB41" s="140">
        <v>0</v>
      </c>
      <c r="CC41" s="140">
        <v>0</v>
      </c>
      <c r="CD41" s="139">
        <v>0</v>
      </c>
      <c r="CE41" s="138">
        <v>0</v>
      </c>
      <c r="CF41" s="140">
        <v>0</v>
      </c>
      <c r="CG41" s="140">
        <v>0</v>
      </c>
      <c r="CH41" s="139">
        <v>0</v>
      </c>
      <c r="CI41" s="138">
        <v>0</v>
      </c>
      <c r="CJ41" s="140">
        <v>0</v>
      </c>
      <c r="CK41" s="140">
        <v>0</v>
      </c>
      <c r="CL41" s="139">
        <v>0</v>
      </c>
      <c r="CM41" s="138">
        <v>0</v>
      </c>
      <c r="CN41" s="140">
        <v>0</v>
      </c>
      <c r="CO41" s="140">
        <v>0</v>
      </c>
      <c r="CP41" s="139">
        <v>0</v>
      </c>
      <c r="CQ41" s="138">
        <v>0</v>
      </c>
      <c r="CR41" s="140">
        <v>0</v>
      </c>
      <c r="CS41" s="140">
        <v>0</v>
      </c>
      <c r="CT41" s="139">
        <v>0</v>
      </c>
      <c r="CU41" s="138">
        <v>0</v>
      </c>
      <c r="CV41" s="140">
        <v>0</v>
      </c>
      <c r="CW41" s="140">
        <v>0</v>
      </c>
      <c r="CX41" s="139">
        <v>0</v>
      </c>
      <c r="CY41" s="138">
        <v>0</v>
      </c>
      <c r="CZ41" s="140">
        <v>0</v>
      </c>
      <c r="DA41" s="140">
        <v>0</v>
      </c>
      <c r="DB41" s="139">
        <v>0</v>
      </c>
      <c r="DC41" s="138">
        <v>0</v>
      </c>
      <c r="DD41" s="140">
        <v>0</v>
      </c>
      <c r="DE41" s="140">
        <v>0</v>
      </c>
      <c r="DF41" s="139">
        <v>0</v>
      </c>
      <c r="DG41" s="138">
        <v>0</v>
      </c>
      <c r="DH41" s="140">
        <v>0</v>
      </c>
      <c r="DI41" s="140">
        <v>0</v>
      </c>
      <c r="DJ41" s="139">
        <v>0</v>
      </c>
      <c r="DK41" s="138">
        <v>0</v>
      </c>
      <c r="DL41" s="140">
        <v>0</v>
      </c>
      <c r="DM41" s="140">
        <v>0</v>
      </c>
      <c r="DN41" s="139">
        <v>0</v>
      </c>
      <c r="DO41" s="138">
        <v>0</v>
      </c>
      <c r="DP41" s="140">
        <v>0</v>
      </c>
      <c r="DQ41" s="140">
        <v>0</v>
      </c>
      <c r="DR41" s="139">
        <v>0</v>
      </c>
      <c r="DS41" s="138">
        <v>0</v>
      </c>
      <c r="DT41" s="140">
        <v>0</v>
      </c>
      <c r="DU41" s="140">
        <v>0</v>
      </c>
    </row>
    <row r="42" spans="1:125" ht="13.5" customHeight="1" x14ac:dyDescent="0.15">
      <c r="A42" s="138" t="s">
        <v>39</v>
      </c>
      <c r="B42" s="139" t="s">
        <v>425</v>
      </c>
      <c r="C42" s="138" t="s">
        <v>1</v>
      </c>
      <c r="D42" s="140">
        <v>3689052</v>
      </c>
      <c r="E42" s="140">
        <v>2874130</v>
      </c>
      <c r="F42" s="139">
        <v>7</v>
      </c>
      <c r="G42" s="138">
        <v>7</v>
      </c>
      <c r="H42" s="140">
        <v>1830587</v>
      </c>
      <c r="I42" s="140">
        <v>2109621</v>
      </c>
      <c r="J42" s="139">
        <v>7</v>
      </c>
      <c r="K42" s="138">
        <v>7</v>
      </c>
      <c r="L42" s="140">
        <v>1216737</v>
      </c>
      <c r="M42" s="140">
        <v>608108</v>
      </c>
      <c r="N42" s="139">
        <v>4</v>
      </c>
      <c r="O42" s="138">
        <v>4</v>
      </c>
      <c r="P42" s="140">
        <v>425618</v>
      </c>
      <c r="Q42" s="140">
        <v>145799</v>
      </c>
      <c r="R42" s="139">
        <v>2</v>
      </c>
      <c r="S42" s="138">
        <v>2</v>
      </c>
      <c r="T42" s="140">
        <v>216110</v>
      </c>
      <c r="U42" s="140">
        <v>10602</v>
      </c>
      <c r="V42" s="139">
        <v>0</v>
      </c>
      <c r="W42" s="138">
        <v>0</v>
      </c>
      <c r="X42" s="140">
        <v>0</v>
      </c>
      <c r="Y42" s="140">
        <v>0</v>
      </c>
      <c r="Z42" s="139">
        <v>0</v>
      </c>
      <c r="AA42" s="138">
        <v>0</v>
      </c>
      <c r="AB42" s="140">
        <v>0</v>
      </c>
      <c r="AC42" s="140">
        <v>0</v>
      </c>
      <c r="AD42" s="139">
        <v>0</v>
      </c>
      <c r="AE42" s="138">
        <v>0</v>
      </c>
      <c r="AF42" s="140">
        <v>0</v>
      </c>
      <c r="AG42" s="140">
        <v>0</v>
      </c>
      <c r="AH42" s="139">
        <v>0</v>
      </c>
      <c r="AI42" s="138">
        <v>0</v>
      </c>
      <c r="AJ42" s="140">
        <v>0</v>
      </c>
      <c r="AK42" s="140">
        <v>0</v>
      </c>
      <c r="AL42" s="139">
        <v>0</v>
      </c>
      <c r="AM42" s="138">
        <v>0</v>
      </c>
      <c r="AN42" s="140">
        <v>0</v>
      </c>
      <c r="AO42" s="140">
        <v>0</v>
      </c>
      <c r="AP42" s="139">
        <v>0</v>
      </c>
      <c r="AQ42" s="138">
        <v>0</v>
      </c>
      <c r="AR42" s="140">
        <v>0</v>
      </c>
      <c r="AS42" s="140">
        <v>0</v>
      </c>
      <c r="AT42" s="139">
        <v>0</v>
      </c>
      <c r="AU42" s="138">
        <v>0</v>
      </c>
      <c r="AV42" s="140">
        <v>0</v>
      </c>
      <c r="AW42" s="140">
        <v>0</v>
      </c>
      <c r="AX42" s="139">
        <v>0</v>
      </c>
      <c r="AY42" s="138">
        <v>0</v>
      </c>
      <c r="AZ42" s="140">
        <v>0</v>
      </c>
      <c r="BA42" s="140">
        <v>0</v>
      </c>
      <c r="BB42" s="139">
        <v>0</v>
      </c>
      <c r="BC42" s="138">
        <v>0</v>
      </c>
      <c r="BD42" s="140">
        <v>0</v>
      </c>
      <c r="BE42" s="140">
        <v>0</v>
      </c>
      <c r="BF42" s="139">
        <v>0</v>
      </c>
      <c r="BG42" s="138">
        <v>0</v>
      </c>
      <c r="BH42" s="140">
        <v>0</v>
      </c>
      <c r="BI42" s="140">
        <v>0</v>
      </c>
      <c r="BJ42" s="139">
        <v>0</v>
      </c>
      <c r="BK42" s="138">
        <v>0</v>
      </c>
      <c r="BL42" s="140">
        <v>0</v>
      </c>
      <c r="BM42" s="140">
        <v>0</v>
      </c>
      <c r="BN42" s="139">
        <v>0</v>
      </c>
      <c r="BO42" s="138">
        <v>0</v>
      </c>
      <c r="BP42" s="140">
        <v>0</v>
      </c>
      <c r="BQ42" s="140">
        <v>0</v>
      </c>
      <c r="BR42" s="139">
        <v>0</v>
      </c>
      <c r="BS42" s="138">
        <v>0</v>
      </c>
      <c r="BT42" s="140">
        <v>0</v>
      </c>
      <c r="BU42" s="140">
        <v>0</v>
      </c>
      <c r="BV42" s="139">
        <v>0</v>
      </c>
      <c r="BW42" s="138">
        <v>0</v>
      </c>
      <c r="BX42" s="140">
        <v>0</v>
      </c>
      <c r="BY42" s="140">
        <v>0</v>
      </c>
      <c r="BZ42" s="139">
        <v>0</v>
      </c>
      <c r="CA42" s="138">
        <v>0</v>
      </c>
      <c r="CB42" s="140">
        <v>0</v>
      </c>
      <c r="CC42" s="140">
        <v>0</v>
      </c>
      <c r="CD42" s="139">
        <v>0</v>
      </c>
      <c r="CE42" s="138">
        <v>0</v>
      </c>
      <c r="CF42" s="140">
        <v>0</v>
      </c>
      <c r="CG42" s="140">
        <v>0</v>
      </c>
      <c r="CH42" s="139">
        <v>0</v>
      </c>
      <c r="CI42" s="138">
        <v>0</v>
      </c>
      <c r="CJ42" s="140">
        <v>0</v>
      </c>
      <c r="CK42" s="140">
        <v>0</v>
      </c>
      <c r="CL42" s="139">
        <v>0</v>
      </c>
      <c r="CM42" s="138">
        <v>0</v>
      </c>
      <c r="CN42" s="140">
        <v>0</v>
      </c>
      <c r="CO42" s="140">
        <v>0</v>
      </c>
      <c r="CP42" s="139">
        <v>0</v>
      </c>
      <c r="CQ42" s="138">
        <v>0</v>
      </c>
      <c r="CR42" s="140">
        <v>0</v>
      </c>
      <c r="CS42" s="140">
        <v>0</v>
      </c>
      <c r="CT42" s="139">
        <v>0</v>
      </c>
      <c r="CU42" s="138">
        <v>0</v>
      </c>
      <c r="CV42" s="140">
        <v>0</v>
      </c>
      <c r="CW42" s="140">
        <v>0</v>
      </c>
      <c r="CX42" s="139">
        <v>0</v>
      </c>
      <c r="CY42" s="138">
        <v>0</v>
      </c>
      <c r="CZ42" s="140">
        <v>0</v>
      </c>
      <c r="DA42" s="140">
        <v>0</v>
      </c>
      <c r="DB42" s="139">
        <v>0</v>
      </c>
      <c r="DC42" s="138">
        <v>0</v>
      </c>
      <c r="DD42" s="140">
        <v>0</v>
      </c>
      <c r="DE42" s="140">
        <v>0</v>
      </c>
      <c r="DF42" s="139">
        <v>0</v>
      </c>
      <c r="DG42" s="138">
        <v>0</v>
      </c>
      <c r="DH42" s="140">
        <v>0</v>
      </c>
      <c r="DI42" s="140">
        <v>0</v>
      </c>
      <c r="DJ42" s="139">
        <v>0</v>
      </c>
      <c r="DK42" s="138">
        <v>0</v>
      </c>
      <c r="DL42" s="140">
        <v>0</v>
      </c>
      <c r="DM42" s="140">
        <v>0</v>
      </c>
      <c r="DN42" s="139">
        <v>0</v>
      </c>
      <c r="DO42" s="138">
        <v>0</v>
      </c>
      <c r="DP42" s="140">
        <v>0</v>
      </c>
      <c r="DQ42" s="140">
        <v>0</v>
      </c>
      <c r="DR42" s="139">
        <v>0</v>
      </c>
      <c r="DS42" s="138">
        <v>0</v>
      </c>
      <c r="DT42" s="140">
        <v>0</v>
      </c>
      <c r="DU42" s="140">
        <v>0</v>
      </c>
    </row>
    <row r="43" spans="1:125" ht="13.5" customHeight="1" x14ac:dyDescent="0.15">
      <c r="A43" s="138" t="s">
        <v>40</v>
      </c>
      <c r="B43" s="139" t="s">
        <v>426</v>
      </c>
      <c r="C43" s="138" t="s">
        <v>1</v>
      </c>
      <c r="D43" s="140">
        <v>2642816</v>
      </c>
      <c r="E43" s="140">
        <v>835642</v>
      </c>
      <c r="F43" s="139">
        <v>6</v>
      </c>
      <c r="G43" s="138">
        <v>6</v>
      </c>
      <c r="H43" s="140">
        <v>1419468</v>
      </c>
      <c r="I43" s="140">
        <v>520286</v>
      </c>
      <c r="J43" s="139">
        <v>6</v>
      </c>
      <c r="K43" s="138">
        <v>6</v>
      </c>
      <c r="L43" s="140">
        <v>738279</v>
      </c>
      <c r="M43" s="140">
        <v>250725</v>
      </c>
      <c r="N43" s="139">
        <v>2</v>
      </c>
      <c r="O43" s="138">
        <v>2</v>
      </c>
      <c r="P43" s="140">
        <v>294619</v>
      </c>
      <c r="Q43" s="140">
        <v>15520</v>
      </c>
      <c r="R43" s="139">
        <v>1</v>
      </c>
      <c r="S43" s="138">
        <v>1</v>
      </c>
      <c r="T43" s="140">
        <v>121022</v>
      </c>
      <c r="U43" s="140">
        <v>26019</v>
      </c>
      <c r="V43" s="139">
        <v>1</v>
      </c>
      <c r="W43" s="138">
        <v>1</v>
      </c>
      <c r="X43" s="140">
        <v>69428</v>
      </c>
      <c r="Y43" s="140">
        <v>23092</v>
      </c>
      <c r="Z43" s="139">
        <v>0</v>
      </c>
      <c r="AA43" s="138">
        <v>0</v>
      </c>
      <c r="AB43" s="140">
        <v>0</v>
      </c>
      <c r="AC43" s="140">
        <v>0</v>
      </c>
      <c r="AD43" s="139">
        <v>0</v>
      </c>
      <c r="AE43" s="138">
        <v>0</v>
      </c>
      <c r="AF43" s="140">
        <v>0</v>
      </c>
      <c r="AG43" s="140">
        <v>0</v>
      </c>
      <c r="AH43" s="139">
        <v>0</v>
      </c>
      <c r="AI43" s="138">
        <v>0</v>
      </c>
      <c r="AJ43" s="140">
        <v>0</v>
      </c>
      <c r="AK43" s="140">
        <v>0</v>
      </c>
      <c r="AL43" s="139">
        <v>0</v>
      </c>
      <c r="AM43" s="138">
        <v>0</v>
      </c>
      <c r="AN43" s="140">
        <v>0</v>
      </c>
      <c r="AO43" s="140">
        <v>0</v>
      </c>
      <c r="AP43" s="139">
        <v>0</v>
      </c>
      <c r="AQ43" s="138">
        <v>0</v>
      </c>
      <c r="AR43" s="140">
        <v>0</v>
      </c>
      <c r="AS43" s="140">
        <v>0</v>
      </c>
      <c r="AT43" s="139">
        <v>0</v>
      </c>
      <c r="AU43" s="138">
        <v>0</v>
      </c>
      <c r="AV43" s="140">
        <v>0</v>
      </c>
      <c r="AW43" s="140">
        <v>0</v>
      </c>
      <c r="AX43" s="139">
        <v>0</v>
      </c>
      <c r="AY43" s="138">
        <v>0</v>
      </c>
      <c r="AZ43" s="140">
        <v>0</v>
      </c>
      <c r="BA43" s="140">
        <v>0</v>
      </c>
      <c r="BB43" s="139">
        <v>0</v>
      </c>
      <c r="BC43" s="138">
        <v>0</v>
      </c>
      <c r="BD43" s="140">
        <v>0</v>
      </c>
      <c r="BE43" s="140">
        <v>0</v>
      </c>
      <c r="BF43" s="139">
        <v>0</v>
      </c>
      <c r="BG43" s="138">
        <v>0</v>
      </c>
      <c r="BH43" s="140">
        <v>0</v>
      </c>
      <c r="BI43" s="140">
        <v>0</v>
      </c>
      <c r="BJ43" s="139">
        <v>0</v>
      </c>
      <c r="BK43" s="138">
        <v>0</v>
      </c>
      <c r="BL43" s="140">
        <v>0</v>
      </c>
      <c r="BM43" s="140">
        <v>0</v>
      </c>
      <c r="BN43" s="139">
        <v>0</v>
      </c>
      <c r="BO43" s="138">
        <v>0</v>
      </c>
      <c r="BP43" s="140">
        <v>0</v>
      </c>
      <c r="BQ43" s="140">
        <v>0</v>
      </c>
      <c r="BR43" s="139">
        <v>0</v>
      </c>
      <c r="BS43" s="138">
        <v>0</v>
      </c>
      <c r="BT43" s="140">
        <v>0</v>
      </c>
      <c r="BU43" s="140">
        <v>0</v>
      </c>
      <c r="BV43" s="139">
        <v>0</v>
      </c>
      <c r="BW43" s="138">
        <v>0</v>
      </c>
      <c r="BX43" s="140">
        <v>0</v>
      </c>
      <c r="BY43" s="140">
        <v>0</v>
      </c>
      <c r="BZ43" s="139">
        <v>0</v>
      </c>
      <c r="CA43" s="138">
        <v>0</v>
      </c>
      <c r="CB43" s="140">
        <v>0</v>
      </c>
      <c r="CC43" s="140">
        <v>0</v>
      </c>
      <c r="CD43" s="139">
        <v>0</v>
      </c>
      <c r="CE43" s="138">
        <v>0</v>
      </c>
      <c r="CF43" s="140">
        <v>0</v>
      </c>
      <c r="CG43" s="140">
        <v>0</v>
      </c>
      <c r="CH43" s="139">
        <v>0</v>
      </c>
      <c r="CI43" s="138">
        <v>0</v>
      </c>
      <c r="CJ43" s="140">
        <v>0</v>
      </c>
      <c r="CK43" s="140">
        <v>0</v>
      </c>
      <c r="CL43" s="139">
        <v>0</v>
      </c>
      <c r="CM43" s="138">
        <v>0</v>
      </c>
      <c r="CN43" s="140">
        <v>0</v>
      </c>
      <c r="CO43" s="140">
        <v>0</v>
      </c>
      <c r="CP43" s="139">
        <v>0</v>
      </c>
      <c r="CQ43" s="138">
        <v>0</v>
      </c>
      <c r="CR43" s="140">
        <v>0</v>
      </c>
      <c r="CS43" s="140">
        <v>0</v>
      </c>
      <c r="CT43" s="139">
        <v>0</v>
      </c>
      <c r="CU43" s="138">
        <v>0</v>
      </c>
      <c r="CV43" s="140">
        <v>0</v>
      </c>
      <c r="CW43" s="140">
        <v>0</v>
      </c>
      <c r="CX43" s="139">
        <v>0</v>
      </c>
      <c r="CY43" s="138">
        <v>0</v>
      </c>
      <c r="CZ43" s="140">
        <v>0</v>
      </c>
      <c r="DA43" s="140">
        <v>0</v>
      </c>
      <c r="DB43" s="139">
        <v>0</v>
      </c>
      <c r="DC43" s="138">
        <v>0</v>
      </c>
      <c r="DD43" s="140">
        <v>0</v>
      </c>
      <c r="DE43" s="140">
        <v>0</v>
      </c>
      <c r="DF43" s="139">
        <v>0</v>
      </c>
      <c r="DG43" s="138">
        <v>0</v>
      </c>
      <c r="DH43" s="140">
        <v>0</v>
      </c>
      <c r="DI43" s="140">
        <v>0</v>
      </c>
      <c r="DJ43" s="139">
        <v>0</v>
      </c>
      <c r="DK43" s="138">
        <v>0</v>
      </c>
      <c r="DL43" s="140">
        <v>0</v>
      </c>
      <c r="DM43" s="140">
        <v>0</v>
      </c>
      <c r="DN43" s="139">
        <v>0</v>
      </c>
      <c r="DO43" s="138">
        <v>0</v>
      </c>
      <c r="DP43" s="140">
        <v>0</v>
      </c>
      <c r="DQ43" s="140">
        <v>0</v>
      </c>
      <c r="DR43" s="139">
        <v>0</v>
      </c>
      <c r="DS43" s="138">
        <v>0</v>
      </c>
      <c r="DT43" s="140">
        <v>0</v>
      </c>
      <c r="DU43" s="140">
        <v>0</v>
      </c>
    </row>
    <row r="44" spans="1:125" ht="13.5" customHeight="1" x14ac:dyDescent="0.15">
      <c r="A44" s="138" t="s">
        <v>41</v>
      </c>
      <c r="B44" s="139" t="s">
        <v>427</v>
      </c>
      <c r="C44" s="138" t="s">
        <v>1</v>
      </c>
      <c r="D44" s="140">
        <v>1043118</v>
      </c>
      <c r="E44" s="140">
        <v>1152544</v>
      </c>
      <c r="F44" s="139">
        <v>6</v>
      </c>
      <c r="G44" s="138">
        <v>6</v>
      </c>
      <c r="H44" s="140">
        <v>603293</v>
      </c>
      <c r="I44" s="140">
        <v>738206</v>
      </c>
      <c r="J44" s="139">
        <v>6</v>
      </c>
      <c r="K44" s="138">
        <v>6</v>
      </c>
      <c r="L44" s="140">
        <v>215011</v>
      </c>
      <c r="M44" s="140">
        <v>240293</v>
      </c>
      <c r="N44" s="139">
        <v>3</v>
      </c>
      <c r="O44" s="138">
        <v>3</v>
      </c>
      <c r="P44" s="140">
        <v>74136</v>
      </c>
      <c r="Q44" s="140">
        <v>91407</v>
      </c>
      <c r="R44" s="139">
        <v>3</v>
      </c>
      <c r="S44" s="138">
        <v>3</v>
      </c>
      <c r="T44" s="140">
        <v>150678</v>
      </c>
      <c r="U44" s="140">
        <v>82638</v>
      </c>
      <c r="V44" s="139">
        <v>0</v>
      </c>
      <c r="W44" s="138">
        <v>0</v>
      </c>
      <c r="X44" s="140">
        <v>0</v>
      </c>
      <c r="Y44" s="140">
        <v>0</v>
      </c>
      <c r="Z44" s="139">
        <v>0</v>
      </c>
      <c r="AA44" s="138">
        <v>0</v>
      </c>
      <c r="AB44" s="140">
        <v>0</v>
      </c>
      <c r="AC44" s="140">
        <v>0</v>
      </c>
      <c r="AD44" s="139">
        <v>0</v>
      </c>
      <c r="AE44" s="138">
        <v>0</v>
      </c>
      <c r="AF44" s="140">
        <v>0</v>
      </c>
      <c r="AG44" s="140">
        <v>0</v>
      </c>
      <c r="AH44" s="139">
        <v>0</v>
      </c>
      <c r="AI44" s="138">
        <v>0</v>
      </c>
      <c r="AJ44" s="140">
        <v>0</v>
      </c>
      <c r="AK44" s="140">
        <v>0</v>
      </c>
      <c r="AL44" s="139">
        <v>0</v>
      </c>
      <c r="AM44" s="138">
        <v>0</v>
      </c>
      <c r="AN44" s="140">
        <v>0</v>
      </c>
      <c r="AO44" s="140">
        <v>0</v>
      </c>
      <c r="AP44" s="139">
        <v>0</v>
      </c>
      <c r="AQ44" s="138">
        <v>0</v>
      </c>
      <c r="AR44" s="140">
        <v>0</v>
      </c>
      <c r="AS44" s="140">
        <v>0</v>
      </c>
      <c r="AT44" s="139">
        <v>0</v>
      </c>
      <c r="AU44" s="138">
        <v>0</v>
      </c>
      <c r="AV44" s="140">
        <v>0</v>
      </c>
      <c r="AW44" s="140">
        <v>0</v>
      </c>
      <c r="AX44" s="139">
        <v>0</v>
      </c>
      <c r="AY44" s="138">
        <v>0</v>
      </c>
      <c r="AZ44" s="140">
        <v>0</v>
      </c>
      <c r="BA44" s="140">
        <v>0</v>
      </c>
      <c r="BB44" s="139">
        <v>0</v>
      </c>
      <c r="BC44" s="138">
        <v>0</v>
      </c>
      <c r="BD44" s="140">
        <v>0</v>
      </c>
      <c r="BE44" s="140">
        <v>0</v>
      </c>
      <c r="BF44" s="139">
        <v>0</v>
      </c>
      <c r="BG44" s="138">
        <v>0</v>
      </c>
      <c r="BH44" s="140">
        <v>0</v>
      </c>
      <c r="BI44" s="140">
        <v>0</v>
      </c>
      <c r="BJ44" s="139">
        <v>0</v>
      </c>
      <c r="BK44" s="138">
        <v>0</v>
      </c>
      <c r="BL44" s="140">
        <v>0</v>
      </c>
      <c r="BM44" s="140">
        <v>0</v>
      </c>
      <c r="BN44" s="139">
        <v>0</v>
      </c>
      <c r="BO44" s="138">
        <v>0</v>
      </c>
      <c r="BP44" s="140">
        <v>0</v>
      </c>
      <c r="BQ44" s="140">
        <v>0</v>
      </c>
      <c r="BR44" s="139">
        <v>0</v>
      </c>
      <c r="BS44" s="138">
        <v>0</v>
      </c>
      <c r="BT44" s="140">
        <v>0</v>
      </c>
      <c r="BU44" s="140">
        <v>0</v>
      </c>
      <c r="BV44" s="139">
        <v>0</v>
      </c>
      <c r="BW44" s="138">
        <v>0</v>
      </c>
      <c r="BX44" s="140">
        <v>0</v>
      </c>
      <c r="BY44" s="140">
        <v>0</v>
      </c>
      <c r="BZ44" s="139">
        <v>0</v>
      </c>
      <c r="CA44" s="138">
        <v>0</v>
      </c>
      <c r="CB44" s="140">
        <v>0</v>
      </c>
      <c r="CC44" s="140">
        <v>0</v>
      </c>
      <c r="CD44" s="139">
        <v>0</v>
      </c>
      <c r="CE44" s="138">
        <v>0</v>
      </c>
      <c r="CF44" s="140">
        <v>0</v>
      </c>
      <c r="CG44" s="140">
        <v>0</v>
      </c>
      <c r="CH44" s="139">
        <v>0</v>
      </c>
      <c r="CI44" s="138">
        <v>0</v>
      </c>
      <c r="CJ44" s="140">
        <v>0</v>
      </c>
      <c r="CK44" s="140">
        <v>0</v>
      </c>
      <c r="CL44" s="139">
        <v>0</v>
      </c>
      <c r="CM44" s="138">
        <v>0</v>
      </c>
      <c r="CN44" s="140">
        <v>0</v>
      </c>
      <c r="CO44" s="140">
        <v>0</v>
      </c>
      <c r="CP44" s="139">
        <v>0</v>
      </c>
      <c r="CQ44" s="138">
        <v>0</v>
      </c>
      <c r="CR44" s="140">
        <v>0</v>
      </c>
      <c r="CS44" s="140">
        <v>0</v>
      </c>
      <c r="CT44" s="139">
        <v>0</v>
      </c>
      <c r="CU44" s="138">
        <v>0</v>
      </c>
      <c r="CV44" s="140">
        <v>0</v>
      </c>
      <c r="CW44" s="140">
        <v>0</v>
      </c>
      <c r="CX44" s="139">
        <v>0</v>
      </c>
      <c r="CY44" s="138">
        <v>0</v>
      </c>
      <c r="CZ44" s="140">
        <v>0</v>
      </c>
      <c r="DA44" s="140">
        <v>0</v>
      </c>
      <c r="DB44" s="139">
        <v>0</v>
      </c>
      <c r="DC44" s="138">
        <v>0</v>
      </c>
      <c r="DD44" s="140">
        <v>0</v>
      </c>
      <c r="DE44" s="140">
        <v>0</v>
      </c>
      <c r="DF44" s="139">
        <v>0</v>
      </c>
      <c r="DG44" s="138">
        <v>0</v>
      </c>
      <c r="DH44" s="140">
        <v>0</v>
      </c>
      <c r="DI44" s="140">
        <v>0</v>
      </c>
      <c r="DJ44" s="139">
        <v>0</v>
      </c>
      <c r="DK44" s="138">
        <v>0</v>
      </c>
      <c r="DL44" s="140">
        <v>0</v>
      </c>
      <c r="DM44" s="140">
        <v>0</v>
      </c>
      <c r="DN44" s="139">
        <v>0</v>
      </c>
      <c r="DO44" s="138">
        <v>0</v>
      </c>
      <c r="DP44" s="140">
        <v>0</v>
      </c>
      <c r="DQ44" s="140">
        <v>0</v>
      </c>
      <c r="DR44" s="139">
        <v>0</v>
      </c>
      <c r="DS44" s="138">
        <v>0</v>
      </c>
      <c r="DT44" s="140">
        <v>0</v>
      </c>
      <c r="DU44" s="140">
        <v>0</v>
      </c>
    </row>
    <row r="45" spans="1:125" ht="13.5" customHeight="1" x14ac:dyDescent="0.15">
      <c r="A45" s="138" t="s">
        <v>42</v>
      </c>
      <c r="B45" s="139" t="s">
        <v>428</v>
      </c>
      <c r="C45" s="138" t="s">
        <v>1</v>
      </c>
      <c r="D45" s="140">
        <v>3845462</v>
      </c>
      <c r="E45" s="140">
        <v>886835</v>
      </c>
      <c r="F45" s="139">
        <v>12</v>
      </c>
      <c r="G45" s="138">
        <v>12</v>
      </c>
      <c r="H45" s="140">
        <v>1579515</v>
      </c>
      <c r="I45" s="140">
        <v>440335</v>
      </c>
      <c r="J45" s="139">
        <v>12</v>
      </c>
      <c r="K45" s="138">
        <v>12</v>
      </c>
      <c r="L45" s="140">
        <v>1084506</v>
      </c>
      <c r="M45" s="140">
        <v>260719</v>
      </c>
      <c r="N45" s="139">
        <v>10</v>
      </c>
      <c r="O45" s="138">
        <v>10</v>
      </c>
      <c r="P45" s="140">
        <v>591949</v>
      </c>
      <c r="Q45" s="140">
        <v>132070</v>
      </c>
      <c r="R45" s="139">
        <v>5</v>
      </c>
      <c r="S45" s="138">
        <v>5</v>
      </c>
      <c r="T45" s="140">
        <v>270031</v>
      </c>
      <c r="U45" s="140">
        <v>37851</v>
      </c>
      <c r="V45" s="139">
        <v>3</v>
      </c>
      <c r="W45" s="138">
        <v>3</v>
      </c>
      <c r="X45" s="140">
        <v>132020</v>
      </c>
      <c r="Y45" s="140">
        <v>15860</v>
      </c>
      <c r="Z45" s="139">
        <v>2</v>
      </c>
      <c r="AA45" s="138">
        <v>2</v>
      </c>
      <c r="AB45" s="140">
        <v>89584</v>
      </c>
      <c r="AC45" s="140">
        <v>0</v>
      </c>
      <c r="AD45" s="139">
        <v>1</v>
      </c>
      <c r="AE45" s="138">
        <v>1</v>
      </c>
      <c r="AF45" s="140">
        <v>22304</v>
      </c>
      <c r="AG45" s="140">
        <v>0</v>
      </c>
      <c r="AH45" s="139">
        <v>1</v>
      </c>
      <c r="AI45" s="138">
        <v>1</v>
      </c>
      <c r="AJ45" s="140">
        <v>17157</v>
      </c>
      <c r="AK45" s="140">
        <v>0</v>
      </c>
      <c r="AL45" s="139">
        <v>1</v>
      </c>
      <c r="AM45" s="138">
        <v>1</v>
      </c>
      <c r="AN45" s="140">
        <v>58396</v>
      </c>
      <c r="AO45" s="140">
        <v>0</v>
      </c>
      <c r="AP45" s="139">
        <v>0</v>
      </c>
      <c r="AQ45" s="138">
        <v>0</v>
      </c>
      <c r="AR45" s="140">
        <v>0</v>
      </c>
      <c r="AS45" s="140">
        <v>0</v>
      </c>
      <c r="AT45" s="139">
        <v>0</v>
      </c>
      <c r="AU45" s="138">
        <v>0</v>
      </c>
      <c r="AV45" s="140">
        <v>0</v>
      </c>
      <c r="AW45" s="140">
        <v>0</v>
      </c>
      <c r="AX45" s="139">
        <v>0</v>
      </c>
      <c r="AY45" s="138">
        <v>0</v>
      </c>
      <c r="AZ45" s="140">
        <v>0</v>
      </c>
      <c r="BA45" s="140">
        <v>0</v>
      </c>
      <c r="BB45" s="139">
        <v>0</v>
      </c>
      <c r="BC45" s="138">
        <v>0</v>
      </c>
      <c r="BD45" s="140">
        <v>0</v>
      </c>
      <c r="BE45" s="140">
        <v>0</v>
      </c>
      <c r="BF45" s="139">
        <v>0</v>
      </c>
      <c r="BG45" s="138">
        <v>0</v>
      </c>
      <c r="BH45" s="140">
        <v>0</v>
      </c>
      <c r="BI45" s="140">
        <v>0</v>
      </c>
      <c r="BJ45" s="139">
        <v>0</v>
      </c>
      <c r="BK45" s="138">
        <v>0</v>
      </c>
      <c r="BL45" s="140">
        <v>0</v>
      </c>
      <c r="BM45" s="140">
        <v>0</v>
      </c>
      <c r="BN45" s="139">
        <v>0</v>
      </c>
      <c r="BO45" s="138">
        <v>0</v>
      </c>
      <c r="BP45" s="140">
        <v>0</v>
      </c>
      <c r="BQ45" s="140">
        <v>0</v>
      </c>
      <c r="BR45" s="139">
        <v>0</v>
      </c>
      <c r="BS45" s="138">
        <v>0</v>
      </c>
      <c r="BT45" s="140">
        <v>0</v>
      </c>
      <c r="BU45" s="140">
        <v>0</v>
      </c>
      <c r="BV45" s="139">
        <v>0</v>
      </c>
      <c r="BW45" s="138">
        <v>0</v>
      </c>
      <c r="BX45" s="140">
        <v>0</v>
      </c>
      <c r="BY45" s="140">
        <v>0</v>
      </c>
      <c r="BZ45" s="139">
        <v>0</v>
      </c>
      <c r="CA45" s="138">
        <v>0</v>
      </c>
      <c r="CB45" s="140">
        <v>0</v>
      </c>
      <c r="CC45" s="140">
        <v>0</v>
      </c>
      <c r="CD45" s="139">
        <v>0</v>
      </c>
      <c r="CE45" s="138">
        <v>0</v>
      </c>
      <c r="CF45" s="140">
        <v>0</v>
      </c>
      <c r="CG45" s="140">
        <v>0</v>
      </c>
      <c r="CH45" s="139">
        <v>0</v>
      </c>
      <c r="CI45" s="138">
        <v>0</v>
      </c>
      <c r="CJ45" s="140">
        <v>0</v>
      </c>
      <c r="CK45" s="140">
        <v>0</v>
      </c>
      <c r="CL45" s="139">
        <v>0</v>
      </c>
      <c r="CM45" s="138">
        <v>0</v>
      </c>
      <c r="CN45" s="140">
        <v>0</v>
      </c>
      <c r="CO45" s="140">
        <v>0</v>
      </c>
      <c r="CP45" s="139">
        <v>0</v>
      </c>
      <c r="CQ45" s="138">
        <v>0</v>
      </c>
      <c r="CR45" s="140">
        <v>0</v>
      </c>
      <c r="CS45" s="140">
        <v>0</v>
      </c>
      <c r="CT45" s="139">
        <v>0</v>
      </c>
      <c r="CU45" s="138">
        <v>0</v>
      </c>
      <c r="CV45" s="140">
        <v>0</v>
      </c>
      <c r="CW45" s="140">
        <v>0</v>
      </c>
      <c r="CX45" s="139">
        <v>0</v>
      </c>
      <c r="CY45" s="138">
        <v>0</v>
      </c>
      <c r="CZ45" s="140">
        <v>0</v>
      </c>
      <c r="DA45" s="140">
        <v>0</v>
      </c>
      <c r="DB45" s="139">
        <v>0</v>
      </c>
      <c r="DC45" s="138">
        <v>0</v>
      </c>
      <c r="DD45" s="140">
        <v>0</v>
      </c>
      <c r="DE45" s="140">
        <v>0</v>
      </c>
      <c r="DF45" s="139">
        <v>0</v>
      </c>
      <c r="DG45" s="138">
        <v>0</v>
      </c>
      <c r="DH45" s="140">
        <v>0</v>
      </c>
      <c r="DI45" s="140">
        <v>0</v>
      </c>
      <c r="DJ45" s="139">
        <v>0</v>
      </c>
      <c r="DK45" s="138">
        <v>0</v>
      </c>
      <c r="DL45" s="140">
        <v>0</v>
      </c>
      <c r="DM45" s="140">
        <v>0</v>
      </c>
      <c r="DN45" s="139">
        <v>0</v>
      </c>
      <c r="DO45" s="138">
        <v>0</v>
      </c>
      <c r="DP45" s="140">
        <v>0</v>
      </c>
      <c r="DQ45" s="140">
        <v>0</v>
      </c>
      <c r="DR45" s="139">
        <v>0</v>
      </c>
      <c r="DS45" s="138">
        <v>0</v>
      </c>
      <c r="DT45" s="140">
        <v>0</v>
      </c>
      <c r="DU45" s="140">
        <v>0</v>
      </c>
    </row>
    <row r="46" spans="1:125" ht="13.5" customHeight="1" x14ac:dyDescent="0.15">
      <c r="A46" s="138" t="s">
        <v>43</v>
      </c>
      <c r="B46" s="139" t="s">
        <v>429</v>
      </c>
      <c r="C46" s="138" t="s">
        <v>1</v>
      </c>
      <c r="D46" s="140">
        <v>18635761</v>
      </c>
      <c r="E46" s="140">
        <v>3040921</v>
      </c>
      <c r="F46" s="139">
        <v>25</v>
      </c>
      <c r="G46" s="138">
        <v>25</v>
      </c>
      <c r="H46" s="140">
        <v>8717588</v>
      </c>
      <c r="I46" s="140">
        <v>1719326</v>
      </c>
      <c r="J46" s="139">
        <v>25</v>
      </c>
      <c r="K46" s="138">
        <v>25</v>
      </c>
      <c r="L46" s="140">
        <v>4825812</v>
      </c>
      <c r="M46" s="140">
        <v>706904</v>
      </c>
      <c r="N46" s="139">
        <v>13</v>
      </c>
      <c r="O46" s="138">
        <v>13</v>
      </c>
      <c r="P46" s="140">
        <v>2543773</v>
      </c>
      <c r="Q46" s="140">
        <v>243408</v>
      </c>
      <c r="R46" s="139">
        <v>9</v>
      </c>
      <c r="S46" s="138">
        <v>9</v>
      </c>
      <c r="T46" s="140">
        <v>1856715</v>
      </c>
      <c r="U46" s="140">
        <v>166729</v>
      </c>
      <c r="V46" s="139">
        <v>6</v>
      </c>
      <c r="W46" s="138">
        <v>6</v>
      </c>
      <c r="X46" s="140">
        <v>629133</v>
      </c>
      <c r="Y46" s="140">
        <v>81699</v>
      </c>
      <c r="Z46" s="139">
        <v>3</v>
      </c>
      <c r="AA46" s="138">
        <v>3</v>
      </c>
      <c r="AB46" s="140">
        <v>34332</v>
      </c>
      <c r="AC46" s="140">
        <v>39452</v>
      </c>
      <c r="AD46" s="139">
        <v>2</v>
      </c>
      <c r="AE46" s="138">
        <v>2</v>
      </c>
      <c r="AF46" s="140">
        <v>23371</v>
      </c>
      <c r="AG46" s="140">
        <v>73041</v>
      </c>
      <c r="AH46" s="139">
        <v>2</v>
      </c>
      <c r="AI46" s="138">
        <v>2</v>
      </c>
      <c r="AJ46" s="140">
        <v>5037</v>
      </c>
      <c r="AK46" s="140">
        <v>10362</v>
      </c>
      <c r="AL46" s="139">
        <v>0</v>
      </c>
      <c r="AM46" s="138">
        <v>0</v>
      </c>
      <c r="AN46" s="140">
        <v>0</v>
      </c>
      <c r="AO46" s="140">
        <v>0</v>
      </c>
      <c r="AP46" s="139">
        <v>0</v>
      </c>
      <c r="AQ46" s="138">
        <v>0</v>
      </c>
      <c r="AR46" s="140">
        <v>0</v>
      </c>
      <c r="AS46" s="140">
        <v>0</v>
      </c>
      <c r="AT46" s="139">
        <v>0</v>
      </c>
      <c r="AU46" s="138">
        <v>0</v>
      </c>
      <c r="AV46" s="140">
        <v>0</v>
      </c>
      <c r="AW46" s="140">
        <v>0</v>
      </c>
      <c r="AX46" s="139">
        <v>0</v>
      </c>
      <c r="AY46" s="138">
        <v>0</v>
      </c>
      <c r="AZ46" s="140">
        <v>0</v>
      </c>
      <c r="BA46" s="140">
        <v>0</v>
      </c>
      <c r="BB46" s="139">
        <v>0</v>
      </c>
      <c r="BC46" s="138">
        <v>0</v>
      </c>
      <c r="BD46" s="140">
        <v>0</v>
      </c>
      <c r="BE46" s="140">
        <v>0</v>
      </c>
      <c r="BF46" s="139">
        <v>0</v>
      </c>
      <c r="BG46" s="138">
        <v>0</v>
      </c>
      <c r="BH46" s="140">
        <v>0</v>
      </c>
      <c r="BI46" s="140">
        <v>0</v>
      </c>
      <c r="BJ46" s="139">
        <v>0</v>
      </c>
      <c r="BK46" s="138">
        <v>0</v>
      </c>
      <c r="BL46" s="140">
        <v>0</v>
      </c>
      <c r="BM46" s="140">
        <v>0</v>
      </c>
      <c r="BN46" s="139">
        <v>0</v>
      </c>
      <c r="BO46" s="138">
        <v>0</v>
      </c>
      <c r="BP46" s="140">
        <v>0</v>
      </c>
      <c r="BQ46" s="140">
        <v>0</v>
      </c>
      <c r="BR46" s="139">
        <v>0</v>
      </c>
      <c r="BS46" s="138">
        <v>0</v>
      </c>
      <c r="BT46" s="140">
        <v>0</v>
      </c>
      <c r="BU46" s="140">
        <v>0</v>
      </c>
      <c r="BV46" s="139">
        <v>0</v>
      </c>
      <c r="BW46" s="138">
        <v>0</v>
      </c>
      <c r="BX46" s="140">
        <v>0</v>
      </c>
      <c r="BY46" s="140">
        <v>0</v>
      </c>
      <c r="BZ46" s="139">
        <v>0</v>
      </c>
      <c r="CA46" s="138">
        <v>0</v>
      </c>
      <c r="CB46" s="140">
        <v>0</v>
      </c>
      <c r="CC46" s="140">
        <v>0</v>
      </c>
      <c r="CD46" s="139">
        <v>0</v>
      </c>
      <c r="CE46" s="138">
        <v>0</v>
      </c>
      <c r="CF46" s="140">
        <v>0</v>
      </c>
      <c r="CG46" s="140">
        <v>0</v>
      </c>
      <c r="CH46" s="139">
        <v>0</v>
      </c>
      <c r="CI46" s="138">
        <v>0</v>
      </c>
      <c r="CJ46" s="140">
        <v>0</v>
      </c>
      <c r="CK46" s="140">
        <v>0</v>
      </c>
      <c r="CL46" s="139">
        <v>0</v>
      </c>
      <c r="CM46" s="138">
        <v>0</v>
      </c>
      <c r="CN46" s="140">
        <v>0</v>
      </c>
      <c r="CO46" s="140">
        <v>0</v>
      </c>
      <c r="CP46" s="139">
        <v>0</v>
      </c>
      <c r="CQ46" s="138">
        <v>0</v>
      </c>
      <c r="CR46" s="140">
        <v>0</v>
      </c>
      <c r="CS46" s="140">
        <v>0</v>
      </c>
      <c r="CT46" s="139">
        <v>0</v>
      </c>
      <c r="CU46" s="138">
        <v>0</v>
      </c>
      <c r="CV46" s="140">
        <v>0</v>
      </c>
      <c r="CW46" s="140">
        <v>0</v>
      </c>
      <c r="CX46" s="139">
        <v>0</v>
      </c>
      <c r="CY46" s="138">
        <v>0</v>
      </c>
      <c r="CZ46" s="140">
        <v>0</v>
      </c>
      <c r="DA46" s="140">
        <v>0</v>
      </c>
      <c r="DB46" s="139">
        <v>0</v>
      </c>
      <c r="DC46" s="138">
        <v>0</v>
      </c>
      <c r="DD46" s="140">
        <v>0</v>
      </c>
      <c r="DE46" s="140">
        <v>0</v>
      </c>
      <c r="DF46" s="139">
        <v>0</v>
      </c>
      <c r="DG46" s="138">
        <v>0</v>
      </c>
      <c r="DH46" s="140">
        <v>0</v>
      </c>
      <c r="DI46" s="140">
        <v>0</v>
      </c>
      <c r="DJ46" s="139">
        <v>0</v>
      </c>
      <c r="DK46" s="138">
        <v>0</v>
      </c>
      <c r="DL46" s="140">
        <v>0</v>
      </c>
      <c r="DM46" s="140">
        <v>0</v>
      </c>
      <c r="DN46" s="139">
        <v>0</v>
      </c>
      <c r="DO46" s="138">
        <v>0</v>
      </c>
      <c r="DP46" s="140">
        <v>0</v>
      </c>
      <c r="DQ46" s="140">
        <v>0</v>
      </c>
      <c r="DR46" s="139">
        <v>0</v>
      </c>
      <c r="DS46" s="138">
        <v>0</v>
      </c>
      <c r="DT46" s="140">
        <v>0</v>
      </c>
      <c r="DU46" s="140">
        <v>0</v>
      </c>
    </row>
    <row r="47" spans="1:125" ht="13.5" customHeight="1" x14ac:dyDescent="0.15">
      <c r="A47" s="138" t="s">
        <v>44</v>
      </c>
      <c r="B47" s="139" t="s">
        <v>430</v>
      </c>
      <c r="C47" s="138" t="s">
        <v>1</v>
      </c>
      <c r="D47" s="140">
        <v>3135628</v>
      </c>
      <c r="E47" s="140">
        <v>1429567</v>
      </c>
      <c r="F47" s="139">
        <v>11</v>
      </c>
      <c r="G47" s="138">
        <v>11</v>
      </c>
      <c r="H47" s="140">
        <v>1064059</v>
      </c>
      <c r="I47" s="140">
        <v>629326</v>
      </c>
      <c r="J47" s="139">
        <v>11</v>
      </c>
      <c r="K47" s="138">
        <v>11</v>
      </c>
      <c r="L47" s="140">
        <v>883617</v>
      </c>
      <c r="M47" s="140">
        <v>325193</v>
      </c>
      <c r="N47" s="139">
        <v>9</v>
      </c>
      <c r="O47" s="138">
        <v>9</v>
      </c>
      <c r="P47" s="140">
        <v>354443</v>
      </c>
      <c r="Q47" s="140">
        <v>294333</v>
      </c>
      <c r="R47" s="139">
        <v>4</v>
      </c>
      <c r="S47" s="138">
        <v>4</v>
      </c>
      <c r="T47" s="140">
        <v>253326</v>
      </c>
      <c r="U47" s="140">
        <v>44928</v>
      </c>
      <c r="V47" s="139">
        <v>4</v>
      </c>
      <c r="W47" s="138">
        <v>4</v>
      </c>
      <c r="X47" s="140">
        <v>287164</v>
      </c>
      <c r="Y47" s="140">
        <v>94118</v>
      </c>
      <c r="Z47" s="139">
        <v>3</v>
      </c>
      <c r="AA47" s="138">
        <v>3</v>
      </c>
      <c r="AB47" s="140">
        <v>47071</v>
      </c>
      <c r="AC47" s="140">
        <v>41669</v>
      </c>
      <c r="AD47" s="139">
        <v>2</v>
      </c>
      <c r="AE47" s="138">
        <v>2</v>
      </c>
      <c r="AF47" s="140">
        <v>57754</v>
      </c>
      <c r="AG47" s="140">
        <v>0</v>
      </c>
      <c r="AH47" s="139">
        <v>1</v>
      </c>
      <c r="AI47" s="138">
        <v>1</v>
      </c>
      <c r="AJ47" s="140">
        <v>138447</v>
      </c>
      <c r="AK47" s="140">
        <v>0</v>
      </c>
      <c r="AL47" s="139">
        <v>1</v>
      </c>
      <c r="AM47" s="138">
        <v>1</v>
      </c>
      <c r="AN47" s="140">
        <v>49747</v>
      </c>
      <c r="AO47" s="140">
        <v>0</v>
      </c>
      <c r="AP47" s="139">
        <v>0</v>
      </c>
      <c r="AQ47" s="138">
        <v>0</v>
      </c>
      <c r="AR47" s="140">
        <v>0</v>
      </c>
      <c r="AS47" s="140">
        <v>0</v>
      </c>
      <c r="AT47" s="139">
        <v>0</v>
      </c>
      <c r="AU47" s="138">
        <v>0</v>
      </c>
      <c r="AV47" s="140">
        <v>0</v>
      </c>
      <c r="AW47" s="140">
        <v>0</v>
      </c>
      <c r="AX47" s="139">
        <v>0</v>
      </c>
      <c r="AY47" s="138">
        <v>0</v>
      </c>
      <c r="AZ47" s="140">
        <v>0</v>
      </c>
      <c r="BA47" s="140">
        <v>0</v>
      </c>
      <c r="BB47" s="139">
        <v>0</v>
      </c>
      <c r="BC47" s="138">
        <v>0</v>
      </c>
      <c r="BD47" s="140">
        <v>0</v>
      </c>
      <c r="BE47" s="140">
        <v>0</v>
      </c>
      <c r="BF47" s="139">
        <v>0</v>
      </c>
      <c r="BG47" s="138">
        <v>0</v>
      </c>
      <c r="BH47" s="140">
        <v>0</v>
      </c>
      <c r="BI47" s="140">
        <v>0</v>
      </c>
      <c r="BJ47" s="139">
        <v>0</v>
      </c>
      <c r="BK47" s="138">
        <v>0</v>
      </c>
      <c r="BL47" s="140">
        <v>0</v>
      </c>
      <c r="BM47" s="140">
        <v>0</v>
      </c>
      <c r="BN47" s="139">
        <v>0</v>
      </c>
      <c r="BO47" s="138">
        <v>0</v>
      </c>
      <c r="BP47" s="140">
        <v>0</v>
      </c>
      <c r="BQ47" s="140">
        <v>0</v>
      </c>
      <c r="BR47" s="139">
        <v>0</v>
      </c>
      <c r="BS47" s="138">
        <v>0</v>
      </c>
      <c r="BT47" s="140">
        <v>0</v>
      </c>
      <c r="BU47" s="140">
        <v>0</v>
      </c>
      <c r="BV47" s="139">
        <v>0</v>
      </c>
      <c r="BW47" s="138">
        <v>0</v>
      </c>
      <c r="BX47" s="140">
        <v>0</v>
      </c>
      <c r="BY47" s="140">
        <v>0</v>
      </c>
      <c r="BZ47" s="139">
        <v>0</v>
      </c>
      <c r="CA47" s="138">
        <v>0</v>
      </c>
      <c r="CB47" s="140">
        <v>0</v>
      </c>
      <c r="CC47" s="140">
        <v>0</v>
      </c>
      <c r="CD47" s="139">
        <v>0</v>
      </c>
      <c r="CE47" s="138">
        <v>0</v>
      </c>
      <c r="CF47" s="140">
        <v>0</v>
      </c>
      <c r="CG47" s="140">
        <v>0</v>
      </c>
      <c r="CH47" s="139">
        <v>0</v>
      </c>
      <c r="CI47" s="138">
        <v>0</v>
      </c>
      <c r="CJ47" s="140">
        <v>0</v>
      </c>
      <c r="CK47" s="140">
        <v>0</v>
      </c>
      <c r="CL47" s="139">
        <v>0</v>
      </c>
      <c r="CM47" s="138">
        <v>0</v>
      </c>
      <c r="CN47" s="140">
        <v>0</v>
      </c>
      <c r="CO47" s="140">
        <v>0</v>
      </c>
      <c r="CP47" s="139">
        <v>0</v>
      </c>
      <c r="CQ47" s="138">
        <v>0</v>
      </c>
      <c r="CR47" s="140">
        <v>0</v>
      </c>
      <c r="CS47" s="140">
        <v>0</v>
      </c>
      <c r="CT47" s="139">
        <v>0</v>
      </c>
      <c r="CU47" s="138">
        <v>0</v>
      </c>
      <c r="CV47" s="140">
        <v>0</v>
      </c>
      <c r="CW47" s="140">
        <v>0</v>
      </c>
      <c r="CX47" s="139">
        <v>0</v>
      </c>
      <c r="CY47" s="138">
        <v>0</v>
      </c>
      <c r="CZ47" s="140">
        <v>0</v>
      </c>
      <c r="DA47" s="140">
        <v>0</v>
      </c>
      <c r="DB47" s="139">
        <v>0</v>
      </c>
      <c r="DC47" s="138">
        <v>0</v>
      </c>
      <c r="DD47" s="140">
        <v>0</v>
      </c>
      <c r="DE47" s="140">
        <v>0</v>
      </c>
      <c r="DF47" s="139">
        <v>0</v>
      </c>
      <c r="DG47" s="138">
        <v>0</v>
      </c>
      <c r="DH47" s="140">
        <v>0</v>
      </c>
      <c r="DI47" s="140">
        <v>0</v>
      </c>
      <c r="DJ47" s="139">
        <v>0</v>
      </c>
      <c r="DK47" s="138">
        <v>0</v>
      </c>
      <c r="DL47" s="140">
        <v>0</v>
      </c>
      <c r="DM47" s="140">
        <v>0</v>
      </c>
      <c r="DN47" s="139">
        <v>0</v>
      </c>
      <c r="DO47" s="138">
        <v>0</v>
      </c>
      <c r="DP47" s="140">
        <v>0</v>
      </c>
      <c r="DQ47" s="140">
        <v>0</v>
      </c>
      <c r="DR47" s="139">
        <v>0</v>
      </c>
      <c r="DS47" s="138">
        <v>0</v>
      </c>
      <c r="DT47" s="140">
        <v>0</v>
      </c>
      <c r="DU47" s="140">
        <v>0</v>
      </c>
    </row>
    <row r="48" spans="1:125" ht="13.5" customHeight="1" x14ac:dyDescent="0.15">
      <c r="A48" s="138" t="s">
        <v>45</v>
      </c>
      <c r="B48" s="139" t="s">
        <v>431</v>
      </c>
      <c r="C48" s="138" t="s">
        <v>1</v>
      </c>
      <c r="D48" s="140">
        <v>6082443</v>
      </c>
      <c r="E48" s="140">
        <v>555398</v>
      </c>
      <c r="F48" s="139">
        <v>6</v>
      </c>
      <c r="G48" s="138">
        <v>6</v>
      </c>
      <c r="H48" s="140">
        <v>2044024</v>
      </c>
      <c r="I48" s="140">
        <v>291893</v>
      </c>
      <c r="J48" s="139">
        <v>6</v>
      </c>
      <c r="K48" s="138">
        <v>6</v>
      </c>
      <c r="L48" s="140">
        <v>2801537</v>
      </c>
      <c r="M48" s="140">
        <v>232110</v>
      </c>
      <c r="N48" s="139">
        <v>3</v>
      </c>
      <c r="O48" s="138">
        <v>3</v>
      </c>
      <c r="P48" s="140">
        <v>914856</v>
      </c>
      <c r="Q48" s="140">
        <v>31395</v>
      </c>
      <c r="R48" s="139">
        <v>1</v>
      </c>
      <c r="S48" s="138">
        <v>1</v>
      </c>
      <c r="T48" s="140">
        <v>322026</v>
      </c>
      <c r="U48" s="140">
        <v>0</v>
      </c>
      <c r="V48" s="139">
        <v>0</v>
      </c>
      <c r="W48" s="138">
        <v>0</v>
      </c>
      <c r="X48" s="140">
        <v>0</v>
      </c>
      <c r="Y48" s="140">
        <v>0</v>
      </c>
      <c r="Z48" s="139">
        <v>0</v>
      </c>
      <c r="AA48" s="138">
        <v>0</v>
      </c>
      <c r="AB48" s="140">
        <v>0</v>
      </c>
      <c r="AC48" s="140">
        <v>0</v>
      </c>
      <c r="AD48" s="139">
        <v>0</v>
      </c>
      <c r="AE48" s="138">
        <v>0</v>
      </c>
      <c r="AF48" s="140">
        <v>0</v>
      </c>
      <c r="AG48" s="140">
        <v>0</v>
      </c>
      <c r="AH48" s="139">
        <v>0</v>
      </c>
      <c r="AI48" s="138">
        <v>0</v>
      </c>
      <c r="AJ48" s="140">
        <v>0</v>
      </c>
      <c r="AK48" s="140">
        <v>0</v>
      </c>
      <c r="AL48" s="139">
        <v>0</v>
      </c>
      <c r="AM48" s="138">
        <v>0</v>
      </c>
      <c r="AN48" s="140">
        <v>0</v>
      </c>
      <c r="AO48" s="140">
        <v>0</v>
      </c>
      <c r="AP48" s="139">
        <v>0</v>
      </c>
      <c r="AQ48" s="138">
        <v>0</v>
      </c>
      <c r="AR48" s="140">
        <v>0</v>
      </c>
      <c r="AS48" s="140">
        <v>0</v>
      </c>
      <c r="AT48" s="139">
        <v>0</v>
      </c>
      <c r="AU48" s="138">
        <v>0</v>
      </c>
      <c r="AV48" s="140">
        <v>0</v>
      </c>
      <c r="AW48" s="140">
        <v>0</v>
      </c>
      <c r="AX48" s="139">
        <v>0</v>
      </c>
      <c r="AY48" s="138">
        <v>0</v>
      </c>
      <c r="AZ48" s="140">
        <v>0</v>
      </c>
      <c r="BA48" s="140">
        <v>0</v>
      </c>
      <c r="BB48" s="139">
        <v>0</v>
      </c>
      <c r="BC48" s="138">
        <v>0</v>
      </c>
      <c r="BD48" s="140">
        <v>0</v>
      </c>
      <c r="BE48" s="140">
        <v>0</v>
      </c>
      <c r="BF48" s="139">
        <v>0</v>
      </c>
      <c r="BG48" s="138">
        <v>0</v>
      </c>
      <c r="BH48" s="140">
        <v>0</v>
      </c>
      <c r="BI48" s="140">
        <v>0</v>
      </c>
      <c r="BJ48" s="139">
        <v>0</v>
      </c>
      <c r="BK48" s="138">
        <v>0</v>
      </c>
      <c r="BL48" s="140">
        <v>0</v>
      </c>
      <c r="BM48" s="140">
        <v>0</v>
      </c>
      <c r="BN48" s="139">
        <v>0</v>
      </c>
      <c r="BO48" s="138">
        <v>0</v>
      </c>
      <c r="BP48" s="140">
        <v>0</v>
      </c>
      <c r="BQ48" s="140">
        <v>0</v>
      </c>
      <c r="BR48" s="139">
        <v>0</v>
      </c>
      <c r="BS48" s="138">
        <v>0</v>
      </c>
      <c r="BT48" s="140">
        <v>0</v>
      </c>
      <c r="BU48" s="140">
        <v>0</v>
      </c>
      <c r="BV48" s="139">
        <v>0</v>
      </c>
      <c r="BW48" s="138">
        <v>0</v>
      </c>
      <c r="BX48" s="140">
        <v>0</v>
      </c>
      <c r="BY48" s="140">
        <v>0</v>
      </c>
      <c r="BZ48" s="139">
        <v>0</v>
      </c>
      <c r="CA48" s="138">
        <v>0</v>
      </c>
      <c r="CB48" s="140">
        <v>0</v>
      </c>
      <c r="CC48" s="140">
        <v>0</v>
      </c>
      <c r="CD48" s="139">
        <v>0</v>
      </c>
      <c r="CE48" s="138">
        <v>0</v>
      </c>
      <c r="CF48" s="140">
        <v>0</v>
      </c>
      <c r="CG48" s="140">
        <v>0</v>
      </c>
      <c r="CH48" s="139">
        <v>0</v>
      </c>
      <c r="CI48" s="138">
        <v>0</v>
      </c>
      <c r="CJ48" s="140">
        <v>0</v>
      </c>
      <c r="CK48" s="140">
        <v>0</v>
      </c>
      <c r="CL48" s="139">
        <v>0</v>
      </c>
      <c r="CM48" s="138">
        <v>0</v>
      </c>
      <c r="CN48" s="140">
        <v>0</v>
      </c>
      <c r="CO48" s="140">
        <v>0</v>
      </c>
      <c r="CP48" s="139">
        <v>0</v>
      </c>
      <c r="CQ48" s="138">
        <v>0</v>
      </c>
      <c r="CR48" s="140">
        <v>0</v>
      </c>
      <c r="CS48" s="140">
        <v>0</v>
      </c>
      <c r="CT48" s="139">
        <v>0</v>
      </c>
      <c r="CU48" s="138">
        <v>0</v>
      </c>
      <c r="CV48" s="140">
        <v>0</v>
      </c>
      <c r="CW48" s="140">
        <v>0</v>
      </c>
      <c r="CX48" s="139">
        <v>0</v>
      </c>
      <c r="CY48" s="138">
        <v>0</v>
      </c>
      <c r="CZ48" s="140">
        <v>0</v>
      </c>
      <c r="DA48" s="140">
        <v>0</v>
      </c>
      <c r="DB48" s="139">
        <v>0</v>
      </c>
      <c r="DC48" s="138">
        <v>0</v>
      </c>
      <c r="DD48" s="140">
        <v>0</v>
      </c>
      <c r="DE48" s="140">
        <v>0</v>
      </c>
      <c r="DF48" s="139">
        <v>0</v>
      </c>
      <c r="DG48" s="138">
        <v>0</v>
      </c>
      <c r="DH48" s="140">
        <v>0</v>
      </c>
      <c r="DI48" s="140">
        <v>0</v>
      </c>
      <c r="DJ48" s="139">
        <v>0</v>
      </c>
      <c r="DK48" s="138">
        <v>0</v>
      </c>
      <c r="DL48" s="140">
        <v>0</v>
      </c>
      <c r="DM48" s="140">
        <v>0</v>
      </c>
      <c r="DN48" s="139">
        <v>0</v>
      </c>
      <c r="DO48" s="138">
        <v>0</v>
      </c>
      <c r="DP48" s="140">
        <v>0</v>
      </c>
      <c r="DQ48" s="140">
        <v>0</v>
      </c>
      <c r="DR48" s="139">
        <v>0</v>
      </c>
      <c r="DS48" s="138">
        <v>0</v>
      </c>
      <c r="DT48" s="140">
        <v>0</v>
      </c>
      <c r="DU48" s="140">
        <v>0</v>
      </c>
    </row>
    <row r="49" spans="1:125" ht="13.5" customHeight="1" x14ac:dyDescent="0.15">
      <c r="A49" s="138" t="s">
        <v>46</v>
      </c>
      <c r="B49" s="139" t="s">
        <v>432</v>
      </c>
      <c r="C49" s="138" t="s">
        <v>1</v>
      </c>
      <c r="D49" s="140">
        <v>7147018</v>
      </c>
      <c r="E49" s="140">
        <v>2028311</v>
      </c>
      <c r="F49" s="139">
        <v>13</v>
      </c>
      <c r="G49" s="138">
        <v>13</v>
      </c>
      <c r="H49" s="140">
        <v>3540793</v>
      </c>
      <c r="I49" s="140">
        <v>926950</v>
      </c>
      <c r="J49" s="139">
        <v>13</v>
      </c>
      <c r="K49" s="138">
        <v>13</v>
      </c>
      <c r="L49" s="140">
        <v>1677086</v>
      </c>
      <c r="M49" s="140">
        <v>480644</v>
      </c>
      <c r="N49" s="139">
        <v>9</v>
      </c>
      <c r="O49" s="138">
        <v>9</v>
      </c>
      <c r="P49" s="140">
        <v>805217</v>
      </c>
      <c r="Q49" s="140">
        <v>261126</v>
      </c>
      <c r="R49" s="139">
        <v>6</v>
      </c>
      <c r="S49" s="138">
        <v>6</v>
      </c>
      <c r="T49" s="140">
        <v>538647</v>
      </c>
      <c r="U49" s="140">
        <v>110874</v>
      </c>
      <c r="V49" s="139">
        <v>3</v>
      </c>
      <c r="W49" s="138">
        <v>3</v>
      </c>
      <c r="X49" s="140">
        <v>268622</v>
      </c>
      <c r="Y49" s="140">
        <v>85050</v>
      </c>
      <c r="Z49" s="139">
        <v>2</v>
      </c>
      <c r="AA49" s="138">
        <v>2</v>
      </c>
      <c r="AB49" s="140">
        <v>26206</v>
      </c>
      <c r="AC49" s="140">
        <v>40844</v>
      </c>
      <c r="AD49" s="139">
        <v>2</v>
      </c>
      <c r="AE49" s="138">
        <v>2</v>
      </c>
      <c r="AF49" s="140">
        <v>199884</v>
      </c>
      <c r="AG49" s="140">
        <v>87549</v>
      </c>
      <c r="AH49" s="139">
        <v>1</v>
      </c>
      <c r="AI49" s="138">
        <v>1</v>
      </c>
      <c r="AJ49" s="140">
        <v>18677</v>
      </c>
      <c r="AK49" s="140">
        <v>8981</v>
      </c>
      <c r="AL49" s="139">
        <v>1</v>
      </c>
      <c r="AM49" s="138">
        <v>1</v>
      </c>
      <c r="AN49" s="140">
        <v>39188</v>
      </c>
      <c r="AO49" s="140">
        <v>9463</v>
      </c>
      <c r="AP49" s="139">
        <v>1</v>
      </c>
      <c r="AQ49" s="138">
        <v>1</v>
      </c>
      <c r="AR49" s="140">
        <v>32698</v>
      </c>
      <c r="AS49" s="140">
        <v>16830</v>
      </c>
      <c r="AT49" s="139">
        <v>0</v>
      </c>
      <c r="AU49" s="138">
        <v>0</v>
      </c>
      <c r="AV49" s="140">
        <v>0</v>
      </c>
      <c r="AW49" s="140">
        <v>0</v>
      </c>
      <c r="AX49" s="139">
        <v>0</v>
      </c>
      <c r="AY49" s="138">
        <v>0</v>
      </c>
      <c r="AZ49" s="140">
        <v>0</v>
      </c>
      <c r="BA49" s="140">
        <v>0</v>
      </c>
      <c r="BB49" s="139">
        <v>0</v>
      </c>
      <c r="BC49" s="138">
        <v>0</v>
      </c>
      <c r="BD49" s="140">
        <v>0</v>
      </c>
      <c r="BE49" s="140">
        <v>0</v>
      </c>
      <c r="BF49" s="139">
        <v>0</v>
      </c>
      <c r="BG49" s="138">
        <v>0</v>
      </c>
      <c r="BH49" s="140">
        <v>0</v>
      </c>
      <c r="BI49" s="140">
        <v>0</v>
      </c>
      <c r="BJ49" s="139">
        <v>0</v>
      </c>
      <c r="BK49" s="138">
        <v>0</v>
      </c>
      <c r="BL49" s="140">
        <v>0</v>
      </c>
      <c r="BM49" s="140">
        <v>0</v>
      </c>
      <c r="BN49" s="139">
        <v>0</v>
      </c>
      <c r="BO49" s="138">
        <v>0</v>
      </c>
      <c r="BP49" s="140">
        <v>0</v>
      </c>
      <c r="BQ49" s="140">
        <v>0</v>
      </c>
      <c r="BR49" s="139">
        <v>0</v>
      </c>
      <c r="BS49" s="138">
        <v>0</v>
      </c>
      <c r="BT49" s="140">
        <v>0</v>
      </c>
      <c r="BU49" s="140">
        <v>0</v>
      </c>
      <c r="BV49" s="139">
        <v>0</v>
      </c>
      <c r="BW49" s="138">
        <v>0</v>
      </c>
      <c r="BX49" s="140">
        <v>0</v>
      </c>
      <c r="BY49" s="140">
        <v>0</v>
      </c>
      <c r="BZ49" s="139">
        <v>0</v>
      </c>
      <c r="CA49" s="138">
        <v>0</v>
      </c>
      <c r="CB49" s="140">
        <v>0</v>
      </c>
      <c r="CC49" s="140">
        <v>0</v>
      </c>
      <c r="CD49" s="139">
        <v>0</v>
      </c>
      <c r="CE49" s="138">
        <v>0</v>
      </c>
      <c r="CF49" s="140">
        <v>0</v>
      </c>
      <c r="CG49" s="140">
        <v>0</v>
      </c>
      <c r="CH49" s="139">
        <v>0</v>
      </c>
      <c r="CI49" s="138">
        <v>0</v>
      </c>
      <c r="CJ49" s="140">
        <v>0</v>
      </c>
      <c r="CK49" s="140">
        <v>0</v>
      </c>
      <c r="CL49" s="139">
        <v>0</v>
      </c>
      <c r="CM49" s="138">
        <v>0</v>
      </c>
      <c r="CN49" s="140">
        <v>0</v>
      </c>
      <c r="CO49" s="140">
        <v>0</v>
      </c>
      <c r="CP49" s="139">
        <v>0</v>
      </c>
      <c r="CQ49" s="138">
        <v>0</v>
      </c>
      <c r="CR49" s="140">
        <v>0</v>
      </c>
      <c r="CS49" s="140">
        <v>0</v>
      </c>
      <c r="CT49" s="139">
        <v>0</v>
      </c>
      <c r="CU49" s="138">
        <v>0</v>
      </c>
      <c r="CV49" s="140">
        <v>0</v>
      </c>
      <c r="CW49" s="140">
        <v>0</v>
      </c>
      <c r="CX49" s="139">
        <v>0</v>
      </c>
      <c r="CY49" s="138">
        <v>0</v>
      </c>
      <c r="CZ49" s="140">
        <v>0</v>
      </c>
      <c r="DA49" s="140">
        <v>0</v>
      </c>
      <c r="DB49" s="139">
        <v>0</v>
      </c>
      <c r="DC49" s="138">
        <v>0</v>
      </c>
      <c r="DD49" s="140">
        <v>0</v>
      </c>
      <c r="DE49" s="140">
        <v>0</v>
      </c>
      <c r="DF49" s="139">
        <v>0</v>
      </c>
      <c r="DG49" s="138">
        <v>0</v>
      </c>
      <c r="DH49" s="140">
        <v>0</v>
      </c>
      <c r="DI49" s="140">
        <v>0</v>
      </c>
      <c r="DJ49" s="139">
        <v>0</v>
      </c>
      <c r="DK49" s="138">
        <v>0</v>
      </c>
      <c r="DL49" s="140">
        <v>0</v>
      </c>
      <c r="DM49" s="140">
        <v>0</v>
      </c>
      <c r="DN49" s="139">
        <v>0</v>
      </c>
      <c r="DO49" s="138">
        <v>0</v>
      </c>
      <c r="DP49" s="140">
        <v>0</v>
      </c>
      <c r="DQ49" s="140">
        <v>0</v>
      </c>
      <c r="DR49" s="139">
        <v>0</v>
      </c>
      <c r="DS49" s="138">
        <v>0</v>
      </c>
      <c r="DT49" s="140">
        <v>0</v>
      </c>
      <c r="DU49" s="140">
        <v>0</v>
      </c>
    </row>
    <row r="50" spans="1:125" ht="13.5" customHeight="1" x14ac:dyDescent="0.15">
      <c r="A50" s="138" t="s">
        <v>47</v>
      </c>
      <c r="B50" s="139" t="s">
        <v>433</v>
      </c>
      <c r="C50" s="138" t="s">
        <v>1</v>
      </c>
      <c r="D50" s="140">
        <v>5858097</v>
      </c>
      <c r="E50" s="140">
        <v>380888</v>
      </c>
      <c r="F50" s="139">
        <v>4</v>
      </c>
      <c r="G50" s="138">
        <v>4</v>
      </c>
      <c r="H50" s="140">
        <v>3168097</v>
      </c>
      <c r="I50" s="140">
        <v>221622</v>
      </c>
      <c r="J50" s="139">
        <v>4</v>
      </c>
      <c r="K50" s="138">
        <v>4</v>
      </c>
      <c r="L50" s="140">
        <v>1310755</v>
      </c>
      <c r="M50" s="140">
        <v>159266</v>
      </c>
      <c r="N50" s="139">
        <v>2</v>
      </c>
      <c r="O50" s="138">
        <v>2</v>
      </c>
      <c r="P50" s="140">
        <v>1379245</v>
      </c>
      <c r="Q50" s="140">
        <v>0</v>
      </c>
      <c r="R50" s="139">
        <v>0</v>
      </c>
      <c r="S50" s="138">
        <v>0</v>
      </c>
      <c r="T50" s="140">
        <v>0</v>
      </c>
      <c r="U50" s="140">
        <v>0</v>
      </c>
      <c r="V50" s="139">
        <v>0</v>
      </c>
      <c r="W50" s="138">
        <v>0</v>
      </c>
      <c r="X50" s="140">
        <v>0</v>
      </c>
      <c r="Y50" s="140">
        <v>0</v>
      </c>
      <c r="Z50" s="139">
        <v>0</v>
      </c>
      <c r="AA50" s="138">
        <v>0</v>
      </c>
      <c r="AB50" s="140">
        <v>0</v>
      </c>
      <c r="AC50" s="140">
        <v>0</v>
      </c>
      <c r="AD50" s="139">
        <v>0</v>
      </c>
      <c r="AE50" s="138">
        <v>0</v>
      </c>
      <c r="AF50" s="140">
        <v>0</v>
      </c>
      <c r="AG50" s="140">
        <v>0</v>
      </c>
      <c r="AH50" s="139">
        <v>0</v>
      </c>
      <c r="AI50" s="138">
        <v>0</v>
      </c>
      <c r="AJ50" s="140">
        <v>0</v>
      </c>
      <c r="AK50" s="140">
        <v>0</v>
      </c>
      <c r="AL50" s="139">
        <v>0</v>
      </c>
      <c r="AM50" s="138">
        <v>0</v>
      </c>
      <c r="AN50" s="140">
        <v>0</v>
      </c>
      <c r="AO50" s="140">
        <v>0</v>
      </c>
      <c r="AP50" s="139">
        <v>0</v>
      </c>
      <c r="AQ50" s="138">
        <v>0</v>
      </c>
      <c r="AR50" s="140">
        <v>0</v>
      </c>
      <c r="AS50" s="140">
        <v>0</v>
      </c>
      <c r="AT50" s="139">
        <v>0</v>
      </c>
      <c r="AU50" s="138">
        <v>0</v>
      </c>
      <c r="AV50" s="140">
        <v>0</v>
      </c>
      <c r="AW50" s="140">
        <v>0</v>
      </c>
      <c r="AX50" s="139">
        <v>0</v>
      </c>
      <c r="AY50" s="138">
        <v>0</v>
      </c>
      <c r="AZ50" s="140">
        <v>0</v>
      </c>
      <c r="BA50" s="140">
        <v>0</v>
      </c>
      <c r="BB50" s="139">
        <v>0</v>
      </c>
      <c r="BC50" s="138">
        <v>0</v>
      </c>
      <c r="BD50" s="140">
        <v>0</v>
      </c>
      <c r="BE50" s="140">
        <v>0</v>
      </c>
      <c r="BF50" s="139">
        <v>0</v>
      </c>
      <c r="BG50" s="138">
        <v>0</v>
      </c>
      <c r="BH50" s="140">
        <v>0</v>
      </c>
      <c r="BI50" s="140">
        <v>0</v>
      </c>
      <c r="BJ50" s="139">
        <v>0</v>
      </c>
      <c r="BK50" s="138">
        <v>0</v>
      </c>
      <c r="BL50" s="140">
        <v>0</v>
      </c>
      <c r="BM50" s="140">
        <v>0</v>
      </c>
      <c r="BN50" s="139">
        <v>0</v>
      </c>
      <c r="BO50" s="138">
        <v>0</v>
      </c>
      <c r="BP50" s="140">
        <v>0</v>
      </c>
      <c r="BQ50" s="140">
        <v>0</v>
      </c>
      <c r="BR50" s="139">
        <v>0</v>
      </c>
      <c r="BS50" s="138">
        <v>0</v>
      </c>
      <c r="BT50" s="140">
        <v>0</v>
      </c>
      <c r="BU50" s="140">
        <v>0</v>
      </c>
      <c r="BV50" s="139">
        <v>0</v>
      </c>
      <c r="BW50" s="138">
        <v>0</v>
      </c>
      <c r="BX50" s="140">
        <v>0</v>
      </c>
      <c r="BY50" s="140">
        <v>0</v>
      </c>
      <c r="BZ50" s="139">
        <v>0</v>
      </c>
      <c r="CA50" s="138">
        <v>0</v>
      </c>
      <c r="CB50" s="140">
        <v>0</v>
      </c>
      <c r="CC50" s="140">
        <v>0</v>
      </c>
      <c r="CD50" s="139">
        <v>0</v>
      </c>
      <c r="CE50" s="138">
        <v>0</v>
      </c>
      <c r="CF50" s="140">
        <v>0</v>
      </c>
      <c r="CG50" s="140">
        <v>0</v>
      </c>
      <c r="CH50" s="139">
        <v>0</v>
      </c>
      <c r="CI50" s="138">
        <v>0</v>
      </c>
      <c r="CJ50" s="140">
        <v>0</v>
      </c>
      <c r="CK50" s="140">
        <v>0</v>
      </c>
      <c r="CL50" s="139">
        <v>0</v>
      </c>
      <c r="CM50" s="138">
        <v>0</v>
      </c>
      <c r="CN50" s="140">
        <v>0</v>
      </c>
      <c r="CO50" s="140">
        <v>0</v>
      </c>
      <c r="CP50" s="139">
        <v>0</v>
      </c>
      <c r="CQ50" s="138">
        <v>0</v>
      </c>
      <c r="CR50" s="140">
        <v>0</v>
      </c>
      <c r="CS50" s="140">
        <v>0</v>
      </c>
      <c r="CT50" s="139">
        <v>0</v>
      </c>
      <c r="CU50" s="138">
        <v>0</v>
      </c>
      <c r="CV50" s="140">
        <v>0</v>
      </c>
      <c r="CW50" s="140">
        <v>0</v>
      </c>
      <c r="CX50" s="139">
        <v>0</v>
      </c>
      <c r="CY50" s="138">
        <v>0</v>
      </c>
      <c r="CZ50" s="140">
        <v>0</v>
      </c>
      <c r="DA50" s="140">
        <v>0</v>
      </c>
      <c r="DB50" s="139">
        <v>0</v>
      </c>
      <c r="DC50" s="138">
        <v>0</v>
      </c>
      <c r="DD50" s="140">
        <v>0</v>
      </c>
      <c r="DE50" s="140">
        <v>0</v>
      </c>
      <c r="DF50" s="139">
        <v>0</v>
      </c>
      <c r="DG50" s="138">
        <v>0</v>
      </c>
      <c r="DH50" s="140">
        <v>0</v>
      </c>
      <c r="DI50" s="140">
        <v>0</v>
      </c>
      <c r="DJ50" s="139">
        <v>0</v>
      </c>
      <c r="DK50" s="138">
        <v>0</v>
      </c>
      <c r="DL50" s="140">
        <v>0</v>
      </c>
      <c r="DM50" s="140">
        <v>0</v>
      </c>
      <c r="DN50" s="139">
        <v>0</v>
      </c>
      <c r="DO50" s="138">
        <v>0</v>
      </c>
      <c r="DP50" s="140">
        <v>0</v>
      </c>
      <c r="DQ50" s="140">
        <v>0</v>
      </c>
      <c r="DR50" s="139">
        <v>0</v>
      </c>
      <c r="DS50" s="138">
        <v>0</v>
      </c>
      <c r="DT50" s="140">
        <v>0</v>
      </c>
      <c r="DU50" s="140">
        <v>0</v>
      </c>
    </row>
    <row r="51" spans="1:125" ht="13.5" customHeight="1" x14ac:dyDescent="0.15">
      <c r="A51" s="138" t="s">
        <v>48</v>
      </c>
      <c r="B51" s="139" t="s">
        <v>434</v>
      </c>
      <c r="C51" s="138" t="s">
        <v>1</v>
      </c>
      <c r="D51" s="140">
        <v>1493375</v>
      </c>
      <c r="E51" s="140">
        <v>428949</v>
      </c>
      <c r="F51" s="139">
        <v>7</v>
      </c>
      <c r="G51" s="138">
        <v>7</v>
      </c>
      <c r="H51" s="140">
        <v>661954</v>
      </c>
      <c r="I51" s="140">
        <v>252374</v>
      </c>
      <c r="J51" s="139">
        <v>7</v>
      </c>
      <c r="K51" s="138">
        <v>7</v>
      </c>
      <c r="L51" s="140">
        <v>334378</v>
      </c>
      <c r="M51" s="140">
        <v>120772</v>
      </c>
      <c r="N51" s="139">
        <v>4</v>
      </c>
      <c r="O51" s="138">
        <v>4</v>
      </c>
      <c r="P51" s="140">
        <v>212936</v>
      </c>
      <c r="Q51" s="140">
        <v>55803</v>
      </c>
      <c r="R51" s="139">
        <v>2</v>
      </c>
      <c r="S51" s="138">
        <v>2</v>
      </c>
      <c r="T51" s="140">
        <v>33491</v>
      </c>
      <c r="U51" s="140">
        <v>0</v>
      </c>
      <c r="V51" s="139">
        <v>2</v>
      </c>
      <c r="W51" s="138">
        <v>2</v>
      </c>
      <c r="X51" s="140">
        <v>63882</v>
      </c>
      <c r="Y51" s="140">
        <v>0</v>
      </c>
      <c r="Z51" s="139">
        <v>1</v>
      </c>
      <c r="AA51" s="138">
        <v>1</v>
      </c>
      <c r="AB51" s="140">
        <v>113457</v>
      </c>
      <c r="AC51" s="140">
        <v>0</v>
      </c>
      <c r="AD51" s="139">
        <v>1</v>
      </c>
      <c r="AE51" s="138">
        <v>1</v>
      </c>
      <c r="AF51" s="140">
        <v>73277</v>
      </c>
      <c r="AG51" s="140">
        <v>0</v>
      </c>
      <c r="AH51" s="139">
        <v>0</v>
      </c>
      <c r="AI51" s="138">
        <v>0</v>
      </c>
      <c r="AJ51" s="140">
        <v>0</v>
      </c>
      <c r="AK51" s="140">
        <v>0</v>
      </c>
      <c r="AL51" s="139">
        <v>0</v>
      </c>
      <c r="AM51" s="138">
        <v>0</v>
      </c>
      <c r="AN51" s="140">
        <v>0</v>
      </c>
      <c r="AO51" s="140">
        <v>0</v>
      </c>
      <c r="AP51" s="139">
        <v>0</v>
      </c>
      <c r="AQ51" s="138">
        <v>0</v>
      </c>
      <c r="AR51" s="140">
        <v>0</v>
      </c>
      <c r="AS51" s="140">
        <v>0</v>
      </c>
      <c r="AT51" s="139">
        <v>0</v>
      </c>
      <c r="AU51" s="138">
        <v>0</v>
      </c>
      <c r="AV51" s="140">
        <v>0</v>
      </c>
      <c r="AW51" s="140">
        <v>0</v>
      </c>
      <c r="AX51" s="139">
        <v>0</v>
      </c>
      <c r="AY51" s="138">
        <v>0</v>
      </c>
      <c r="AZ51" s="140">
        <v>0</v>
      </c>
      <c r="BA51" s="140">
        <v>0</v>
      </c>
      <c r="BB51" s="139">
        <v>0</v>
      </c>
      <c r="BC51" s="138">
        <v>0</v>
      </c>
      <c r="BD51" s="140">
        <v>0</v>
      </c>
      <c r="BE51" s="140">
        <v>0</v>
      </c>
      <c r="BF51" s="139">
        <v>0</v>
      </c>
      <c r="BG51" s="138">
        <v>0</v>
      </c>
      <c r="BH51" s="140">
        <v>0</v>
      </c>
      <c r="BI51" s="140">
        <v>0</v>
      </c>
      <c r="BJ51" s="139">
        <v>0</v>
      </c>
      <c r="BK51" s="138">
        <v>0</v>
      </c>
      <c r="BL51" s="140">
        <v>0</v>
      </c>
      <c r="BM51" s="140">
        <v>0</v>
      </c>
      <c r="BN51" s="139">
        <v>0</v>
      </c>
      <c r="BO51" s="138">
        <v>0</v>
      </c>
      <c r="BP51" s="140">
        <v>0</v>
      </c>
      <c r="BQ51" s="140">
        <v>0</v>
      </c>
      <c r="BR51" s="139">
        <v>0</v>
      </c>
      <c r="BS51" s="138">
        <v>0</v>
      </c>
      <c r="BT51" s="140">
        <v>0</v>
      </c>
      <c r="BU51" s="140">
        <v>0</v>
      </c>
      <c r="BV51" s="139">
        <v>0</v>
      </c>
      <c r="BW51" s="138">
        <v>0</v>
      </c>
      <c r="BX51" s="140">
        <v>0</v>
      </c>
      <c r="BY51" s="140">
        <v>0</v>
      </c>
      <c r="BZ51" s="139">
        <v>0</v>
      </c>
      <c r="CA51" s="138">
        <v>0</v>
      </c>
      <c r="CB51" s="140">
        <v>0</v>
      </c>
      <c r="CC51" s="140">
        <v>0</v>
      </c>
      <c r="CD51" s="139">
        <v>0</v>
      </c>
      <c r="CE51" s="138">
        <v>0</v>
      </c>
      <c r="CF51" s="140">
        <v>0</v>
      </c>
      <c r="CG51" s="140">
        <v>0</v>
      </c>
      <c r="CH51" s="139">
        <v>0</v>
      </c>
      <c r="CI51" s="138">
        <v>0</v>
      </c>
      <c r="CJ51" s="140">
        <v>0</v>
      </c>
      <c r="CK51" s="140">
        <v>0</v>
      </c>
      <c r="CL51" s="139">
        <v>0</v>
      </c>
      <c r="CM51" s="138">
        <v>0</v>
      </c>
      <c r="CN51" s="140">
        <v>0</v>
      </c>
      <c r="CO51" s="140">
        <v>0</v>
      </c>
      <c r="CP51" s="139">
        <v>0</v>
      </c>
      <c r="CQ51" s="138">
        <v>0</v>
      </c>
      <c r="CR51" s="140">
        <v>0</v>
      </c>
      <c r="CS51" s="140">
        <v>0</v>
      </c>
      <c r="CT51" s="139">
        <v>0</v>
      </c>
      <c r="CU51" s="138">
        <v>0</v>
      </c>
      <c r="CV51" s="140">
        <v>0</v>
      </c>
      <c r="CW51" s="140">
        <v>0</v>
      </c>
      <c r="CX51" s="139">
        <v>0</v>
      </c>
      <c r="CY51" s="138">
        <v>0</v>
      </c>
      <c r="CZ51" s="140">
        <v>0</v>
      </c>
      <c r="DA51" s="140">
        <v>0</v>
      </c>
      <c r="DB51" s="139">
        <v>0</v>
      </c>
      <c r="DC51" s="138">
        <v>0</v>
      </c>
      <c r="DD51" s="140">
        <v>0</v>
      </c>
      <c r="DE51" s="140">
        <v>0</v>
      </c>
      <c r="DF51" s="139">
        <v>0</v>
      </c>
      <c r="DG51" s="138">
        <v>0</v>
      </c>
      <c r="DH51" s="140">
        <v>0</v>
      </c>
      <c r="DI51" s="140">
        <v>0</v>
      </c>
      <c r="DJ51" s="139">
        <v>0</v>
      </c>
      <c r="DK51" s="138">
        <v>0</v>
      </c>
      <c r="DL51" s="140">
        <v>0</v>
      </c>
      <c r="DM51" s="140">
        <v>0</v>
      </c>
      <c r="DN51" s="139">
        <v>0</v>
      </c>
      <c r="DO51" s="138">
        <v>0</v>
      </c>
      <c r="DP51" s="140">
        <v>0</v>
      </c>
      <c r="DQ51" s="140">
        <v>0</v>
      </c>
      <c r="DR51" s="139">
        <v>0</v>
      </c>
      <c r="DS51" s="138">
        <v>0</v>
      </c>
      <c r="DT51" s="140">
        <v>0</v>
      </c>
      <c r="DU51" s="140">
        <v>0</v>
      </c>
    </row>
    <row r="52" spans="1:125" ht="13.5" customHeight="1" x14ac:dyDescent="0.15">
      <c r="A52" s="138" t="s">
        <v>49</v>
      </c>
      <c r="B52" s="139" t="s">
        <v>435</v>
      </c>
      <c r="C52" s="138" t="s">
        <v>1</v>
      </c>
      <c r="D52" s="140">
        <v>8228593</v>
      </c>
      <c r="E52" s="140">
        <v>1212681</v>
      </c>
      <c r="F52" s="139">
        <v>14</v>
      </c>
      <c r="G52" s="138">
        <v>14</v>
      </c>
      <c r="H52" s="140">
        <v>3321237</v>
      </c>
      <c r="I52" s="140">
        <v>647494</v>
      </c>
      <c r="J52" s="139">
        <v>14</v>
      </c>
      <c r="K52" s="138">
        <v>14</v>
      </c>
      <c r="L52" s="140">
        <v>2332069</v>
      </c>
      <c r="M52" s="140">
        <v>376863</v>
      </c>
      <c r="N52" s="139">
        <v>7</v>
      </c>
      <c r="O52" s="138">
        <v>7</v>
      </c>
      <c r="P52" s="140">
        <v>1467804</v>
      </c>
      <c r="Q52" s="140">
        <v>153578</v>
      </c>
      <c r="R52" s="139">
        <v>3</v>
      </c>
      <c r="S52" s="138">
        <v>3</v>
      </c>
      <c r="T52" s="140">
        <v>868690</v>
      </c>
      <c r="U52" s="140">
        <v>34746</v>
      </c>
      <c r="V52" s="139">
        <v>2</v>
      </c>
      <c r="W52" s="138">
        <v>2</v>
      </c>
      <c r="X52" s="140">
        <v>133205</v>
      </c>
      <c r="Y52" s="140">
        <v>0</v>
      </c>
      <c r="Z52" s="139">
        <v>1</v>
      </c>
      <c r="AA52" s="138">
        <v>1</v>
      </c>
      <c r="AB52" s="140">
        <v>105588</v>
      </c>
      <c r="AC52" s="140">
        <v>0</v>
      </c>
      <c r="AD52" s="139">
        <v>0</v>
      </c>
      <c r="AE52" s="138">
        <v>0</v>
      </c>
      <c r="AF52" s="140">
        <v>0</v>
      </c>
      <c r="AG52" s="140">
        <v>0</v>
      </c>
      <c r="AH52" s="139">
        <v>0</v>
      </c>
      <c r="AI52" s="138">
        <v>0</v>
      </c>
      <c r="AJ52" s="140">
        <v>0</v>
      </c>
      <c r="AK52" s="140">
        <v>0</v>
      </c>
      <c r="AL52" s="139">
        <v>0</v>
      </c>
      <c r="AM52" s="138">
        <v>0</v>
      </c>
      <c r="AN52" s="140">
        <v>0</v>
      </c>
      <c r="AO52" s="140">
        <v>0</v>
      </c>
      <c r="AP52" s="139">
        <v>0</v>
      </c>
      <c r="AQ52" s="138">
        <v>0</v>
      </c>
      <c r="AR52" s="140">
        <v>0</v>
      </c>
      <c r="AS52" s="140">
        <v>0</v>
      </c>
      <c r="AT52" s="139">
        <v>0</v>
      </c>
      <c r="AU52" s="138">
        <v>0</v>
      </c>
      <c r="AV52" s="140">
        <v>0</v>
      </c>
      <c r="AW52" s="140">
        <v>0</v>
      </c>
      <c r="AX52" s="139">
        <v>0</v>
      </c>
      <c r="AY52" s="138">
        <v>0</v>
      </c>
      <c r="AZ52" s="140">
        <v>0</v>
      </c>
      <c r="BA52" s="140">
        <v>0</v>
      </c>
      <c r="BB52" s="139">
        <v>0</v>
      </c>
      <c r="BC52" s="138">
        <v>0</v>
      </c>
      <c r="BD52" s="140">
        <v>0</v>
      </c>
      <c r="BE52" s="140">
        <v>0</v>
      </c>
      <c r="BF52" s="139">
        <v>0</v>
      </c>
      <c r="BG52" s="138">
        <v>0</v>
      </c>
      <c r="BH52" s="140">
        <v>0</v>
      </c>
      <c r="BI52" s="140">
        <v>0</v>
      </c>
      <c r="BJ52" s="139">
        <v>0</v>
      </c>
      <c r="BK52" s="138">
        <v>0</v>
      </c>
      <c r="BL52" s="140">
        <v>0</v>
      </c>
      <c r="BM52" s="140">
        <v>0</v>
      </c>
      <c r="BN52" s="139">
        <v>0</v>
      </c>
      <c r="BO52" s="138">
        <v>0</v>
      </c>
      <c r="BP52" s="140">
        <v>0</v>
      </c>
      <c r="BQ52" s="140">
        <v>0</v>
      </c>
      <c r="BR52" s="139">
        <v>0</v>
      </c>
      <c r="BS52" s="138">
        <v>0</v>
      </c>
      <c r="BT52" s="140">
        <v>0</v>
      </c>
      <c r="BU52" s="140">
        <v>0</v>
      </c>
      <c r="BV52" s="139">
        <v>0</v>
      </c>
      <c r="BW52" s="138">
        <v>0</v>
      </c>
      <c r="BX52" s="140">
        <v>0</v>
      </c>
      <c r="BY52" s="140">
        <v>0</v>
      </c>
      <c r="BZ52" s="139">
        <v>0</v>
      </c>
      <c r="CA52" s="138">
        <v>0</v>
      </c>
      <c r="CB52" s="140">
        <v>0</v>
      </c>
      <c r="CC52" s="140">
        <v>0</v>
      </c>
      <c r="CD52" s="139">
        <v>0</v>
      </c>
      <c r="CE52" s="138">
        <v>0</v>
      </c>
      <c r="CF52" s="140">
        <v>0</v>
      </c>
      <c r="CG52" s="140">
        <v>0</v>
      </c>
      <c r="CH52" s="139">
        <v>0</v>
      </c>
      <c r="CI52" s="138">
        <v>0</v>
      </c>
      <c r="CJ52" s="140">
        <v>0</v>
      </c>
      <c r="CK52" s="140">
        <v>0</v>
      </c>
      <c r="CL52" s="139">
        <v>0</v>
      </c>
      <c r="CM52" s="138">
        <v>0</v>
      </c>
      <c r="CN52" s="140">
        <v>0</v>
      </c>
      <c r="CO52" s="140">
        <v>0</v>
      </c>
      <c r="CP52" s="139">
        <v>0</v>
      </c>
      <c r="CQ52" s="138">
        <v>0</v>
      </c>
      <c r="CR52" s="140">
        <v>0</v>
      </c>
      <c r="CS52" s="140">
        <v>0</v>
      </c>
      <c r="CT52" s="139">
        <v>0</v>
      </c>
      <c r="CU52" s="138">
        <v>0</v>
      </c>
      <c r="CV52" s="140">
        <v>0</v>
      </c>
      <c r="CW52" s="140">
        <v>0</v>
      </c>
      <c r="CX52" s="139">
        <v>0</v>
      </c>
      <c r="CY52" s="138">
        <v>0</v>
      </c>
      <c r="CZ52" s="140">
        <v>0</v>
      </c>
      <c r="DA52" s="140">
        <v>0</v>
      </c>
      <c r="DB52" s="139">
        <v>0</v>
      </c>
      <c r="DC52" s="138">
        <v>0</v>
      </c>
      <c r="DD52" s="140">
        <v>0</v>
      </c>
      <c r="DE52" s="140">
        <v>0</v>
      </c>
      <c r="DF52" s="139">
        <v>0</v>
      </c>
      <c r="DG52" s="138">
        <v>0</v>
      </c>
      <c r="DH52" s="140">
        <v>0</v>
      </c>
      <c r="DI52" s="140">
        <v>0</v>
      </c>
      <c r="DJ52" s="139">
        <v>0</v>
      </c>
      <c r="DK52" s="138">
        <v>0</v>
      </c>
      <c r="DL52" s="140">
        <v>0</v>
      </c>
      <c r="DM52" s="140">
        <v>0</v>
      </c>
      <c r="DN52" s="139">
        <v>0</v>
      </c>
      <c r="DO52" s="138">
        <v>0</v>
      </c>
      <c r="DP52" s="140">
        <v>0</v>
      </c>
      <c r="DQ52" s="140">
        <v>0</v>
      </c>
      <c r="DR52" s="139">
        <v>0</v>
      </c>
      <c r="DS52" s="138">
        <v>0</v>
      </c>
      <c r="DT52" s="140">
        <v>0</v>
      </c>
      <c r="DU52" s="140">
        <v>0</v>
      </c>
    </row>
    <row r="53" spans="1:125" ht="13.5" customHeight="1" x14ac:dyDescent="0.15">
      <c r="A53" s="138" t="s">
        <v>50</v>
      </c>
      <c r="B53" s="139" t="s">
        <v>436</v>
      </c>
      <c r="C53" s="138" t="s">
        <v>1</v>
      </c>
      <c r="D53" s="140">
        <v>7264488</v>
      </c>
      <c r="E53" s="140">
        <v>599883</v>
      </c>
      <c r="F53" s="139">
        <v>10</v>
      </c>
      <c r="G53" s="138">
        <v>10</v>
      </c>
      <c r="H53" s="140">
        <v>4490240</v>
      </c>
      <c r="I53" s="140">
        <v>218921</v>
      </c>
      <c r="J53" s="139">
        <v>10</v>
      </c>
      <c r="K53" s="138">
        <v>10</v>
      </c>
      <c r="L53" s="140">
        <v>2006308</v>
      </c>
      <c r="M53" s="140">
        <v>110015</v>
      </c>
      <c r="N53" s="139">
        <v>4</v>
      </c>
      <c r="O53" s="138">
        <v>4</v>
      </c>
      <c r="P53" s="140">
        <v>476760</v>
      </c>
      <c r="Q53" s="140">
        <v>116377</v>
      </c>
      <c r="R53" s="139">
        <v>1</v>
      </c>
      <c r="S53" s="138">
        <v>1</v>
      </c>
      <c r="T53" s="140">
        <v>105941</v>
      </c>
      <c r="U53" s="140">
        <v>69337</v>
      </c>
      <c r="V53" s="139">
        <v>1</v>
      </c>
      <c r="W53" s="138">
        <v>1</v>
      </c>
      <c r="X53" s="140">
        <v>67331</v>
      </c>
      <c r="Y53" s="140">
        <v>7491</v>
      </c>
      <c r="Z53" s="139">
        <v>1</v>
      </c>
      <c r="AA53" s="138">
        <v>1</v>
      </c>
      <c r="AB53" s="140">
        <v>117908</v>
      </c>
      <c r="AC53" s="140">
        <v>26832</v>
      </c>
      <c r="AD53" s="139">
        <v>1</v>
      </c>
      <c r="AE53" s="138">
        <v>1</v>
      </c>
      <c r="AF53" s="140">
        <v>0</v>
      </c>
      <c r="AG53" s="140">
        <v>19325</v>
      </c>
      <c r="AH53" s="139">
        <v>1</v>
      </c>
      <c r="AI53" s="138">
        <v>1</v>
      </c>
      <c r="AJ53" s="140">
        <v>0</v>
      </c>
      <c r="AK53" s="140">
        <v>13247</v>
      </c>
      <c r="AL53" s="139">
        <v>1</v>
      </c>
      <c r="AM53" s="138">
        <v>1</v>
      </c>
      <c r="AN53" s="140">
        <v>0</v>
      </c>
      <c r="AO53" s="140">
        <v>18338</v>
      </c>
      <c r="AP53" s="139">
        <v>0</v>
      </c>
      <c r="AQ53" s="138">
        <v>0</v>
      </c>
      <c r="AR53" s="140">
        <v>0</v>
      </c>
      <c r="AS53" s="140">
        <v>0</v>
      </c>
      <c r="AT53" s="139">
        <v>0</v>
      </c>
      <c r="AU53" s="138">
        <v>0</v>
      </c>
      <c r="AV53" s="140">
        <v>0</v>
      </c>
      <c r="AW53" s="140">
        <v>0</v>
      </c>
      <c r="AX53" s="139">
        <v>0</v>
      </c>
      <c r="AY53" s="138">
        <v>0</v>
      </c>
      <c r="AZ53" s="140">
        <v>0</v>
      </c>
      <c r="BA53" s="140">
        <v>0</v>
      </c>
      <c r="BB53" s="139">
        <v>0</v>
      </c>
      <c r="BC53" s="138">
        <v>0</v>
      </c>
      <c r="BD53" s="140">
        <v>0</v>
      </c>
      <c r="BE53" s="140">
        <v>0</v>
      </c>
      <c r="BF53" s="139">
        <v>0</v>
      </c>
      <c r="BG53" s="138">
        <v>0</v>
      </c>
      <c r="BH53" s="140">
        <v>0</v>
      </c>
      <c r="BI53" s="140">
        <v>0</v>
      </c>
      <c r="BJ53" s="139">
        <v>0</v>
      </c>
      <c r="BK53" s="138">
        <v>0</v>
      </c>
      <c r="BL53" s="140">
        <v>0</v>
      </c>
      <c r="BM53" s="140">
        <v>0</v>
      </c>
      <c r="BN53" s="139">
        <v>0</v>
      </c>
      <c r="BO53" s="138">
        <v>0</v>
      </c>
      <c r="BP53" s="140">
        <v>0</v>
      </c>
      <c r="BQ53" s="140">
        <v>0</v>
      </c>
      <c r="BR53" s="139">
        <v>0</v>
      </c>
      <c r="BS53" s="138">
        <v>0</v>
      </c>
      <c r="BT53" s="140">
        <v>0</v>
      </c>
      <c r="BU53" s="140">
        <v>0</v>
      </c>
      <c r="BV53" s="139">
        <v>0</v>
      </c>
      <c r="BW53" s="138">
        <v>0</v>
      </c>
      <c r="BX53" s="140">
        <v>0</v>
      </c>
      <c r="BY53" s="140">
        <v>0</v>
      </c>
      <c r="BZ53" s="139">
        <v>0</v>
      </c>
      <c r="CA53" s="138">
        <v>0</v>
      </c>
      <c r="CB53" s="140">
        <v>0</v>
      </c>
      <c r="CC53" s="140">
        <v>0</v>
      </c>
      <c r="CD53" s="139">
        <v>0</v>
      </c>
      <c r="CE53" s="138">
        <v>0</v>
      </c>
      <c r="CF53" s="140">
        <v>0</v>
      </c>
      <c r="CG53" s="140">
        <v>0</v>
      </c>
      <c r="CH53" s="139">
        <v>0</v>
      </c>
      <c r="CI53" s="138">
        <v>0</v>
      </c>
      <c r="CJ53" s="140">
        <v>0</v>
      </c>
      <c r="CK53" s="140">
        <v>0</v>
      </c>
      <c r="CL53" s="139">
        <v>0</v>
      </c>
      <c r="CM53" s="138">
        <v>0</v>
      </c>
      <c r="CN53" s="140">
        <v>0</v>
      </c>
      <c r="CO53" s="140">
        <v>0</v>
      </c>
      <c r="CP53" s="139">
        <v>0</v>
      </c>
      <c r="CQ53" s="138">
        <v>0</v>
      </c>
      <c r="CR53" s="140">
        <v>0</v>
      </c>
      <c r="CS53" s="140">
        <v>0</v>
      </c>
      <c r="CT53" s="139">
        <v>0</v>
      </c>
      <c r="CU53" s="138">
        <v>0</v>
      </c>
      <c r="CV53" s="140">
        <v>0</v>
      </c>
      <c r="CW53" s="140">
        <v>0</v>
      </c>
      <c r="CX53" s="139">
        <v>0</v>
      </c>
      <c r="CY53" s="138">
        <v>0</v>
      </c>
      <c r="CZ53" s="140">
        <v>0</v>
      </c>
      <c r="DA53" s="140">
        <v>0</v>
      </c>
      <c r="DB53" s="139">
        <v>0</v>
      </c>
      <c r="DC53" s="138">
        <v>0</v>
      </c>
      <c r="DD53" s="140">
        <v>0</v>
      </c>
      <c r="DE53" s="140">
        <v>0</v>
      </c>
      <c r="DF53" s="139">
        <v>0</v>
      </c>
      <c r="DG53" s="138">
        <v>0</v>
      </c>
      <c r="DH53" s="140">
        <v>0</v>
      </c>
      <c r="DI53" s="140">
        <v>0</v>
      </c>
      <c r="DJ53" s="139">
        <v>0</v>
      </c>
      <c r="DK53" s="138">
        <v>0</v>
      </c>
      <c r="DL53" s="140">
        <v>0</v>
      </c>
      <c r="DM53" s="140">
        <v>0</v>
      </c>
      <c r="DN53" s="139">
        <v>0</v>
      </c>
      <c r="DO53" s="138">
        <v>0</v>
      </c>
      <c r="DP53" s="140">
        <v>0</v>
      </c>
      <c r="DQ53" s="140">
        <v>0</v>
      </c>
      <c r="DR53" s="139">
        <v>0</v>
      </c>
      <c r="DS53" s="138">
        <v>0</v>
      </c>
      <c r="DT53" s="140">
        <v>0</v>
      </c>
      <c r="DU53" s="140">
        <v>0</v>
      </c>
    </row>
    <row r="54" spans="1:125" ht="13.5" customHeight="1" x14ac:dyDescent="0.15">
      <c r="A54" s="138" t="s">
        <v>437</v>
      </c>
      <c r="B54" s="139" t="s">
        <v>438</v>
      </c>
      <c r="C54" s="138" t="s">
        <v>1</v>
      </c>
      <c r="D54" s="140">
        <f>SUM(D7:D53)</f>
        <v>407900678</v>
      </c>
      <c r="E54" s="140">
        <f>SUM(E7:E53)</f>
        <v>71476015</v>
      </c>
      <c r="F54" s="139">
        <f>SUM(F7:F53)</f>
        <v>539</v>
      </c>
      <c r="G54" s="138">
        <f t="shared" ref="G54:BR54" si="0">SUM(G7:G53)</f>
        <v>539</v>
      </c>
      <c r="H54" s="140">
        <f t="shared" si="0"/>
        <v>185827338</v>
      </c>
      <c r="I54" s="140">
        <f t="shared" si="0"/>
        <v>38531923</v>
      </c>
      <c r="J54" s="139">
        <f t="shared" si="0"/>
        <v>539</v>
      </c>
      <c r="K54" s="138">
        <f t="shared" si="0"/>
        <v>539</v>
      </c>
      <c r="L54" s="140">
        <f t="shared" si="0"/>
        <v>96444380</v>
      </c>
      <c r="M54" s="140">
        <f t="shared" si="0"/>
        <v>16737870</v>
      </c>
      <c r="N54" s="139">
        <f t="shared" si="0"/>
        <v>350</v>
      </c>
      <c r="O54" s="138">
        <f t="shared" si="0"/>
        <v>350</v>
      </c>
      <c r="P54" s="140">
        <f t="shared" si="0"/>
        <v>44253349</v>
      </c>
      <c r="Q54" s="140">
        <f t="shared" si="0"/>
        <v>8377120</v>
      </c>
      <c r="R54" s="139">
        <f t="shared" si="0"/>
        <v>198</v>
      </c>
      <c r="S54" s="138">
        <f t="shared" si="0"/>
        <v>198</v>
      </c>
      <c r="T54" s="140">
        <f t="shared" si="0"/>
        <v>19184422</v>
      </c>
      <c r="U54" s="140">
        <f t="shared" si="0"/>
        <v>3645741</v>
      </c>
      <c r="V54" s="139">
        <f t="shared" si="0"/>
        <v>111</v>
      </c>
      <c r="W54" s="138">
        <f t="shared" si="0"/>
        <v>111</v>
      </c>
      <c r="X54" s="140">
        <f t="shared" si="0"/>
        <v>8249602</v>
      </c>
      <c r="Y54" s="140">
        <f t="shared" si="0"/>
        <v>2043115</v>
      </c>
      <c r="Z54" s="139">
        <f t="shared" si="0"/>
        <v>60</v>
      </c>
      <c r="AA54" s="138">
        <f t="shared" si="0"/>
        <v>60</v>
      </c>
      <c r="AB54" s="140">
        <f t="shared" si="0"/>
        <v>4564691</v>
      </c>
      <c r="AC54" s="140">
        <f t="shared" si="0"/>
        <v>728206</v>
      </c>
      <c r="AD54" s="139">
        <f t="shared" si="0"/>
        <v>41</v>
      </c>
      <c r="AE54" s="138">
        <f t="shared" si="0"/>
        <v>41</v>
      </c>
      <c r="AF54" s="140">
        <f t="shared" si="0"/>
        <v>3620207</v>
      </c>
      <c r="AG54" s="140">
        <f t="shared" si="0"/>
        <v>520057</v>
      </c>
      <c r="AH54" s="139">
        <f t="shared" si="0"/>
        <v>35</v>
      </c>
      <c r="AI54" s="138">
        <f t="shared" si="0"/>
        <v>35</v>
      </c>
      <c r="AJ54" s="140">
        <f t="shared" si="0"/>
        <v>5339593</v>
      </c>
      <c r="AK54" s="140">
        <f t="shared" si="0"/>
        <v>422923</v>
      </c>
      <c r="AL54" s="139">
        <f t="shared" si="0"/>
        <v>22</v>
      </c>
      <c r="AM54" s="138">
        <f t="shared" si="0"/>
        <v>22</v>
      </c>
      <c r="AN54" s="140">
        <f t="shared" si="0"/>
        <v>5350862</v>
      </c>
      <c r="AO54" s="140">
        <f t="shared" si="0"/>
        <v>158374</v>
      </c>
      <c r="AP54" s="139">
        <f t="shared" si="0"/>
        <v>16</v>
      </c>
      <c r="AQ54" s="138">
        <f t="shared" si="0"/>
        <v>16</v>
      </c>
      <c r="AR54" s="140">
        <f t="shared" si="0"/>
        <v>2965793</v>
      </c>
      <c r="AS54" s="140">
        <f t="shared" si="0"/>
        <v>87436</v>
      </c>
      <c r="AT54" s="139">
        <f t="shared" si="0"/>
        <v>9</v>
      </c>
      <c r="AU54" s="138">
        <f t="shared" si="0"/>
        <v>9</v>
      </c>
      <c r="AV54" s="140">
        <f t="shared" si="0"/>
        <v>3494276</v>
      </c>
      <c r="AW54" s="140">
        <f t="shared" si="0"/>
        <v>34520</v>
      </c>
      <c r="AX54" s="139">
        <f t="shared" si="0"/>
        <v>8</v>
      </c>
      <c r="AY54" s="138">
        <f t="shared" si="0"/>
        <v>8</v>
      </c>
      <c r="AZ54" s="140">
        <f t="shared" si="0"/>
        <v>4235241</v>
      </c>
      <c r="BA54" s="140">
        <f t="shared" si="0"/>
        <v>40818</v>
      </c>
      <c r="BB54" s="139">
        <f t="shared" si="0"/>
        <v>6</v>
      </c>
      <c r="BC54" s="138">
        <f t="shared" si="0"/>
        <v>6</v>
      </c>
      <c r="BD54" s="140">
        <f t="shared" si="0"/>
        <v>1861858</v>
      </c>
      <c r="BE54" s="140">
        <f t="shared" si="0"/>
        <v>19212</v>
      </c>
      <c r="BF54" s="139">
        <f t="shared" si="0"/>
        <v>5</v>
      </c>
      <c r="BG54" s="138">
        <f t="shared" si="0"/>
        <v>5</v>
      </c>
      <c r="BH54" s="140">
        <f t="shared" si="0"/>
        <v>1537065</v>
      </c>
      <c r="BI54" s="140">
        <f t="shared" si="0"/>
        <v>8393</v>
      </c>
      <c r="BJ54" s="139">
        <f t="shared" si="0"/>
        <v>4</v>
      </c>
      <c r="BK54" s="138">
        <f t="shared" si="0"/>
        <v>4</v>
      </c>
      <c r="BL54" s="140">
        <f t="shared" si="0"/>
        <v>2297358</v>
      </c>
      <c r="BM54" s="140">
        <f t="shared" si="0"/>
        <v>13810</v>
      </c>
      <c r="BN54" s="139">
        <f t="shared" si="0"/>
        <v>4</v>
      </c>
      <c r="BO54" s="138">
        <f t="shared" si="0"/>
        <v>4</v>
      </c>
      <c r="BP54" s="140">
        <f t="shared" si="0"/>
        <v>1507242</v>
      </c>
      <c r="BQ54" s="140">
        <f t="shared" si="0"/>
        <v>8939</v>
      </c>
      <c r="BR54" s="139">
        <f t="shared" si="0"/>
        <v>4</v>
      </c>
      <c r="BS54" s="138">
        <f t="shared" ref="BS54:DU54" si="1">SUM(BS7:BS53)</f>
        <v>4</v>
      </c>
      <c r="BT54" s="140">
        <f t="shared" si="1"/>
        <v>1561004</v>
      </c>
      <c r="BU54" s="140">
        <f t="shared" si="1"/>
        <v>9072</v>
      </c>
      <c r="BV54" s="139">
        <f t="shared" si="1"/>
        <v>4</v>
      </c>
      <c r="BW54" s="138">
        <f t="shared" si="1"/>
        <v>4</v>
      </c>
      <c r="BX54" s="140">
        <f t="shared" si="1"/>
        <v>1116853</v>
      </c>
      <c r="BY54" s="140">
        <f t="shared" si="1"/>
        <v>6035</v>
      </c>
      <c r="BZ54" s="139">
        <f t="shared" si="1"/>
        <v>4</v>
      </c>
      <c r="CA54" s="138">
        <f t="shared" si="1"/>
        <v>4</v>
      </c>
      <c r="CB54" s="140">
        <f t="shared" si="1"/>
        <v>2592734</v>
      </c>
      <c r="CC54" s="140">
        <f t="shared" si="1"/>
        <v>15512</v>
      </c>
      <c r="CD54" s="139">
        <f t="shared" si="1"/>
        <v>3</v>
      </c>
      <c r="CE54" s="138">
        <f t="shared" si="1"/>
        <v>3</v>
      </c>
      <c r="CF54" s="140">
        <f t="shared" si="1"/>
        <v>3005890</v>
      </c>
      <c r="CG54" s="140">
        <f t="shared" si="1"/>
        <v>17660</v>
      </c>
      <c r="CH54" s="139">
        <f t="shared" si="1"/>
        <v>3</v>
      </c>
      <c r="CI54" s="138">
        <f t="shared" si="1"/>
        <v>3</v>
      </c>
      <c r="CJ54" s="140">
        <f t="shared" si="1"/>
        <v>3140378</v>
      </c>
      <c r="CK54" s="140">
        <f t="shared" si="1"/>
        <v>19378</v>
      </c>
      <c r="CL54" s="139">
        <f t="shared" si="1"/>
        <v>3</v>
      </c>
      <c r="CM54" s="138">
        <f t="shared" si="1"/>
        <v>3</v>
      </c>
      <c r="CN54" s="140">
        <f t="shared" si="1"/>
        <v>2133841</v>
      </c>
      <c r="CO54" s="140">
        <f t="shared" si="1"/>
        <v>11896</v>
      </c>
      <c r="CP54" s="139">
        <f t="shared" si="1"/>
        <v>3</v>
      </c>
      <c r="CQ54" s="138">
        <f t="shared" si="1"/>
        <v>3</v>
      </c>
      <c r="CR54" s="140">
        <f t="shared" si="1"/>
        <v>2945644</v>
      </c>
      <c r="CS54" s="140">
        <f t="shared" si="1"/>
        <v>18005</v>
      </c>
      <c r="CT54" s="139">
        <f t="shared" si="1"/>
        <v>2</v>
      </c>
      <c r="CU54" s="138">
        <f t="shared" si="1"/>
        <v>2</v>
      </c>
      <c r="CV54" s="140">
        <f t="shared" si="1"/>
        <v>123081</v>
      </c>
      <c r="CW54" s="140">
        <f t="shared" si="1"/>
        <v>0</v>
      </c>
      <c r="CX54" s="139">
        <f t="shared" si="1"/>
        <v>2</v>
      </c>
      <c r="CY54" s="138">
        <f t="shared" si="1"/>
        <v>2</v>
      </c>
      <c r="CZ54" s="140">
        <f t="shared" si="1"/>
        <v>458431</v>
      </c>
      <c r="DA54" s="140">
        <f t="shared" si="1"/>
        <v>0</v>
      </c>
      <c r="DB54" s="139">
        <f t="shared" si="1"/>
        <v>2</v>
      </c>
      <c r="DC54" s="138">
        <f t="shared" si="1"/>
        <v>2</v>
      </c>
      <c r="DD54" s="140">
        <f>SUM(DD7:DD53)</f>
        <v>88949</v>
      </c>
      <c r="DE54" s="140">
        <f t="shared" si="1"/>
        <v>0</v>
      </c>
      <c r="DF54" s="139">
        <f>SUM(DF7:DF53)</f>
        <v>1</v>
      </c>
      <c r="DG54" s="138">
        <f>SUM(DG7:DG53)</f>
        <v>1</v>
      </c>
      <c r="DH54" s="140">
        <f>SUM(DH7:DH53)</f>
        <v>596</v>
      </c>
      <c r="DI54" s="140">
        <f t="shared" si="1"/>
        <v>0</v>
      </c>
      <c r="DJ54" s="139">
        <f t="shared" si="1"/>
        <v>0</v>
      </c>
      <c r="DK54" s="138">
        <f t="shared" si="1"/>
        <v>0</v>
      </c>
      <c r="DL54" s="140">
        <f t="shared" si="1"/>
        <v>0</v>
      </c>
      <c r="DM54" s="140">
        <f t="shared" si="1"/>
        <v>0</v>
      </c>
      <c r="DN54" s="139">
        <f t="shared" si="1"/>
        <v>0</v>
      </c>
      <c r="DO54" s="138">
        <f t="shared" si="1"/>
        <v>0</v>
      </c>
      <c r="DP54" s="140">
        <f t="shared" si="1"/>
        <v>0</v>
      </c>
      <c r="DQ54" s="140">
        <f t="shared" si="1"/>
        <v>0</v>
      </c>
      <c r="DR54" s="139">
        <f t="shared" si="1"/>
        <v>0</v>
      </c>
      <c r="DS54" s="138">
        <f t="shared" si="1"/>
        <v>0</v>
      </c>
      <c r="DT54" s="140">
        <f t="shared" si="1"/>
        <v>0</v>
      </c>
      <c r="DU54" s="140">
        <f t="shared" si="1"/>
        <v>0</v>
      </c>
    </row>
  </sheetData>
  <mergeCells count="126">
    <mergeCell ref="A2:A6"/>
    <mergeCell ref="DS4:DS6"/>
    <mergeCell ref="DT4:DT5"/>
    <mergeCell ref="DU4:DU5"/>
    <mergeCell ref="DK4:DK6"/>
    <mergeCell ref="DL4:DL5"/>
    <mergeCell ref="DM4:DM5"/>
    <mergeCell ref="DN4:DN6"/>
    <mergeCell ref="DO4:DO6"/>
    <mergeCell ref="DP4:DP5"/>
    <mergeCell ref="DE4:DE5"/>
    <mergeCell ref="DF4:DF6"/>
    <mergeCell ref="DG4:DG6"/>
    <mergeCell ref="DH4:DH5"/>
    <mergeCell ref="DI4:DI5"/>
    <mergeCell ref="DJ4:DJ6"/>
    <mergeCell ref="DQ4:DQ5"/>
    <mergeCell ref="DR4:DR6"/>
    <mergeCell ref="CV4:CV5"/>
    <mergeCell ref="CW4:CW5"/>
    <mergeCell ref="CX4:CX6"/>
    <mergeCell ref="CY4:CY6"/>
    <mergeCell ref="CZ4:CZ5"/>
    <mergeCell ref="DA4:DA5"/>
    <mergeCell ref="DB4:DB6"/>
    <mergeCell ref="DC4:DC6"/>
    <mergeCell ref="DD4:DD5"/>
    <mergeCell ref="CM4:CM6"/>
    <mergeCell ref="CN4:CN5"/>
    <mergeCell ref="CO4:CO5"/>
    <mergeCell ref="CP4:CP6"/>
    <mergeCell ref="CQ4:CQ6"/>
    <mergeCell ref="CR4:CR5"/>
    <mergeCell ref="CS4:CS5"/>
    <mergeCell ref="CT4:CT6"/>
    <mergeCell ref="CU4:CU6"/>
    <mergeCell ref="CD4:CD6"/>
    <mergeCell ref="CE4:CE6"/>
    <mergeCell ref="CF4:CF5"/>
    <mergeCell ref="CG4:CG5"/>
    <mergeCell ref="CH4:CH6"/>
    <mergeCell ref="CI4:CI6"/>
    <mergeCell ref="CJ4:CJ5"/>
    <mergeCell ref="CK4:CK5"/>
    <mergeCell ref="CL4:CL6"/>
    <mergeCell ref="BU4:BU5"/>
    <mergeCell ref="BV4:BV6"/>
    <mergeCell ref="BW4:BW6"/>
    <mergeCell ref="BX4:BX5"/>
    <mergeCell ref="BY4:BY5"/>
    <mergeCell ref="BZ4:BZ6"/>
    <mergeCell ref="CA4:CA6"/>
    <mergeCell ref="CB4:CB5"/>
    <mergeCell ref="CC4:CC5"/>
    <mergeCell ref="BL4:BL5"/>
    <mergeCell ref="BM4:BM5"/>
    <mergeCell ref="BN4:BN6"/>
    <mergeCell ref="BO4:BO6"/>
    <mergeCell ref="BP4:BP5"/>
    <mergeCell ref="BQ4:BQ5"/>
    <mergeCell ref="BR4:BR6"/>
    <mergeCell ref="BS4:BS6"/>
    <mergeCell ref="BT4:BT5"/>
    <mergeCell ref="BC4:BC6"/>
    <mergeCell ref="BD4:BD5"/>
    <mergeCell ref="BE4:BE5"/>
    <mergeCell ref="BF4:BF6"/>
    <mergeCell ref="BG4:BG6"/>
    <mergeCell ref="BH4:BH5"/>
    <mergeCell ref="BI4:BI5"/>
    <mergeCell ref="BJ4:BJ6"/>
    <mergeCell ref="BK4:BK6"/>
    <mergeCell ref="AT4:AT6"/>
    <mergeCell ref="AU4:AU6"/>
    <mergeCell ref="AV4:AV5"/>
    <mergeCell ref="AW4:AW5"/>
    <mergeCell ref="AX4:AX6"/>
    <mergeCell ref="AY4:AY6"/>
    <mergeCell ref="AZ4:AZ5"/>
    <mergeCell ref="BA4:BA5"/>
    <mergeCell ref="BB4:BB6"/>
    <mergeCell ref="AK4:AK5"/>
    <mergeCell ref="AL4:AL6"/>
    <mergeCell ref="AM4:AM6"/>
    <mergeCell ref="AN4:AN5"/>
    <mergeCell ref="AO4:AO5"/>
    <mergeCell ref="AP4:AP6"/>
    <mergeCell ref="AQ4:AQ6"/>
    <mergeCell ref="AR4:AR5"/>
    <mergeCell ref="AS4:AS5"/>
    <mergeCell ref="AB4:AB5"/>
    <mergeCell ref="AC4:AC5"/>
    <mergeCell ref="AD4:AD6"/>
    <mergeCell ref="AE4:AE6"/>
    <mergeCell ref="AF4:AF5"/>
    <mergeCell ref="AG4:AG5"/>
    <mergeCell ref="AH4:AH6"/>
    <mergeCell ref="AI4:AI6"/>
    <mergeCell ref="AJ4:AJ5"/>
    <mergeCell ref="S4:S6"/>
    <mergeCell ref="T4:T5"/>
    <mergeCell ref="U4:U5"/>
    <mergeCell ref="V4:V6"/>
    <mergeCell ref="W4:W6"/>
    <mergeCell ref="X4:X5"/>
    <mergeCell ref="Y4:Y5"/>
    <mergeCell ref="Z4:Z6"/>
    <mergeCell ref="AA4:AA6"/>
    <mergeCell ref="J4:J6"/>
    <mergeCell ref="K4:K6"/>
    <mergeCell ref="L4:L5"/>
    <mergeCell ref="M4:M5"/>
    <mergeCell ref="N4:N6"/>
    <mergeCell ref="O4:O6"/>
    <mergeCell ref="P4:P5"/>
    <mergeCell ref="Q4:Q5"/>
    <mergeCell ref="R4:R6"/>
    <mergeCell ref="B2:B6"/>
    <mergeCell ref="C2:C6"/>
    <mergeCell ref="D2:E3"/>
    <mergeCell ref="D4:D5"/>
    <mergeCell ref="E4:E5"/>
    <mergeCell ref="F4:F6"/>
    <mergeCell ref="G4:G6"/>
    <mergeCell ref="H4:H5"/>
    <mergeCell ref="I4:I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&amp;L廃棄物処理事業経費【市区町村分担金の合計（令和6年度実績）</oddHeader>
  </headerFooter>
  <colBreaks count="10" manualBreakCount="10">
    <brk id="9" min="1" max="13" man="1"/>
    <brk id="21" min="1" max="13" man="1"/>
    <brk id="33" min="1" max="13" man="1"/>
    <brk id="45" min="1" max="13" man="1"/>
    <brk id="57" min="1" max="13" man="1"/>
    <brk id="69" min="1" max="13" man="1"/>
    <brk id="81" min="1" max="13" man="1"/>
    <brk id="93" min="1" max="13" man="1"/>
    <brk id="105" min="1" max="13" man="1"/>
    <brk id="117" min="1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B1:AL2400"/>
  <sheetViews>
    <sheetView zoomScale="75" zoomScaleNormal="75" workbookViewId="0"/>
  </sheetViews>
  <sheetFormatPr defaultColWidth="8.875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1">
        <f>COUNTA(A:A) - 3</f>
        <v>-3</v>
      </c>
      <c r="C1" s="1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129</v>
      </c>
      <c r="D2" s="25"/>
      <c r="E2" s="4" t="s">
        <v>439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IF(L2&lt;&gt;"",VLOOKUP(L2,$AK$6:$AL$53,2,FALSE),"-")</f>
        <v>-</v>
      </c>
      <c r="N2" s="2"/>
      <c r="O2" s="2"/>
      <c r="AC2" s="5">
        <f>IF(VALUE(D2)=0,0,1)</f>
        <v>0</v>
      </c>
      <c r="AD2" s="42" t="str">
        <f ca="1">IF(AC2=0,"",VLOOKUP(D2,INDIRECT("'"&amp;AD7&amp;"'!B7:C2400",TRUE),2,FALSE))</f>
        <v/>
      </c>
      <c r="AE2" s="33"/>
      <c r="AF2" s="34">
        <f>IF(AC2=0,1,IF(ISERROR(AD2),1,0))</f>
        <v>1</v>
      </c>
      <c r="AH2" s="40">
        <f ca="1">COUNTA(INDIRECT("'["&amp;$AD$7&amp;"]廃棄物事業経費（歳入）!B7:C2400"))+6</f>
        <v>7</v>
      </c>
      <c r="AI2" s="41">
        <f>IF(AC2=0,0,VLOOKUP(D2,AH5:AI2400,2,FALSE))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 ca="1">INDIRECT("'"&amp;$AD$7&amp;"'!"&amp;"B"&amp;ROW(B5))</f>
        <v>0</v>
      </c>
      <c r="AI5" s="2">
        <v>5</v>
      </c>
    </row>
    <row r="6" spans="2:38" ht="18.75" customHeight="1" x14ac:dyDescent="0.15">
      <c r="B6" s="163" t="s">
        <v>130</v>
      </c>
      <c r="C6" s="164"/>
      <c r="D6" s="165"/>
      <c r="E6" s="13" t="s">
        <v>54</v>
      </c>
      <c r="F6" s="14" t="s">
        <v>56</v>
      </c>
      <c r="H6" s="166" t="s">
        <v>131</v>
      </c>
      <c r="I6" s="167"/>
      <c r="J6" s="167"/>
      <c r="K6" s="168"/>
      <c r="L6" s="13" t="s">
        <v>54</v>
      </c>
      <c r="M6" s="13" t="s">
        <v>56</v>
      </c>
      <c r="AC6" s="15"/>
      <c r="AD6" s="15"/>
      <c r="AE6" s="15"/>
      <c r="AF6" s="15"/>
      <c r="AG6" s="15"/>
      <c r="AH6" s="2">
        <f t="shared" ref="AH6:AH69" ca="1" si="0">INDIRECT("'"&amp;$AD$7&amp;"'!"&amp;"B"&amp;ROW(B6))</f>
        <v>0</v>
      </c>
      <c r="AI6" s="2">
        <v>6</v>
      </c>
      <c r="AK6" s="26" t="s">
        <v>132</v>
      </c>
      <c r="AL6" t="s">
        <v>3</v>
      </c>
    </row>
    <row r="7" spans="2:38" ht="19.5" customHeight="1" x14ac:dyDescent="0.15">
      <c r="B7" s="169" t="s">
        <v>80</v>
      </c>
      <c r="C7" s="170"/>
      <c r="D7" s="170"/>
      <c r="E7" s="17">
        <f t="shared" ref="E7:E12" ca="1" si="1">AF7</f>
        <v>0</v>
      </c>
      <c r="F7" s="17">
        <f t="shared" ref="F7:F12" ca="1" si="2">AF14</f>
        <v>0</v>
      </c>
      <c r="H7" s="171" t="s">
        <v>116</v>
      </c>
      <c r="I7" s="171" t="s">
        <v>133</v>
      </c>
      <c r="J7" s="174" t="s">
        <v>87</v>
      </c>
      <c r="K7" s="175"/>
      <c r="L7" s="17">
        <f t="shared" ref="L7:L12" ca="1" si="3">AF21</f>
        <v>0</v>
      </c>
      <c r="M7" s="17">
        <f t="shared" ref="M7:M12" ca="1" si="4">AF42</f>
        <v>0</v>
      </c>
      <c r="AC7" s="15" t="s">
        <v>80</v>
      </c>
      <c r="AD7" s="36" t="s">
        <v>134</v>
      </c>
      <c r="AE7" s="15" t="s">
        <v>135</v>
      </c>
      <c r="AF7" s="33">
        <f ca="1">IF(AF$2=0,INDIRECT("'"&amp;AD7&amp;"'!"&amp;AE7&amp;$AI$2),0)</f>
        <v>0</v>
      </c>
      <c r="AG7" s="15"/>
      <c r="AH7" s="43" t="str">
        <f t="shared" ca="1" si="0"/>
        <v>01000</v>
      </c>
      <c r="AI7" s="2">
        <v>7</v>
      </c>
      <c r="AK7" s="26" t="s">
        <v>136</v>
      </c>
      <c r="AL7" t="s">
        <v>4</v>
      </c>
    </row>
    <row r="8" spans="2:38" ht="19.5" customHeight="1" x14ac:dyDescent="0.15">
      <c r="B8" s="169" t="s">
        <v>137</v>
      </c>
      <c r="C8" s="170"/>
      <c r="D8" s="170"/>
      <c r="E8" s="17">
        <f t="shared" ca="1" si="1"/>
        <v>0</v>
      </c>
      <c r="F8" s="17">
        <f t="shared" ca="1" si="2"/>
        <v>0</v>
      </c>
      <c r="H8" s="172"/>
      <c r="I8" s="172"/>
      <c r="J8" s="166" t="s">
        <v>89</v>
      </c>
      <c r="K8" s="168"/>
      <c r="L8" s="17">
        <f t="shared" ca="1" si="3"/>
        <v>0</v>
      </c>
      <c r="M8" s="17">
        <f t="shared" ca="1" si="4"/>
        <v>0</v>
      </c>
      <c r="AC8" s="15" t="s">
        <v>137</v>
      </c>
      <c r="AD8" s="36" t="s">
        <v>134</v>
      </c>
      <c r="AE8" s="15" t="s">
        <v>138</v>
      </c>
      <c r="AF8" s="33">
        <f t="shared" ref="AF8:AF62" ca="1" si="5">IF(AF$2=0,INDIRECT("'"&amp;AD8&amp;"'!"&amp;AE8&amp;$AI$2),0)</f>
        <v>0</v>
      </c>
      <c r="AG8" s="15"/>
      <c r="AH8" s="43" t="str">
        <f t="shared" ca="1" si="0"/>
        <v>02000</v>
      </c>
      <c r="AI8" s="2">
        <v>8</v>
      </c>
      <c r="AK8" s="26" t="s">
        <v>139</v>
      </c>
      <c r="AL8" t="s">
        <v>5</v>
      </c>
    </row>
    <row r="9" spans="2:38" ht="19.5" customHeight="1" x14ac:dyDescent="0.15">
      <c r="B9" s="169" t="s">
        <v>83</v>
      </c>
      <c r="C9" s="170"/>
      <c r="D9" s="170"/>
      <c r="E9" s="17">
        <f t="shared" ca="1" si="1"/>
        <v>0</v>
      </c>
      <c r="F9" s="17">
        <f t="shared" ca="1" si="2"/>
        <v>0</v>
      </c>
      <c r="H9" s="172"/>
      <c r="I9" s="172"/>
      <c r="J9" s="174" t="s">
        <v>91</v>
      </c>
      <c r="K9" s="175"/>
      <c r="L9" s="17">
        <f t="shared" ca="1" si="3"/>
        <v>0</v>
      </c>
      <c r="M9" s="17">
        <f t="shared" ca="1" si="4"/>
        <v>0</v>
      </c>
      <c r="AC9" s="15" t="s">
        <v>83</v>
      </c>
      <c r="AD9" s="36" t="s">
        <v>134</v>
      </c>
      <c r="AE9" s="15" t="s">
        <v>140</v>
      </c>
      <c r="AF9" s="33">
        <f t="shared" ca="1" si="5"/>
        <v>0</v>
      </c>
      <c r="AG9" s="15"/>
      <c r="AH9" s="43" t="str">
        <f t="shared" ca="1" si="0"/>
        <v>03000</v>
      </c>
      <c r="AI9" s="2">
        <v>9</v>
      </c>
      <c r="AK9" s="26" t="s">
        <v>141</v>
      </c>
      <c r="AL9" t="s">
        <v>6</v>
      </c>
    </row>
    <row r="10" spans="2:38" ht="19.5" customHeight="1" x14ac:dyDescent="0.15">
      <c r="B10" s="169" t="s">
        <v>142</v>
      </c>
      <c r="C10" s="170"/>
      <c r="D10" s="170"/>
      <c r="E10" s="17">
        <f t="shared" ca="1" si="1"/>
        <v>0</v>
      </c>
      <c r="F10" s="17">
        <f t="shared" ca="1" si="2"/>
        <v>0</v>
      </c>
      <c r="H10" s="172"/>
      <c r="I10" s="173"/>
      <c r="J10" s="174" t="s">
        <v>0</v>
      </c>
      <c r="K10" s="175"/>
      <c r="L10" s="17">
        <f t="shared" ca="1" si="3"/>
        <v>0</v>
      </c>
      <c r="M10" s="17">
        <f t="shared" ca="1" si="4"/>
        <v>0</v>
      </c>
      <c r="AC10" s="15" t="s">
        <v>142</v>
      </c>
      <c r="AD10" s="36" t="s">
        <v>134</v>
      </c>
      <c r="AE10" s="15" t="s">
        <v>143</v>
      </c>
      <c r="AF10" s="33">
        <f t="shared" ca="1" si="5"/>
        <v>0</v>
      </c>
      <c r="AG10" s="15"/>
      <c r="AH10" s="43" t="str">
        <f t="shared" ca="1" si="0"/>
        <v>04000</v>
      </c>
      <c r="AI10" s="2">
        <v>10</v>
      </c>
      <c r="AK10" s="26" t="s">
        <v>144</v>
      </c>
      <c r="AL10" t="s">
        <v>7</v>
      </c>
    </row>
    <row r="11" spans="2:38" ht="19.5" customHeight="1" x14ac:dyDescent="0.15">
      <c r="B11" s="176" t="s">
        <v>145</v>
      </c>
      <c r="C11" s="170"/>
      <c r="D11" s="170"/>
      <c r="E11" s="17">
        <f t="shared" ca="1" si="1"/>
        <v>0</v>
      </c>
      <c r="F11" s="17">
        <f t="shared" ca="1" si="2"/>
        <v>0</v>
      </c>
      <c r="H11" s="172"/>
      <c r="I11" s="177" t="s">
        <v>70</v>
      </c>
      <c r="J11" s="177"/>
      <c r="K11" s="177"/>
      <c r="L11" s="17">
        <f t="shared" ca="1" si="3"/>
        <v>0</v>
      </c>
      <c r="M11" s="17">
        <f t="shared" ca="1" si="4"/>
        <v>0</v>
      </c>
      <c r="AC11" s="15" t="s">
        <v>145</v>
      </c>
      <c r="AD11" s="36" t="s">
        <v>134</v>
      </c>
      <c r="AE11" s="15" t="s">
        <v>146</v>
      </c>
      <c r="AF11" s="33">
        <f t="shared" ca="1" si="5"/>
        <v>0</v>
      </c>
      <c r="AG11" s="15"/>
      <c r="AH11" s="43" t="str">
        <f t="shared" ca="1" si="0"/>
        <v>05000</v>
      </c>
      <c r="AI11" s="2">
        <v>11</v>
      </c>
      <c r="AK11" s="26" t="s">
        <v>147</v>
      </c>
      <c r="AL11" t="s">
        <v>8</v>
      </c>
    </row>
    <row r="12" spans="2:38" ht="19.5" customHeight="1" x14ac:dyDescent="0.15">
      <c r="B12" s="178" t="s">
        <v>0</v>
      </c>
      <c r="C12" s="179"/>
      <c r="D12" s="179"/>
      <c r="E12" s="19">
        <f t="shared" ca="1" si="1"/>
        <v>0</v>
      </c>
      <c r="F12" s="19">
        <f t="shared" ca="1" si="2"/>
        <v>0</v>
      </c>
      <c r="H12" s="172"/>
      <c r="I12" s="177" t="s">
        <v>148</v>
      </c>
      <c r="J12" s="177"/>
      <c r="K12" s="177"/>
      <c r="L12" s="17">
        <f t="shared" ca="1" si="3"/>
        <v>0</v>
      </c>
      <c r="M12" s="17">
        <f t="shared" ca="1" si="4"/>
        <v>0</v>
      </c>
      <c r="AC12" s="15" t="s">
        <v>0</v>
      </c>
      <c r="AD12" s="36" t="s">
        <v>134</v>
      </c>
      <c r="AE12" s="15" t="s">
        <v>149</v>
      </c>
      <c r="AF12" s="33">
        <f t="shared" ca="1" si="5"/>
        <v>0</v>
      </c>
      <c r="AG12" s="15"/>
      <c r="AH12" s="43" t="str">
        <f t="shared" ca="1" si="0"/>
        <v>06000</v>
      </c>
      <c r="AI12" s="2">
        <v>12</v>
      </c>
      <c r="AK12" s="26" t="s">
        <v>150</v>
      </c>
      <c r="AL12" t="s">
        <v>9</v>
      </c>
    </row>
    <row r="13" spans="2:38" ht="19.5" customHeight="1" x14ac:dyDescent="0.15">
      <c r="B13" s="180" t="s">
        <v>151</v>
      </c>
      <c r="C13" s="181"/>
      <c r="D13" s="181"/>
      <c r="E13" s="18">
        <f ca="1">SUM(E7:E12)</f>
        <v>0</v>
      </c>
      <c r="F13" s="18">
        <f ca="1">SUM(F7:F12)</f>
        <v>0</v>
      </c>
      <c r="H13" s="172"/>
      <c r="I13" s="163" t="s">
        <v>119</v>
      </c>
      <c r="J13" s="182"/>
      <c r="K13" s="183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134</v>
      </c>
      <c r="AE13" s="15" t="s">
        <v>152</v>
      </c>
      <c r="AF13" s="33">
        <f t="shared" ca="1" si="5"/>
        <v>0</v>
      </c>
      <c r="AG13" s="15"/>
      <c r="AH13" s="43" t="str">
        <f t="shared" ca="1" si="0"/>
        <v>07000</v>
      </c>
      <c r="AI13" s="2">
        <v>13</v>
      </c>
      <c r="AK13" s="26" t="s">
        <v>153</v>
      </c>
      <c r="AL13" t="s">
        <v>10</v>
      </c>
    </row>
    <row r="14" spans="2:38" ht="19.5" customHeight="1" x14ac:dyDescent="0.15">
      <c r="B14" s="20"/>
      <c r="C14" s="184" t="s">
        <v>154</v>
      </c>
      <c r="D14" s="185"/>
      <c r="E14" s="22">
        <f ca="1">E13-E11</f>
        <v>0</v>
      </c>
      <c r="F14" s="22">
        <f ca="1">F13-F11</f>
        <v>0</v>
      </c>
      <c r="H14" s="173"/>
      <c r="I14" s="20"/>
      <c r="J14" s="24"/>
      <c r="K14" s="21" t="s">
        <v>154</v>
      </c>
      <c r="L14" s="23">
        <f ca="1">L13-L12</f>
        <v>0</v>
      </c>
      <c r="M14" s="23">
        <f ca="1">M13-M12</f>
        <v>0</v>
      </c>
      <c r="AC14" s="15" t="s">
        <v>80</v>
      </c>
      <c r="AD14" s="36" t="s">
        <v>134</v>
      </c>
      <c r="AE14" s="15" t="s">
        <v>155</v>
      </c>
      <c r="AF14" s="33">
        <f t="shared" ca="1" si="5"/>
        <v>0</v>
      </c>
      <c r="AG14" s="15"/>
      <c r="AH14" s="43" t="str">
        <f t="shared" ca="1" si="0"/>
        <v>08000</v>
      </c>
      <c r="AI14" s="2">
        <v>14</v>
      </c>
      <c r="AK14" s="26" t="s">
        <v>156</v>
      </c>
      <c r="AL14" t="s">
        <v>11</v>
      </c>
    </row>
    <row r="15" spans="2:38" ht="19.5" customHeight="1" x14ac:dyDescent="0.15">
      <c r="B15" s="186" t="s">
        <v>67</v>
      </c>
      <c r="C15" s="187"/>
      <c r="D15" s="187"/>
      <c r="E15" s="134">
        <f ca="1">AF13</f>
        <v>0</v>
      </c>
      <c r="F15" s="134">
        <f ca="1">AF20</f>
        <v>0</v>
      </c>
      <c r="H15" s="188" t="s">
        <v>157</v>
      </c>
      <c r="I15" s="171" t="s">
        <v>158</v>
      </c>
      <c r="J15" s="16" t="s">
        <v>93</v>
      </c>
      <c r="K15" s="27"/>
      <c r="L15" s="17">
        <f t="shared" ref="L15:L28" ca="1" si="6">AF27</f>
        <v>0</v>
      </c>
      <c r="M15" s="17">
        <f t="shared" ref="M15:M28" ca="1" si="7">AF48</f>
        <v>0</v>
      </c>
      <c r="AC15" s="15" t="s">
        <v>137</v>
      </c>
      <c r="AD15" s="36" t="s">
        <v>134</v>
      </c>
      <c r="AE15" s="15" t="s">
        <v>159</v>
      </c>
      <c r="AF15" s="33">
        <f t="shared" ca="1" si="5"/>
        <v>0</v>
      </c>
      <c r="AG15" s="15"/>
      <c r="AH15" s="43" t="str">
        <f t="shared" ca="1" si="0"/>
        <v>09000</v>
      </c>
      <c r="AI15" s="2">
        <v>15</v>
      </c>
      <c r="AK15" s="26" t="s">
        <v>160</v>
      </c>
      <c r="AL15" t="s">
        <v>12</v>
      </c>
    </row>
    <row r="16" spans="2:38" ht="19.5" customHeight="1" x14ac:dyDescent="0.15">
      <c r="B16" s="191" t="s">
        <v>1</v>
      </c>
      <c r="C16" s="192"/>
      <c r="D16" s="192"/>
      <c r="E16" s="18">
        <f ca="1">SUM(E13,E15)</f>
        <v>0</v>
      </c>
      <c r="F16" s="18">
        <f ca="1">SUM(F13,F15)</f>
        <v>0</v>
      </c>
      <c r="H16" s="189"/>
      <c r="I16" s="172"/>
      <c r="J16" s="172" t="s">
        <v>161</v>
      </c>
      <c r="K16" s="13" t="s">
        <v>95</v>
      </c>
      <c r="L16" s="17">
        <f t="shared" ca="1" si="6"/>
        <v>0</v>
      </c>
      <c r="M16" s="17">
        <f t="shared" ca="1" si="7"/>
        <v>0</v>
      </c>
      <c r="AC16" s="15" t="s">
        <v>83</v>
      </c>
      <c r="AD16" s="36" t="s">
        <v>134</v>
      </c>
      <c r="AE16" s="15" t="s">
        <v>162</v>
      </c>
      <c r="AF16" s="33">
        <f t="shared" ca="1" si="5"/>
        <v>0</v>
      </c>
      <c r="AG16" s="15"/>
      <c r="AH16" s="43" t="str">
        <f t="shared" ca="1" si="0"/>
        <v>10000</v>
      </c>
      <c r="AI16" s="2">
        <v>16</v>
      </c>
      <c r="AK16" s="26" t="s">
        <v>163</v>
      </c>
      <c r="AL16" t="s">
        <v>13</v>
      </c>
    </row>
    <row r="17" spans="2:38" ht="19.5" customHeight="1" x14ac:dyDescent="0.15">
      <c r="B17" s="20"/>
      <c r="C17" s="184" t="s">
        <v>154</v>
      </c>
      <c r="D17" s="185"/>
      <c r="E17" s="22">
        <f ca="1">SUM(E14:E15)</f>
        <v>0</v>
      </c>
      <c r="F17" s="22">
        <f ca="1">SUM(F14:F15)</f>
        <v>0</v>
      </c>
      <c r="H17" s="189"/>
      <c r="I17" s="172"/>
      <c r="J17" s="172"/>
      <c r="K17" s="13" t="s">
        <v>97</v>
      </c>
      <c r="L17" s="17">
        <f t="shared" ca="1" si="6"/>
        <v>0</v>
      </c>
      <c r="M17" s="17">
        <f t="shared" ca="1" si="7"/>
        <v>0</v>
      </c>
      <c r="AC17" s="15" t="s">
        <v>142</v>
      </c>
      <c r="AD17" s="36" t="s">
        <v>134</v>
      </c>
      <c r="AE17" s="15" t="s">
        <v>164</v>
      </c>
      <c r="AF17" s="33">
        <f t="shared" ca="1" si="5"/>
        <v>0</v>
      </c>
      <c r="AG17" s="15"/>
      <c r="AH17" s="43" t="str">
        <f t="shared" ca="1" si="0"/>
        <v>11000</v>
      </c>
      <c r="AI17" s="2">
        <v>17</v>
      </c>
      <c r="AK17" s="26" t="s">
        <v>165</v>
      </c>
      <c r="AL17" t="s">
        <v>14</v>
      </c>
    </row>
    <row r="18" spans="2:38" ht="19.5" customHeight="1" x14ac:dyDescent="0.15">
      <c r="H18" s="189"/>
      <c r="I18" s="173"/>
      <c r="J18" s="173"/>
      <c r="K18" s="13" t="s">
        <v>99</v>
      </c>
      <c r="L18" s="17">
        <f t="shared" ca="1" si="6"/>
        <v>0</v>
      </c>
      <c r="M18" s="17">
        <f t="shared" ca="1" si="7"/>
        <v>0</v>
      </c>
      <c r="AC18" s="15" t="s">
        <v>145</v>
      </c>
      <c r="AD18" s="36" t="s">
        <v>134</v>
      </c>
      <c r="AE18" s="15" t="s">
        <v>166</v>
      </c>
      <c r="AF18" s="33">
        <f t="shared" ca="1" si="5"/>
        <v>0</v>
      </c>
      <c r="AG18" s="15"/>
      <c r="AH18" s="43" t="str">
        <f t="shared" ca="1" si="0"/>
        <v>12000</v>
      </c>
      <c r="AI18" s="2">
        <v>18</v>
      </c>
      <c r="AK18" s="26" t="s">
        <v>167</v>
      </c>
      <c r="AL18" t="s">
        <v>15</v>
      </c>
    </row>
    <row r="19" spans="2:38" ht="19.5" customHeight="1" x14ac:dyDescent="0.15">
      <c r="H19" s="189"/>
      <c r="I19" s="171" t="s">
        <v>168</v>
      </c>
      <c r="J19" s="174" t="s">
        <v>101</v>
      </c>
      <c r="K19" s="175"/>
      <c r="L19" s="17">
        <f t="shared" ca="1" si="6"/>
        <v>0</v>
      </c>
      <c r="M19" s="17">
        <f t="shared" ca="1" si="7"/>
        <v>0</v>
      </c>
      <c r="AC19" s="15" t="s">
        <v>0</v>
      </c>
      <c r="AD19" s="36" t="s">
        <v>134</v>
      </c>
      <c r="AE19" s="15" t="s">
        <v>169</v>
      </c>
      <c r="AF19" s="33">
        <f t="shared" ca="1" si="5"/>
        <v>0</v>
      </c>
      <c r="AG19" s="15"/>
      <c r="AH19" s="43" t="str">
        <f t="shared" ca="1" si="0"/>
        <v>13000</v>
      </c>
      <c r="AI19" s="2">
        <v>19</v>
      </c>
      <c r="AK19" s="26" t="s">
        <v>170</v>
      </c>
      <c r="AL19" t="s">
        <v>16</v>
      </c>
    </row>
    <row r="20" spans="2:38" ht="19.5" customHeight="1" x14ac:dyDescent="0.15">
      <c r="B20" s="176" t="s">
        <v>171</v>
      </c>
      <c r="C20" s="193"/>
      <c r="D20" s="193"/>
      <c r="E20" s="28">
        <f ca="1">E11</f>
        <v>0</v>
      </c>
      <c r="F20" s="28">
        <f ca="1">F11</f>
        <v>0</v>
      </c>
      <c r="H20" s="189"/>
      <c r="I20" s="172"/>
      <c r="J20" s="174" t="s">
        <v>103</v>
      </c>
      <c r="K20" s="175"/>
      <c r="L20" s="17">
        <f t="shared" ca="1" si="6"/>
        <v>0</v>
      </c>
      <c r="M20" s="17">
        <f t="shared" ca="1" si="7"/>
        <v>0</v>
      </c>
      <c r="AC20" s="15" t="s">
        <v>67</v>
      </c>
      <c r="AD20" s="36" t="s">
        <v>134</v>
      </c>
      <c r="AE20" s="15" t="s">
        <v>172</v>
      </c>
      <c r="AF20" s="33">
        <f t="shared" ca="1" si="5"/>
        <v>0</v>
      </c>
      <c r="AG20" s="15"/>
      <c r="AH20" s="43" t="str">
        <f t="shared" ca="1" si="0"/>
        <v>14000</v>
      </c>
      <c r="AI20" s="2">
        <v>20</v>
      </c>
      <c r="AK20" s="26" t="s">
        <v>173</v>
      </c>
      <c r="AL20" t="s">
        <v>17</v>
      </c>
    </row>
    <row r="21" spans="2:38" ht="19.5" customHeight="1" x14ac:dyDescent="0.15">
      <c r="B21" s="176" t="s">
        <v>174</v>
      </c>
      <c r="C21" s="194"/>
      <c r="D21" s="194"/>
      <c r="E21" s="28">
        <f ca="1">L12+L27</f>
        <v>0</v>
      </c>
      <c r="F21" s="28">
        <f ca="1">M12+M27</f>
        <v>0</v>
      </c>
      <c r="H21" s="189"/>
      <c r="I21" s="173"/>
      <c r="J21" s="174" t="s">
        <v>105</v>
      </c>
      <c r="K21" s="175"/>
      <c r="L21" s="17">
        <f t="shared" ca="1" si="6"/>
        <v>0</v>
      </c>
      <c r="M21" s="17">
        <f t="shared" ca="1" si="7"/>
        <v>0</v>
      </c>
      <c r="AB21" t="s">
        <v>54</v>
      </c>
      <c r="AC21" s="15" t="s">
        <v>175</v>
      </c>
      <c r="AD21" s="36" t="s">
        <v>176</v>
      </c>
      <c r="AE21" s="15" t="s">
        <v>135</v>
      </c>
      <c r="AF21" s="33">
        <f t="shared" ca="1" si="5"/>
        <v>0</v>
      </c>
      <c r="AG21" s="15"/>
      <c r="AH21" s="43" t="str">
        <f t="shared" ca="1" si="0"/>
        <v>15000</v>
      </c>
      <c r="AI21" s="2">
        <v>21</v>
      </c>
      <c r="AK21" s="26" t="s">
        <v>177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89"/>
      <c r="I22" s="174" t="s">
        <v>75</v>
      </c>
      <c r="J22" s="195"/>
      <c r="K22" s="175"/>
      <c r="L22" s="17">
        <f t="shared" ca="1" si="6"/>
        <v>0</v>
      </c>
      <c r="M22" s="17">
        <f t="shared" ca="1" si="7"/>
        <v>0</v>
      </c>
      <c r="AB22" t="s">
        <v>54</v>
      </c>
      <c r="AC22" s="15" t="s">
        <v>178</v>
      </c>
      <c r="AD22" s="36" t="s">
        <v>176</v>
      </c>
      <c r="AE22" s="15" t="s">
        <v>138</v>
      </c>
      <c r="AF22" s="33">
        <f t="shared" ca="1" si="5"/>
        <v>0</v>
      </c>
      <c r="AH22" s="43" t="str">
        <f t="shared" ca="1" si="0"/>
        <v>16000</v>
      </c>
      <c r="AI22" s="2">
        <v>22</v>
      </c>
      <c r="AK22" s="26" t="s">
        <v>179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89"/>
      <c r="I23" s="171" t="s">
        <v>180</v>
      </c>
      <c r="J23" s="163" t="s">
        <v>101</v>
      </c>
      <c r="K23" s="183"/>
      <c r="L23" s="17">
        <f t="shared" ca="1" si="6"/>
        <v>0</v>
      </c>
      <c r="M23" s="17">
        <f t="shared" ca="1" si="7"/>
        <v>0</v>
      </c>
      <c r="AB23" t="s">
        <v>54</v>
      </c>
      <c r="AC23" s="1" t="s">
        <v>181</v>
      </c>
      <c r="AD23" s="36" t="s">
        <v>176</v>
      </c>
      <c r="AE23" s="1" t="s">
        <v>140</v>
      </c>
      <c r="AF23" s="33">
        <f t="shared" ca="1" si="5"/>
        <v>0</v>
      </c>
      <c r="AH23" s="43" t="str">
        <f t="shared" ca="1" si="0"/>
        <v>17000</v>
      </c>
      <c r="AI23" s="2">
        <v>23</v>
      </c>
      <c r="AK23" s="26" t="s">
        <v>182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89"/>
      <c r="I24" s="172"/>
      <c r="J24" s="174" t="s">
        <v>103</v>
      </c>
      <c r="K24" s="175"/>
      <c r="L24" s="17">
        <f t="shared" ca="1" si="6"/>
        <v>0</v>
      </c>
      <c r="M24" s="17">
        <f t="shared" ca="1" si="7"/>
        <v>0</v>
      </c>
      <c r="AB24" t="s">
        <v>54</v>
      </c>
      <c r="AC24" s="15" t="s">
        <v>0</v>
      </c>
      <c r="AD24" s="36" t="s">
        <v>176</v>
      </c>
      <c r="AE24" s="15" t="s">
        <v>143</v>
      </c>
      <c r="AF24" s="33">
        <f t="shared" ca="1" si="5"/>
        <v>0</v>
      </c>
      <c r="AH24" s="43" t="str">
        <f t="shared" ca="1" si="0"/>
        <v>18000</v>
      </c>
      <c r="AI24" s="2">
        <v>24</v>
      </c>
      <c r="AK24" s="26" t="s">
        <v>183</v>
      </c>
      <c r="AL24" t="s">
        <v>21</v>
      </c>
    </row>
    <row r="25" spans="2:38" ht="19.5" customHeight="1" x14ac:dyDescent="0.15">
      <c r="H25" s="189"/>
      <c r="I25" s="172"/>
      <c r="J25" s="174" t="s">
        <v>105</v>
      </c>
      <c r="K25" s="175"/>
      <c r="L25" s="17">
        <f t="shared" ca="1" si="6"/>
        <v>0</v>
      </c>
      <c r="M25" s="17">
        <f t="shared" ca="1" si="7"/>
        <v>0</v>
      </c>
      <c r="AB25" t="s">
        <v>54</v>
      </c>
      <c r="AC25" s="15" t="s">
        <v>70</v>
      </c>
      <c r="AD25" s="36" t="s">
        <v>176</v>
      </c>
      <c r="AE25" s="15" t="s">
        <v>146</v>
      </c>
      <c r="AF25" s="33">
        <f t="shared" ca="1" si="5"/>
        <v>0</v>
      </c>
      <c r="AH25" s="43" t="str">
        <f t="shared" ca="1" si="0"/>
        <v>19000</v>
      </c>
      <c r="AI25" s="2">
        <v>25</v>
      </c>
      <c r="AK25" s="26" t="s">
        <v>184</v>
      </c>
      <c r="AL25" t="s">
        <v>22</v>
      </c>
    </row>
    <row r="26" spans="2:38" ht="19.5" customHeight="1" x14ac:dyDescent="0.15">
      <c r="H26" s="189"/>
      <c r="I26" s="173"/>
      <c r="J26" s="196" t="s">
        <v>0</v>
      </c>
      <c r="K26" s="197"/>
      <c r="L26" s="17">
        <f t="shared" ca="1" si="6"/>
        <v>0</v>
      </c>
      <c r="M26" s="17">
        <f t="shared" ca="1" si="7"/>
        <v>0</v>
      </c>
      <c r="AB26" t="s">
        <v>54</v>
      </c>
      <c r="AC26" s="1" t="s">
        <v>148</v>
      </c>
      <c r="AD26" s="36" t="s">
        <v>176</v>
      </c>
      <c r="AE26" s="1" t="s">
        <v>149</v>
      </c>
      <c r="AF26" s="33">
        <f t="shared" ca="1" si="5"/>
        <v>0</v>
      </c>
      <c r="AH26" s="43" t="str">
        <f t="shared" ca="1" si="0"/>
        <v>20000</v>
      </c>
      <c r="AI26" s="2">
        <v>26</v>
      </c>
      <c r="AK26" s="26" t="s">
        <v>185</v>
      </c>
      <c r="AL26" t="s">
        <v>23</v>
      </c>
    </row>
    <row r="27" spans="2:38" ht="19.5" customHeight="1" x14ac:dyDescent="0.15">
      <c r="H27" s="189"/>
      <c r="I27" s="174" t="s">
        <v>148</v>
      </c>
      <c r="J27" s="195"/>
      <c r="K27" s="175"/>
      <c r="L27" s="17">
        <f t="shared" ca="1" si="6"/>
        <v>0</v>
      </c>
      <c r="M27" s="17">
        <f t="shared" ca="1" si="7"/>
        <v>0</v>
      </c>
      <c r="AB27" t="s">
        <v>54</v>
      </c>
      <c r="AC27" s="1" t="s">
        <v>186</v>
      </c>
      <c r="AD27" s="36" t="s">
        <v>176</v>
      </c>
      <c r="AE27" s="1" t="s">
        <v>187</v>
      </c>
      <c r="AF27" s="33">
        <f t="shared" ca="1" si="5"/>
        <v>0</v>
      </c>
      <c r="AH27" s="43" t="str">
        <f t="shared" ca="1" si="0"/>
        <v>21000</v>
      </c>
      <c r="AI27" s="2">
        <v>27</v>
      </c>
      <c r="AK27" s="26" t="s">
        <v>188</v>
      </c>
      <c r="AL27" t="s">
        <v>24</v>
      </c>
    </row>
    <row r="28" spans="2:38" ht="19.5" customHeight="1" x14ac:dyDescent="0.15">
      <c r="H28" s="189"/>
      <c r="I28" s="174" t="s">
        <v>32</v>
      </c>
      <c r="J28" s="195"/>
      <c r="K28" s="175"/>
      <c r="L28" s="17">
        <f t="shared" ca="1" si="6"/>
        <v>0</v>
      </c>
      <c r="M28" s="17">
        <f t="shared" ca="1" si="7"/>
        <v>0</v>
      </c>
      <c r="AB28" t="s">
        <v>54</v>
      </c>
      <c r="AC28" s="1" t="s">
        <v>189</v>
      </c>
      <c r="AD28" s="36" t="s">
        <v>176</v>
      </c>
      <c r="AE28" s="1" t="s">
        <v>155</v>
      </c>
      <c r="AF28" s="33">
        <f t="shared" ca="1" si="5"/>
        <v>0</v>
      </c>
      <c r="AH28" s="43" t="str">
        <f t="shared" ca="1" si="0"/>
        <v>22000</v>
      </c>
      <c r="AI28" s="2">
        <v>28</v>
      </c>
      <c r="AK28" s="26" t="s">
        <v>190</v>
      </c>
      <c r="AL28" t="s">
        <v>25</v>
      </c>
    </row>
    <row r="29" spans="2:38" ht="19.5" customHeight="1" x14ac:dyDescent="0.15">
      <c r="H29" s="189"/>
      <c r="I29" s="163" t="s">
        <v>119</v>
      </c>
      <c r="J29" s="182"/>
      <c r="K29" s="183"/>
      <c r="L29" s="19">
        <f ca="1">SUM(L15:L28)</f>
        <v>0</v>
      </c>
      <c r="M29" s="19">
        <f ca="1">SUM(M15:M28)</f>
        <v>0</v>
      </c>
      <c r="AB29" t="s">
        <v>54</v>
      </c>
      <c r="AC29" s="1" t="s">
        <v>191</v>
      </c>
      <c r="AD29" s="36" t="s">
        <v>176</v>
      </c>
      <c r="AE29" s="1" t="s">
        <v>159</v>
      </c>
      <c r="AF29" s="33">
        <f t="shared" ca="1" si="5"/>
        <v>0</v>
      </c>
      <c r="AH29" s="43" t="str">
        <f t="shared" ca="1" si="0"/>
        <v>23000</v>
      </c>
      <c r="AI29" s="2">
        <v>29</v>
      </c>
      <c r="AK29" s="26" t="s">
        <v>192</v>
      </c>
      <c r="AL29" t="s">
        <v>26</v>
      </c>
    </row>
    <row r="30" spans="2:38" ht="19.5" customHeight="1" x14ac:dyDescent="0.15">
      <c r="H30" s="190"/>
      <c r="I30" s="20"/>
      <c r="J30" s="24"/>
      <c r="K30" s="21" t="s">
        <v>154</v>
      </c>
      <c r="L30" s="23">
        <f ca="1">L29-L27</f>
        <v>0</v>
      </c>
      <c r="M30" s="23">
        <f ca="1">M29-M27</f>
        <v>0</v>
      </c>
      <c r="AB30" t="s">
        <v>54</v>
      </c>
      <c r="AC30" s="1" t="s">
        <v>193</v>
      </c>
      <c r="AD30" s="36" t="s">
        <v>176</v>
      </c>
      <c r="AE30" s="1" t="s">
        <v>162</v>
      </c>
      <c r="AF30" s="33">
        <f t="shared" ca="1" si="5"/>
        <v>0</v>
      </c>
      <c r="AH30" s="43" t="str">
        <f t="shared" ca="1" si="0"/>
        <v>24000</v>
      </c>
      <c r="AI30" s="2">
        <v>30</v>
      </c>
      <c r="AK30" s="26" t="s">
        <v>194</v>
      </c>
      <c r="AL30" t="s">
        <v>27</v>
      </c>
    </row>
    <row r="31" spans="2:38" ht="19.5" customHeight="1" x14ac:dyDescent="0.15">
      <c r="H31" s="174" t="s">
        <v>0</v>
      </c>
      <c r="I31" s="195"/>
      <c r="J31" s="195"/>
      <c r="K31" s="175"/>
      <c r="L31" s="17">
        <f ca="1">AF41</f>
        <v>0</v>
      </c>
      <c r="M31" s="17">
        <f ca="1">AF62</f>
        <v>0</v>
      </c>
      <c r="AB31" t="s">
        <v>54</v>
      </c>
      <c r="AC31" s="1" t="s">
        <v>195</v>
      </c>
      <c r="AD31" s="36" t="s">
        <v>176</v>
      </c>
      <c r="AE31" s="1" t="s">
        <v>166</v>
      </c>
      <c r="AF31" s="33">
        <f t="shared" ca="1" si="5"/>
        <v>0</v>
      </c>
      <c r="AH31" s="43" t="str">
        <f t="shared" ca="1" si="0"/>
        <v>25000</v>
      </c>
      <c r="AI31" s="2">
        <v>31</v>
      </c>
      <c r="AK31" s="26" t="s">
        <v>196</v>
      </c>
      <c r="AL31" t="s">
        <v>28</v>
      </c>
    </row>
    <row r="32" spans="2:38" ht="19.5" customHeight="1" x14ac:dyDescent="0.15">
      <c r="H32" s="163" t="s">
        <v>1</v>
      </c>
      <c r="I32" s="182"/>
      <c r="J32" s="182"/>
      <c r="K32" s="183"/>
      <c r="L32" s="19">
        <f ca="1">SUM(L13,L29,L31)</f>
        <v>0</v>
      </c>
      <c r="M32" s="19">
        <f ca="1">SUM(M13,M29,M31)</f>
        <v>0</v>
      </c>
      <c r="AB32" t="s">
        <v>54</v>
      </c>
      <c r="AC32" s="1" t="s">
        <v>197</v>
      </c>
      <c r="AD32" s="36" t="s">
        <v>176</v>
      </c>
      <c r="AE32" s="1" t="s">
        <v>169</v>
      </c>
      <c r="AF32" s="33">
        <f t="shared" ca="1" si="5"/>
        <v>0</v>
      </c>
      <c r="AH32" s="43" t="str">
        <f t="shared" ca="1" si="0"/>
        <v>26000</v>
      </c>
      <c r="AI32" s="2">
        <v>32</v>
      </c>
      <c r="AK32" s="26" t="s">
        <v>198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154</v>
      </c>
      <c r="L33" s="23">
        <f ca="1">SUM(L14,L30,L31)</f>
        <v>0</v>
      </c>
      <c r="M33" s="23">
        <f ca="1">SUM(M14,M30,M31)</f>
        <v>0</v>
      </c>
      <c r="AB33" t="s">
        <v>54</v>
      </c>
      <c r="AC33" s="1" t="s">
        <v>199</v>
      </c>
      <c r="AD33" s="36" t="s">
        <v>176</v>
      </c>
      <c r="AE33" s="1" t="s">
        <v>172</v>
      </c>
      <c r="AF33" s="33">
        <f t="shared" ca="1" si="5"/>
        <v>0</v>
      </c>
      <c r="AH33" s="43" t="str">
        <f t="shared" ca="1" si="0"/>
        <v>27000</v>
      </c>
      <c r="AI33" s="2">
        <v>33</v>
      </c>
      <c r="AK33" s="26" t="s">
        <v>200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54</v>
      </c>
      <c r="AC34" s="15" t="s">
        <v>75</v>
      </c>
      <c r="AD34" s="36" t="s">
        <v>176</v>
      </c>
      <c r="AE34" s="1" t="s">
        <v>201</v>
      </c>
      <c r="AF34" s="33">
        <f t="shared" ca="1" si="5"/>
        <v>0</v>
      </c>
      <c r="AH34" s="43" t="str">
        <f t="shared" ca="1" si="0"/>
        <v>28000</v>
      </c>
      <c r="AI34" s="2">
        <v>34</v>
      </c>
      <c r="AK34" s="26" t="s">
        <v>202</v>
      </c>
      <c r="AL34" t="s">
        <v>31</v>
      </c>
    </row>
    <row r="35" spans="2:38" x14ac:dyDescent="0.15">
      <c r="AB35" t="s">
        <v>54</v>
      </c>
      <c r="AC35" s="1" t="s">
        <v>203</v>
      </c>
      <c r="AD35" s="36" t="s">
        <v>176</v>
      </c>
      <c r="AE35" s="1" t="s">
        <v>204</v>
      </c>
      <c r="AF35" s="33">
        <f t="shared" ca="1" si="5"/>
        <v>0</v>
      </c>
      <c r="AH35" s="43" t="str">
        <f t="shared" ca="1" si="0"/>
        <v>29000</v>
      </c>
      <c r="AI35" s="2">
        <v>35</v>
      </c>
      <c r="AK35" s="37" t="s">
        <v>205</v>
      </c>
      <c r="AL35" t="s">
        <v>33</v>
      </c>
    </row>
    <row r="36" spans="2:38" x14ac:dyDescent="0.15">
      <c r="AB36" t="s">
        <v>54</v>
      </c>
      <c r="AC36" s="1" t="s">
        <v>206</v>
      </c>
      <c r="AD36" s="36" t="s">
        <v>176</v>
      </c>
      <c r="AE36" s="1" t="s">
        <v>207</v>
      </c>
      <c r="AF36" s="33">
        <f t="shared" ca="1" si="5"/>
        <v>0</v>
      </c>
      <c r="AH36" s="43" t="str">
        <f t="shared" ca="1" si="0"/>
        <v>30000</v>
      </c>
      <c r="AI36" s="2">
        <v>36</v>
      </c>
      <c r="AK36" s="37" t="s">
        <v>208</v>
      </c>
      <c r="AL36" t="s">
        <v>34</v>
      </c>
    </row>
    <row r="37" spans="2:38" x14ac:dyDescent="0.15">
      <c r="AB37" t="s">
        <v>54</v>
      </c>
      <c r="AC37" s="1" t="s">
        <v>209</v>
      </c>
      <c r="AD37" s="36" t="s">
        <v>176</v>
      </c>
      <c r="AE37" s="1" t="s">
        <v>210</v>
      </c>
      <c r="AF37" s="33">
        <f t="shared" ca="1" si="5"/>
        <v>0</v>
      </c>
      <c r="AH37" s="43" t="str">
        <f t="shared" ca="1" si="0"/>
        <v>31000</v>
      </c>
      <c r="AI37" s="2">
        <v>37</v>
      </c>
      <c r="AK37" s="37" t="s">
        <v>211</v>
      </c>
      <c r="AL37" t="s">
        <v>35</v>
      </c>
    </row>
    <row r="38" spans="2:38" x14ac:dyDescent="0.15">
      <c r="AB38" t="s">
        <v>54</v>
      </c>
      <c r="AC38" s="1" t="s">
        <v>0</v>
      </c>
      <c r="AD38" s="36" t="s">
        <v>176</v>
      </c>
      <c r="AE38" s="1" t="s">
        <v>212</v>
      </c>
      <c r="AF38" s="1">
        <f t="shared" ca="1" si="5"/>
        <v>0</v>
      </c>
      <c r="AH38" s="43" t="str">
        <f t="shared" ca="1" si="0"/>
        <v>32000</v>
      </c>
      <c r="AI38" s="2">
        <v>38</v>
      </c>
      <c r="AK38" s="37" t="s">
        <v>213</v>
      </c>
      <c r="AL38" t="s">
        <v>36</v>
      </c>
    </row>
    <row r="39" spans="2:38" x14ac:dyDescent="0.15">
      <c r="AB39" t="s">
        <v>54</v>
      </c>
      <c r="AC39" s="1" t="s">
        <v>148</v>
      </c>
      <c r="AD39" s="36" t="s">
        <v>176</v>
      </c>
      <c r="AE39" s="1" t="s">
        <v>214</v>
      </c>
      <c r="AF39" s="1">
        <f t="shared" ca="1" si="5"/>
        <v>0</v>
      </c>
      <c r="AH39" s="43" t="str">
        <f t="shared" ca="1" si="0"/>
        <v>33000</v>
      </c>
      <c r="AI39" s="2">
        <v>39</v>
      </c>
      <c r="AK39" s="37" t="s">
        <v>215</v>
      </c>
      <c r="AL39" t="s">
        <v>37</v>
      </c>
    </row>
    <row r="40" spans="2:38" x14ac:dyDescent="0.15">
      <c r="AB40" t="s">
        <v>54</v>
      </c>
      <c r="AC40" s="1" t="s">
        <v>32</v>
      </c>
      <c r="AD40" s="36" t="s">
        <v>176</v>
      </c>
      <c r="AE40" s="1" t="s">
        <v>216</v>
      </c>
      <c r="AF40" s="1">
        <f t="shared" ca="1" si="5"/>
        <v>0</v>
      </c>
      <c r="AH40" s="43" t="str">
        <f t="shared" ca="1" si="0"/>
        <v>34000</v>
      </c>
      <c r="AI40" s="2">
        <v>40</v>
      </c>
      <c r="AK40" s="37" t="s">
        <v>217</v>
      </c>
      <c r="AL40" t="s">
        <v>38</v>
      </c>
    </row>
    <row r="41" spans="2:38" x14ac:dyDescent="0.15">
      <c r="AB41" t="s">
        <v>54</v>
      </c>
      <c r="AC41" s="1" t="s">
        <v>0</v>
      </c>
      <c r="AD41" s="36" t="s">
        <v>176</v>
      </c>
      <c r="AE41" s="1" t="s">
        <v>218</v>
      </c>
      <c r="AF41" s="1">
        <f t="shared" ca="1" si="5"/>
        <v>0</v>
      </c>
      <c r="AH41" s="43" t="str">
        <f t="shared" ca="1" si="0"/>
        <v>35000</v>
      </c>
      <c r="AI41" s="2">
        <v>41</v>
      </c>
      <c r="AK41" s="37" t="s">
        <v>219</v>
      </c>
      <c r="AL41" t="s">
        <v>39</v>
      </c>
    </row>
    <row r="42" spans="2:38" x14ac:dyDescent="0.15">
      <c r="AB42" t="s">
        <v>56</v>
      </c>
      <c r="AC42" s="15" t="s">
        <v>175</v>
      </c>
      <c r="AD42" s="36" t="s">
        <v>176</v>
      </c>
      <c r="AE42" s="1" t="s">
        <v>220</v>
      </c>
      <c r="AF42" s="1">
        <f t="shared" ca="1" si="5"/>
        <v>0</v>
      </c>
      <c r="AH42" s="43" t="str">
        <f t="shared" ca="1" si="0"/>
        <v>36000</v>
      </c>
      <c r="AI42" s="2">
        <v>42</v>
      </c>
      <c r="AK42" s="37" t="s">
        <v>221</v>
      </c>
      <c r="AL42" t="s">
        <v>40</v>
      </c>
    </row>
    <row r="43" spans="2:38" x14ac:dyDescent="0.15">
      <c r="AB43" t="s">
        <v>56</v>
      </c>
      <c r="AC43" s="15" t="s">
        <v>178</v>
      </c>
      <c r="AD43" s="36" t="s">
        <v>176</v>
      </c>
      <c r="AE43" s="1" t="s">
        <v>222</v>
      </c>
      <c r="AF43" s="1">
        <f t="shared" ca="1" si="5"/>
        <v>0</v>
      </c>
      <c r="AH43" s="43" t="str">
        <f t="shared" ca="1" si="0"/>
        <v>37000</v>
      </c>
      <c r="AI43" s="2">
        <v>43</v>
      </c>
      <c r="AK43" s="37" t="s">
        <v>223</v>
      </c>
      <c r="AL43" t="s">
        <v>41</v>
      </c>
    </row>
    <row r="44" spans="2:38" x14ac:dyDescent="0.15">
      <c r="AB44" t="s">
        <v>56</v>
      </c>
      <c r="AC44" s="1" t="s">
        <v>181</v>
      </c>
      <c r="AD44" s="36" t="s">
        <v>176</v>
      </c>
      <c r="AE44" s="1" t="s">
        <v>224</v>
      </c>
      <c r="AF44" s="1">
        <f t="shared" ca="1" si="5"/>
        <v>0</v>
      </c>
      <c r="AH44" s="43" t="str">
        <f t="shared" ca="1" si="0"/>
        <v>38000</v>
      </c>
      <c r="AI44" s="2">
        <v>44</v>
      </c>
      <c r="AK44" s="37" t="s">
        <v>225</v>
      </c>
      <c r="AL44" t="s">
        <v>42</v>
      </c>
    </row>
    <row r="45" spans="2:38" x14ac:dyDescent="0.15">
      <c r="AB45" t="s">
        <v>56</v>
      </c>
      <c r="AC45" s="15" t="s">
        <v>0</v>
      </c>
      <c r="AD45" s="36" t="s">
        <v>176</v>
      </c>
      <c r="AE45" s="1" t="s">
        <v>226</v>
      </c>
      <c r="AF45" s="1">
        <f t="shared" ca="1" si="5"/>
        <v>0</v>
      </c>
      <c r="AH45" s="43" t="str">
        <f t="shared" ca="1" si="0"/>
        <v>39000</v>
      </c>
      <c r="AI45" s="2">
        <v>45</v>
      </c>
      <c r="AK45" s="37" t="s">
        <v>227</v>
      </c>
      <c r="AL45" t="s">
        <v>43</v>
      </c>
    </row>
    <row r="46" spans="2:38" x14ac:dyDescent="0.15">
      <c r="AB46" t="s">
        <v>56</v>
      </c>
      <c r="AC46" s="15" t="s">
        <v>70</v>
      </c>
      <c r="AD46" s="36" t="s">
        <v>176</v>
      </c>
      <c r="AE46" s="1" t="s">
        <v>228</v>
      </c>
      <c r="AF46" s="1">
        <f t="shared" ca="1" si="5"/>
        <v>0</v>
      </c>
      <c r="AH46" s="43" t="str">
        <f t="shared" ca="1" si="0"/>
        <v>40000</v>
      </c>
      <c r="AI46" s="2">
        <v>46</v>
      </c>
      <c r="AK46" s="37" t="s">
        <v>229</v>
      </c>
      <c r="AL46" t="s">
        <v>44</v>
      </c>
    </row>
    <row r="47" spans="2:38" x14ac:dyDescent="0.15">
      <c r="AB47" t="s">
        <v>56</v>
      </c>
      <c r="AC47" s="1" t="s">
        <v>148</v>
      </c>
      <c r="AD47" s="36" t="s">
        <v>176</v>
      </c>
      <c r="AE47" s="1" t="s">
        <v>230</v>
      </c>
      <c r="AF47" s="1">
        <f t="shared" ca="1" si="5"/>
        <v>0</v>
      </c>
      <c r="AH47" s="43" t="str">
        <f t="shared" ca="1" si="0"/>
        <v>41000</v>
      </c>
      <c r="AI47" s="2">
        <v>47</v>
      </c>
      <c r="AK47" s="37" t="s">
        <v>231</v>
      </c>
      <c r="AL47" t="s">
        <v>45</v>
      </c>
    </row>
    <row r="48" spans="2:38" x14ac:dyDescent="0.15">
      <c r="AB48" t="s">
        <v>56</v>
      </c>
      <c r="AC48" s="1" t="s">
        <v>186</v>
      </c>
      <c r="AD48" s="36" t="s">
        <v>176</v>
      </c>
      <c r="AE48" s="1" t="s">
        <v>232</v>
      </c>
      <c r="AF48" s="1">
        <f t="shared" ca="1" si="5"/>
        <v>0</v>
      </c>
      <c r="AH48" s="43" t="str">
        <f t="shared" ca="1" si="0"/>
        <v>42000</v>
      </c>
      <c r="AI48" s="2">
        <v>48</v>
      </c>
      <c r="AK48" s="37" t="s">
        <v>233</v>
      </c>
      <c r="AL48" t="s">
        <v>46</v>
      </c>
    </row>
    <row r="49" spans="28:38" x14ac:dyDescent="0.15">
      <c r="AB49" t="s">
        <v>56</v>
      </c>
      <c r="AC49" s="1" t="s">
        <v>189</v>
      </c>
      <c r="AD49" s="36" t="s">
        <v>176</v>
      </c>
      <c r="AE49" s="1" t="s">
        <v>234</v>
      </c>
      <c r="AF49" s="1">
        <f t="shared" ca="1" si="5"/>
        <v>0</v>
      </c>
      <c r="AG49"/>
      <c r="AH49" s="43" t="str">
        <f t="shared" ca="1" si="0"/>
        <v>43000</v>
      </c>
      <c r="AI49" s="2">
        <v>49</v>
      </c>
      <c r="AK49" s="37" t="s">
        <v>235</v>
      </c>
      <c r="AL49" t="s">
        <v>47</v>
      </c>
    </row>
    <row r="50" spans="28:38" x14ac:dyDescent="0.15">
      <c r="AB50" t="s">
        <v>56</v>
      </c>
      <c r="AC50" s="1" t="s">
        <v>191</v>
      </c>
      <c r="AD50" s="36" t="s">
        <v>176</v>
      </c>
      <c r="AE50" s="1" t="s">
        <v>236</v>
      </c>
      <c r="AF50" s="1">
        <f t="shared" ca="1" si="5"/>
        <v>0</v>
      </c>
      <c r="AG50"/>
      <c r="AH50" s="43" t="str">
        <f t="shared" ca="1" si="0"/>
        <v>44000</v>
      </c>
      <c r="AI50" s="2">
        <v>50</v>
      </c>
      <c r="AK50" s="37" t="s">
        <v>237</v>
      </c>
      <c r="AL50" t="s">
        <v>48</v>
      </c>
    </row>
    <row r="51" spans="28:38" x14ac:dyDescent="0.15">
      <c r="AB51" t="s">
        <v>56</v>
      </c>
      <c r="AC51" s="1" t="s">
        <v>193</v>
      </c>
      <c r="AD51" s="36" t="s">
        <v>176</v>
      </c>
      <c r="AE51" s="1" t="s">
        <v>238</v>
      </c>
      <c r="AF51" s="1">
        <f t="shared" ca="1" si="5"/>
        <v>0</v>
      </c>
      <c r="AG51"/>
      <c r="AH51" s="43" t="str">
        <f t="shared" ca="1" si="0"/>
        <v>45000</v>
      </c>
      <c r="AI51" s="2">
        <v>51</v>
      </c>
      <c r="AK51" s="37" t="s">
        <v>239</v>
      </c>
      <c r="AL51" t="s">
        <v>49</v>
      </c>
    </row>
    <row r="52" spans="28:38" x14ac:dyDescent="0.15">
      <c r="AB52" t="s">
        <v>56</v>
      </c>
      <c r="AC52" s="1" t="s">
        <v>195</v>
      </c>
      <c r="AD52" s="36" t="s">
        <v>176</v>
      </c>
      <c r="AE52" s="1" t="s">
        <v>240</v>
      </c>
      <c r="AF52" s="1">
        <f t="shared" ca="1" si="5"/>
        <v>0</v>
      </c>
      <c r="AG52"/>
      <c r="AH52" s="43" t="str">
        <f t="shared" ca="1" si="0"/>
        <v>46000</v>
      </c>
      <c r="AI52" s="2">
        <v>52</v>
      </c>
      <c r="AK52" s="37" t="s">
        <v>241</v>
      </c>
      <c r="AL52" t="s">
        <v>50</v>
      </c>
    </row>
    <row r="53" spans="28:38" x14ac:dyDescent="0.15">
      <c r="AB53" t="s">
        <v>56</v>
      </c>
      <c r="AC53" s="1" t="s">
        <v>197</v>
      </c>
      <c r="AD53" s="36" t="s">
        <v>176</v>
      </c>
      <c r="AE53" s="1" t="s">
        <v>242</v>
      </c>
      <c r="AF53" s="1">
        <f t="shared" ca="1" si="5"/>
        <v>0</v>
      </c>
      <c r="AG53"/>
      <c r="AH53" s="43" t="str">
        <f t="shared" ca="1" si="0"/>
        <v>47000</v>
      </c>
      <c r="AI53" s="2">
        <v>53</v>
      </c>
      <c r="AK53" s="37" t="s">
        <v>381</v>
      </c>
      <c r="AL53" t="s">
        <v>382</v>
      </c>
    </row>
    <row r="54" spans="28:38" x14ac:dyDescent="0.15">
      <c r="AB54" t="s">
        <v>56</v>
      </c>
      <c r="AC54" s="1" t="s">
        <v>199</v>
      </c>
      <c r="AD54" s="36" t="s">
        <v>176</v>
      </c>
      <c r="AE54" s="1" t="s">
        <v>243</v>
      </c>
      <c r="AF54" s="1">
        <f t="shared" ca="1" si="5"/>
        <v>0</v>
      </c>
      <c r="AG54"/>
      <c r="AH54" s="43" t="str">
        <f t="shared" ca="1" si="0"/>
        <v>48000</v>
      </c>
      <c r="AI54" s="2">
        <v>54</v>
      </c>
    </row>
    <row r="55" spans="28:38" x14ac:dyDescent="0.15">
      <c r="AB55" t="s">
        <v>56</v>
      </c>
      <c r="AC55" s="15" t="s">
        <v>75</v>
      </c>
      <c r="AD55" s="36" t="s">
        <v>176</v>
      </c>
      <c r="AE55" s="1" t="s">
        <v>244</v>
      </c>
      <c r="AF55" s="1">
        <f t="shared" ca="1" si="5"/>
        <v>0</v>
      </c>
      <c r="AG55"/>
      <c r="AH55" s="43">
        <f t="shared" ca="1" si="0"/>
        <v>0</v>
      </c>
      <c r="AI55" s="2">
        <v>55</v>
      </c>
    </row>
    <row r="56" spans="28:38" x14ac:dyDescent="0.15">
      <c r="AB56" t="s">
        <v>56</v>
      </c>
      <c r="AC56" s="1" t="s">
        <v>203</v>
      </c>
      <c r="AD56" s="36" t="s">
        <v>176</v>
      </c>
      <c r="AE56" s="1" t="s">
        <v>245</v>
      </c>
      <c r="AF56" s="1">
        <f t="shared" ca="1" si="5"/>
        <v>0</v>
      </c>
      <c r="AG56"/>
      <c r="AH56" s="43">
        <f t="shared" ca="1" si="0"/>
        <v>0</v>
      </c>
      <c r="AI56" s="2">
        <v>56</v>
      </c>
    </row>
    <row r="57" spans="28:38" x14ac:dyDescent="0.15">
      <c r="AB57" t="s">
        <v>56</v>
      </c>
      <c r="AC57" s="1" t="s">
        <v>206</v>
      </c>
      <c r="AD57" s="36" t="s">
        <v>176</v>
      </c>
      <c r="AE57" s="1" t="s">
        <v>246</v>
      </c>
      <c r="AF57" s="1">
        <f t="shared" ca="1" si="5"/>
        <v>0</v>
      </c>
      <c r="AG57"/>
      <c r="AH57" s="43">
        <f t="shared" ca="1" si="0"/>
        <v>0</v>
      </c>
      <c r="AI57" s="2">
        <v>57</v>
      </c>
    </row>
    <row r="58" spans="28:38" x14ac:dyDescent="0.15">
      <c r="AB58" t="s">
        <v>56</v>
      </c>
      <c r="AC58" s="1" t="s">
        <v>209</v>
      </c>
      <c r="AD58" s="36" t="s">
        <v>176</v>
      </c>
      <c r="AE58" s="1" t="s">
        <v>247</v>
      </c>
      <c r="AF58" s="1">
        <f t="shared" ca="1" si="5"/>
        <v>0</v>
      </c>
      <c r="AG58"/>
      <c r="AH58" s="43">
        <f t="shared" ca="1" si="0"/>
        <v>0</v>
      </c>
      <c r="AI58" s="2">
        <v>58</v>
      </c>
    </row>
    <row r="59" spans="28:38" x14ac:dyDescent="0.15">
      <c r="AB59" t="s">
        <v>56</v>
      </c>
      <c r="AC59" s="1" t="s">
        <v>0</v>
      </c>
      <c r="AD59" s="36" t="s">
        <v>176</v>
      </c>
      <c r="AE59" s="1" t="s">
        <v>248</v>
      </c>
      <c r="AF59" s="1">
        <f t="shared" ca="1" si="5"/>
        <v>0</v>
      </c>
      <c r="AG59"/>
      <c r="AH59" s="43">
        <f t="shared" ca="1" si="0"/>
        <v>0</v>
      </c>
      <c r="AI59" s="2">
        <v>59</v>
      </c>
    </row>
    <row r="60" spans="28:38" x14ac:dyDescent="0.15">
      <c r="AB60" t="s">
        <v>56</v>
      </c>
      <c r="AC60" s="1" t="s">
        <v>148</v>
      </c>
      <c r="AD60" s="36" t="s">
        <v>176</v>
      </c>
      <c r="AE60" s="1" t="s">
        <v>249</v>
      </c>
      <c r="AF60" s="1">
        <f t="shared" ca="1" si="5"/>
        <v>0</v>
      </c>
      <c r="AG60"/>
      <c r="AH60" s="43">
        <f t="shared" ca="1" si="0"/>
        <v>0</v>
      </c>
      <c r="AI60" s="2">
        <v>60</v>
      </c>
    </row>
    <row r="61" spans="28:38" x14ac:dyDescent="0.15">
      <c r="AB61" t="s">
        <v>56</v>
      </c>
      <c r="AC61" s="1" t="s">
        <v>32</v>
      </c>
      <c r="AD61" s="36" t="s">
        <v>176</v>
      </c>
      <c r="AE61" s="1" t="s">
        <v>250</v>
      </c>
      <c r="AF61" s="1">
        <f t="shared" ca="1" si="5"/>
        <v>0</v>
      </c>
      <c r="AG61"/>
      <c r="AH61" s="43">
        <f t="shared" ca="1" si="0"/>
        <v>0</v>
      </c>
      <c r="AI61" s="2">
        <v>61</v>
      </c>
    </row>
    <row r="62" spans="28:38" x14ac:dyDescent="0.15">
      <c r="AB62" t="s">
        <v>56</v>
      </c>
      <c r="AC62" s="1" t="s">
        <v>0</v>
      </c>
      <c r="AD62" s="36" t="s">
        <v>176</v>
      </c>
      <c r="AE62" s="1" t="s">
        <v>251</v>
      </c>
      <c r="AF62" s="1">
        <f t="shared" ca="1" si="5"/>
        <v>0</v>
      </c>
      <c r="AG62"/>
      <c r="AH62" s="43">
        <f t="shared" ca="1" si="0"/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 t="shared" ca="1" si="0"/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 t="shared" ca="1" si="0"/>
        <v>0</v>
      </c>
      <c r="AI64" s="2">
        <v>64</v>
      </c>
    </row>
    <row r="65" spans="34:35" x14ac:dyDescent="0.15">
      <c r="AH65" s="43">
        <f t="shared" ca="1" si="0"/>
        <v>0</v>
      </c>
      <c r="AI65" s="2">
        <v>65</v>
      </c>
    </row>
    <row r="66" spans="34:35" x14ac:dyDescent="0.15">
      <c r="AH66" s="43">
        <f t="shared" ca="1" si="0"/>
        <v>0</v>
      </c>
      <c r="AI66" s="2">
        <v>66</v>
      </c>
    </row>
    <row r="67" spans="34:35" x14ac:dyDescent="0.15">
      <c r="AH67" s="43">
        <f t="shared" ca="1" si="0"/>
        <v>0</v>
      </c>
      <c r="AI67" s="2">
        <v>67</v>
      </c>
    </row>
    <row r="68" spans="34:35" x14ac:dyDescent="0.15">
      <c r="AH68" s="43">
        <f t="shared" ca="1" si="0"/>
        <v>0</v>
      </c>
      <c r="AI68" s="2">
        <v>68</v>
      </c>
    </row>
    <row r="69" spans="34:35" x14ac:dyDescent="0.15">
      <c r="AH69" s="43">
        <f t="shared" ca="1" si="0"/>
        <v>0</v>
      </c>
      <c r="AI69" s="2">
        <v>69</v>
      </c>
    </row>
    <row r="70" spans="34:35" x14ac:dyDescent="0.15">
      <c r="AH70" s="43">
        <f t="shared" ref="AH70:AH133" ca="1" si="8">INDIRECT("'"&amp;$AD$7&amp;"'!"&amp;"B"&amp;ROW(B70))</f>
        <v>0</v>
      </c>
      <c r="AI70" s="2">
        <v>70</v>
      </c>
    </row>
    <row r="71" spans="34:35" x14ac:dyDescent="0.15">
      <c r="AH71" s="43">
        <f t="shared" ca="1" si="8"/>
        <v>0</v>
      </c>
      <c r="AI71" s="2">
        <v>71</v>
      </c>
    </row>
    <row r="72" spans="34:35" x14ac:dyDescent="0.15">
      <c r="AH72" s="43">
        <f t="shared" ca="1" si="8"/>
        <v>0</v>
      </c>
      <c r="AI72" s="2">
        <v>72</v>
      </c>
    </row>
    <row r="73" spans="34:35" x14ac:dyDescent="0.15">
      <c r="AH73" s="43">
        <f t="shared" ca="1" si="8"/>
        <v>0</v>
      </c>
      <c r="AI73" s="2">
        <v>73</v>
      </c>
    </row>
    <row r="74" spans="34:35" x14ac:dyDescent="0.15">
      <c r="AH74" s="43">
        <f t="shared" ca="1" si="8"/>
        <v>0</v>
      </c>
      <c r="AI74" s="2">
        <v>74</v>
      </c>
    </row>
    <row r="75" spans="34:35" x14ac:dyDescent="0.15">
      <c r="AH75" s="43">
        <f t="shared" ca="1" si="8"/>
        <v>0</v>
      </c>
      <c r="AI75" s="2">
        <v>75</v>
      </c>
    </row>
    <row r="76" spans="34:35" x14ac:dyDescent="0.15">
      <c r="AH76" s="43">
        <f t="shared" ca="1" si="8"/>
        <v>0</v>
      </c>
      <c r="AI76" s="2">
        <v>76</v>
      </c>
    </row>
    <row r="77" spans="34:35" x14ac:dyDescent="0.15">
      <c r="AH77" s="43">
        <f t="shared" ca="1" si="8"/>
        <v>0</v>
      </c>
      <c r="AI77" s="2">
        <v>77</v>
      </c>
    </row>
    <row r="78" spans="34:35" x14ac:dyDescent="0.15">
      <c r="AH78" s="43">
        <f t="shared" ca="1" si="8"/>
        <v>0</v>
      </c>
      <c r="AI78" s="2">
        <v>78</v>
      </c>
    </row>
    <row r="79" spans="34:35" x14ac:dyDescent="0.15">
      <c r="AH79" s="43">
        <f t="shared" ca="1" si="8"/>
        <v>0</v>
      </c>
      <c r="AI79" s="2">
        <v>79</v>
      </c>
    </row>
    <row r="80" spans="34:35" x14ac:dyDescent="0.15">
      <c r="AH80" s="43">
        <f t="shared" ca="1" si="8"/>
        <v>0</v>
      </c>
      <c r="AI80" s="2">
        <v>80</v>
      </c>
    </row>
    <row r="81" spans="34:35" x14ac:dyDescent="0.15">
      <c r="AH81" s="43">
        <f t="shared" ca="1" si="8"/>
        <v>0</v>
      </c>
      <c r="AI81" s="2">
        <v>81</v>
      </c>
    </row>
    <row r="82" spans="34:35" x14ac:dyDescent="0.15">
      <c r="AH82" s="43">
        <f t="shared" ca="1" si="8"/>
        <v>0</v>
      </c>
      <c r="AI82" s="2">
        <v>82</v>
      </c>
    </row>
    <row r="83" spans="34:35" x14ac:dyDescent="0.15">
      <c r="AH83" s="43">
        <f t="shared" ca="1" si="8"/>
        <v>0</v>
      </c>
      <c r="AI83" s="2">
        <v>83</v>
      </c>
    </row>
    <row r="84" spans="34:35" x14ac:dyDescent="0.15">
      <c r="AH84" s="43">
        <f t="shared" ca="1" si="8"/>
        <v>0</v>
      </c>
      <c r="AI84" s="2">
        <v>84</v>
      </c>
    </row>
    <row r="85" spans="34:35" x14ac:dyDescent="0.15">
      <c r="AH85" s="43">
        <f t="shared" ca="1" si="8"/>
        <v>0</v>
      </c>
      <c r="AI85" s="2">
        <v>85</v>
      </c>
    </row>
    <row r="86" spans="34:35" x14ac:dyDescent="0.15">
      <c r="AH86" s="43">
        <f t="shared" ca="1" si="8"/>
        <v>0</v>
      </c>
      <c r="AI86" s="2">
        <v>86</v>
      </c>
    </row>
    <row r="87" spans="34:35" x14ac:dyDescent="0.15">
      <c r="AH87" s="43">
        <f t="shared" ca="1" si="8"/>
        <v>0</v>
      </c>
      <c r="AI87" s="2">
        <v>87</v>
      </c>
    </row>
    <row r="88" spans="34:35" x14ac:dyDescent="0.15">
      <c r="AH88" s="43">
        <f t="shared" ca="1" si="8"/>
        <v>0</v>
      </c>
      <c r="AI88" s="2">
        <v>88</v>
      </c>
    </row>
    <row r="89" spans="34:35" x14ac:dyDescent="0.15">
      <c r="AH89" s="43">
        <f t="shared" ca="1" si="8"/>
        <v>0</v>
      </c>
      <c r="AI89" s="2">
        <v>89</v>
      </c>
    </row>
    <row r="90" spans="34:35" x14ac:dyDescent="0.15">
      <c r="AH90" s="43">
        <f t="shared" ca="1" si="8"/>
        <v>0</v>
      </c>
      <c r="AI90" s="2">
        <v>90</v>
      </c>
    </row>
    <row r="91" spans="34:35" x14ac:dyDescent="0.15">
      <c r="AH91" s="43">
        <f t="shared" ca="1" si="8"/>
        <v>0</v>
      </c>
      <c r="AI91" s="2">
        <v>91</v>
      </c>
    </row>
    <row r="92" spans="34:35" x14ac:dyDescent="0.15">
      <c r="AH92" s="43">
        <f t="shared" ca="1" si="8"/>
        <v>0</v>
      </c>
      <c r="AI92" s="2">
        <v>92</v>
      </c>
    </row>
    <row r="93" spans="34:35" x14ac:dyDescent="0.15">
      <c r="AH93" s="43">
        <f t="shared" ca="1" si="8"/>
        <v>0</v>
      </c>
      <c r="AI93" s="2">
        <v>93</v>
      </c>
    </row>
    <row r="94" spans="34:35" x14ac:dyDescent="0.15">
      <c r="AH94" s="43">
        <f t="shared" ca="1" si="8"/>
        <v>0</v>
      </c>
      <c r="AI94" s="2">
        <v>94</v>
      </c>
    </row>
    <row r="95" spans="34:35" x14ac:dyDescent="0.15">
      <c r="AH95" s="43">
        <f t="shared" ca="1" si="8"/>
        <v>0</v>
      </c>
      <c r="AI95" s="2">
        <v>95</v>
      </c>
    </row>
    <row r="96" spans="34:35" x14ac:dyDescent="0.15">
      <c r="AH96" s="43">
        <f t="shared" ca="1" si="8"/>
        <v>0</v>
      </c>
      <c r="AI96" s="2">
        <v>96</v>
      </c>
    </row>
    <row r="97" spans="34:35" x14ac:dyDescent="0.15">
      <c r="AH97" s="43">
        <f t="shared" ca="1" si="8"/>
        <v>0</v>
      </c>
      <c r="AI97" s="2">
        <v>97</v>
      </c>
    </row>
    <row r="98" spans="34:35" x14ac:dyDescent="0.15">
      <c r="AH98" s="43">
        <f t="shared" ca="1" si="8"/>
        <v>0</v>
      </c>
      <c r="AI98" s="2">
        <v>98</v>
      </c>
    </row>
    <row r="99" spans="34:35" x14ac:dyDescent="0.15">
      <c r="AH99" s="43">
        <f t="shared" ca="1" si="8"/>
        <v>0</v>
      </c>
      <c r="AI99" s="2">
        <v>99</v>
      </c>
    </row>
    <row r="100" spans="34:35" x14ac:dyDescent="0.15">
      <c r="AH100" s="43">
        <f t="shared" ca="1" si="8"/>
        <v>0</v>
      </c>
      <c r="AI100" s="2">
        <v>100</v>
      </c>
    </row>
    <row r="101" spans="34:35" x14ac:dyDescent="0.15">
      <c r="AH101" s="43">
        <f t="shared" ca="1" si="8"/>
        <v>0</v>
      </c>
      <c r="AI101" s="2">
        <v>101</v>
      </c>
    </row>
    <row r="102" spans="34:35" x14ac:dyDescent="0.15">
      <c r="AH102" s="43">
        <f t="shared" ca="1" si="8"/>
        <v>0</v>
      </c>
      <c r="AI102" s="2">
        <v>102</v>
      </c>
    </row>
    <row r="103" spans="34:35" x14ac:dyDescent="0.15">
      <c r="AH103" s="43">
        <f t="shared" ca="1" si="8"/>
        <v>0</v>
      </c>
      <c r="AI103" s="2">
        <v>103</v>
      </c>
    </row>
    <row r="104" spans="34:35" x14ac:dyDescent="0.15">
      <c r="AH104" s="43">
        <f t="shared" ca="1" si="8"/>
        <v>0</v>
      </c>
      <c r="AI104" s="2">
        <v>104</v>
      </c>
    </row>
    <row r="105" spans="34:35" x14ac:dyDescent="0.15">
      <c r="AH105" s="43">
        <f t="shared" ca="1" si="8"/>
        <v>0</v>
      </c>
      <c r="AI105" s="2">
        <v>105</v>
      </c>
    </row>
    <row r="106" spans="34:35" x14ac:dyDescent="0.15">
      <c r="AH106" s="43">
        <f t="shared" ca="1" si="8"/>
        <v>0</v>
      </c>
      <c r="AI106" s="2">
        <v>106</v>
      </c>
    </row>
    <row r="107" spans="34:35" x14ac:dyDescent="0.15">
      <c r="AH107" s="43">
        <f t="shared" ca="1" si="8"/>
        <v>0</v>
      </c>
      <c r="AI107" s="2">
        <v>107</v>
      </c>
    </row>
    <row r="108" spans="34:35" x14ac:dyDescent="0.15">
      <c r="AH108" s="43">
        <f t="shared" ca="1" si="8"/>
        <v>0</v>
      </c>
      <c r="AI108" s="2">
        <v>108</v>
      </c>
    </row>
    <row r="109" spans="34:35" x14ac:dyDescent="0.15">
      <c r="AH109" s="43">
        <f t="shared" ca="1" si="8"/>
        <v>0</v>
      </c>
      <c r="AI109" s="2">
        <v>109</v>
      </c>
    </row>
    <row r="110" spans="34:35" x14ac:dyDescent="0.15">
      <c r="AH110" s="43">
        <f t="shared" ca="1" si="8"/>
        <v>0</v>
      </c>
      <c r="AI110" s="2">
        <v>110</v>
      </c>
    </row>
    <row r="111" spans="34:35" x14ac:dyDescent="0.15">
      <c r="AH111" s="43">
        <f t="shared" ca="1" si="8"/>
        <v>0</v>
      </c>
      <c r="AI111" s="2">
        <v>111</v>
      </c>
    </row>
    <row r="112" spans="34:35" x14ac:dyDescent="0.15">
      <c r="AH112" s="43">
        <f t="shared" ca="1" si="8"/>
        <v>0</v>
      </c>
      <c r="AI112" s="2">
        <v>112</v>
      </c>
    </row>
    <row r="113" spans="34:35" x14ac:dyDescent="0.15">
      <c r="AH113" s="43">
        <f t="shared" ca="1" si="8"/>
        <v>0</v>
      </c>
      <c r="AI113" s="2">
        <v>113</v>
      </c>
    </row>
    <row r="114" spans="34:35" x14ac:dyDescent="0.15">
      <c r="AH114" s="43">
        <f t="shared" ca="1" si="8"/>
        <v>0</v>
      </c>
      <c r="AI114" s="2">
        <v>114</v>
      </c>
    </row>
    <row r="115" spans="34:35" x14ac:dyDescent="0.15">
      <c r="AH115" s="43">
        <f t="shared" ca="1" si="8"/>
        <v>0</v>
      </c>
      <c r="AI115" s="2">
        <v>115</v>
      </c>
    </row>
    <row r="116" spans="34:35" x14ac:dyDescent="0.15">
      <c r="AH116" s="43">
        <f t="shared" ca="1" si="8"/>
        <v>0</v>
      </c>
      <c r="AI116" s="2">
        <v>116</v>
      </c>
    </row>
    <row r="117" spans="34:35" x14ac:dyDescent="0.15">
      <c r="AH117" s="43">
        <f t="shared" ca="1" si="8"/>
        <v>0</v>
      </c>
      <c r="AI117" s="2">
        <v>117</v>
      </c>
    </row>
    <row r="118" spans="34:35" x14ac:dyDescent="0.15">
      <c r="AH118" s="43">
        <f t="shared" ca="1" si="8"/>
        <v>0</v>
      </c>
      <c r="AI118" s="2">
        <v>118</v>
      </c>
    </row>
    <row r="119" spans="34:35" x14ac:dyDescent="0.15">
      <c r="AH119" s="43">
        <f t="shared" ca="1" si="8"/>
        <v>0</v>
      </c>
      <c r="AI119" s="2">
        <v>119</v>
      </c>
    </row>
    <row r="120" spans="34:35" x14ac:dyDescent="0.15">
      <c r="AH120" s="43">
        <f t="shared" ca="1" si="8"/>
        <v>0</v>
      </c>
      <c r="AI120" s="2">
        <v>120</v>
      </c>
    </row>
    <row r="121" spans="34:35" x14ac:dyDescent="0.15">
      <c r="AH121" s="43">
        <f t="shared" ca="1" si="8"/>
        <v>0</v>
      </c>
      <c r="AI121" s="2">
        <v>121</v>
      </c>
    </row>
    <row r="122" spans="34:35" x14ac:dyDescent="0.15">
      <c r="AH122" s="43">
        <f t="shared" ca="1" si="8"/>
        <v>0</v>
      </c>
      <c r="AI122" s="2">
        <v>122</v>
      </c>
    </row>
    <row r="123" spans="34:35" x14ac:dyDescent="0.15">
      <c r="AH123" s="43">
        <f t="shared" ca="1" si="8"/>
        <v>0</v>
      </c>
      <c r="AI123" s="2">
        <v>123</v>
      </c>
    </row>
    <row r="124" spans="34:35" x14ac:dyDescent="0.15">
      <c r="AH124" s="43">
        <f t="shared" ca="1" si="8"/>
        <v>0</v>
      </c>
      <c r="AI124" s="2">
        <v>124</v>
      </c>
    </row>
    <row r="125" spans="34:35" x14ac:dyDescent="0.15">
      <c r="AH125" s="43">
        <f t="shared" ca="1" si="8"/>
        <v>0</v>
      </c>
      <c r="AI125" s="2">
        <v>125</v>
      </c>
    </row>
    <row r="126" spans="34:35" x14ac:dyDescent="0.15">
      <c r="AH126" s="43">
        <f t="shared" ca="1" si="8"/>
        <v>0</v>
      </c>
      <c r="AI126" s="2">
        <v>126</v>
      </c>
    </row>
    <row r="127" spans="34:35" x14ac:dyDescent="0.15">
      <c r="AH127" s="43">
        <f t="shared" ca="1" si="8"/>
        <v>0</v>
      </c>
      <c r="AI127" s="2">
        <v>127</v>
      </c>
    </row>
    <row r="128" spans="34:35" x14ac:dyDescent="0.15">
      <c r="AH128" s="43">
        <f t="shared" ca="1" si="8"/>
        <v>0</v>
      </c>
      <c r="AI128" s="2">
        <v>128</v>
      </c>
    </row>
    <row r="129" spans="34:35" x14ac:dyDescent="0.15">
      <c r="AH129" s="43">
        <f t="shared" ca="1" si="8"/>
        <v>0</v>
      </c>
      <c r="AI129" s="2">
        <v>129</v>
      </c>
    </row>
    <row r="130" spans="34:35" x14ac:dyDescent="0.15">
      <c r="AH130" s="43">
        <f t="shared" ca="1" si="8"/>
        <v>0</v>
      </c>
      <c r="AI130" s="2">
        <v>130</v>
      </c>
    </row>
    <row r="131" spans="34:35" x14ac:dyDescent="0.15">
      <c r="AH131" s="43">
        <f t="shared" ca="1" si="8"/>
        <v>0</v>
      </c>
      <c r="AI131" s="2">
        <v>131</v>
      </c>
    </row>
    <row r="132" spans="34:35" x14ac:dyDescent="0.15">
      <c r="AH132" s="43">
        <f t="shared" ca="1" si="8"/>
        <v>0</v>
      </c>
      <c r="AI132" s="2">
        <v>132</v>
      </c>
    </row>
    <row r="133" spans="34:35" x14ac:dyDescent="0.15">
      <c r="AH133" s="43">
        <f t="shared" ca="1" si="8"/>
        <v>0</v>
      </c>
      <c r="AI133" s="2">
        <v>133</v>
      </c>
    </row>
    <row r="134" spans="34:35" x14ac:dyDescent="0.15">
      <c r="AH134" s="43">
        <f t="shared" ref="AH134:AH197" ca="1" si="9">INDIRECT("'"&amp;$AD$7&amp;"'!"&amp;"B"&amp;ROW(B134))</f>
        <v>0</v>
      </c>
      <c r="AI134" s="2">
        <v>134</v>
      </c>
    </row>
    <row r="135" spans="34:35" x14ac:dyDescent="0.15">
      <c r="AH135" s="43">
        <f t="shared" ca="1" si="9"/>
        <v>0</v>
      </c>
      <c r="AI135" s="2">
        <v>135</v>
      </c>
    </row>
    <row r="136" spans="34:35" x14ac:dyDescent="0.15">
      <c r="AH136" s="43">
        <f t="shared" ca="1" si="9"/>
        <v>0</v>
      </c>
      <c r="AI136" s="2">
        <v>136</v>
      </c>
    </row>
    <row r="137" spans="34:35" x14ac:dyDescent="0.15">
      <c r="AH137" s="43">
        <f t="shared" ca="1" si="9"/>
        <v>0</v>
      </c>
      <c r="AI137" s="2">
        <v>137</v>
      </c>
    </row>
    <row r="138" spans="34:35" x14ac:dyDescent="0.15">
      <c r="AH138" s="43">
        <f t="shared" ca="1" si="9"/>
        <v>0</v>
      </c>
      <c r="AI138" s="2">
        <v>138</v>
      </c>
    </row>
    <row r="139" spans="34:35" x14ac:dyDescent="0.15">
      <c r="AH139" s="43">
        <f t="shared" ca="1" si="9"/>
        <v>0</v>
      </c>
      <c r="AI139" s="2">
        <v>139</v>
      </c>
    </row>
    <row r="140" spans="34:35" x14ac:dyDescent="0.15">
      <c r="AH140" s="43">
        <f t="shared" ca="1" si="9"/>
        <v>0</v>
      </c>
      <c r="AI140" s="2">
        <v>140</v>
      </c>
    </row>
    <row r="141" spans="34:35" x14ac:dyDescent="0.15">
      <c r="AH141" s="43">
        <f t="shared" ca="1" si="9"/>
        <v>0</v>
      </c>
      <c r="AI141" s="2">
        <v>141</v>
      </c>
    </row>
    <row r="142" spans="34:35" x14ac:dyDescent="0.15">
      <c r="AH142" s="43">
        <f t="shared" ca="1" si="9"/>
        <v>0</v>
      </c>
      <c r="AI142" s="2">
        <v>142</v>
      </c>
    </row>
    <row r="143" spans="34:35" x14ac:dyDescent="0.15">
      <c r="AH143" s="43">
        <f t="shared" ca="1" si="9"/>
        <v>0</v>
      </c>
      <c r="AI143" s="2">
        <v>143</v>
      </c>
    </row>
    <row r="144" spans="34:35" x14ac:dyDescent="0.15">
      <c r="AH144" s="43">
        <f t="shared" ca="1" si="9"/>
        <v>0</v>
      </c>
      <c r="AI144" s="2">
        <v>144</v>
      </c>
    </row>
    <row r="145" spans="34:35" x14ac:dyDescent="0.15">
      <c r="AH145" s="43">
        <f t="shared" ca="1" si="9"/>
        <v>0</v>
      </c>
      <c r="AI145" s="2">
        <v>145</v>
      </c>
    </row>
    <row r="146" spans="34:35" x14ac:dyDescent="0.15">
      <c r="AH146" s="43">
        <f t="shared" ca="1" si="9"/>
        <v>0</v>
      </c>
      <c r="AI146" s="2">
        <v>146</v>
      </c>
    </row>
    <row r="147" spans="34:35" x14ac:dyDescent="0.15">
      <c r="AH147" s="43">
        <f t="shared" ca="1" si="9"/>
        <v>0</v>
      </c>
      <c r="AI147" s="2">
        <v>147</v>
      </c>
    </row>
    <row r="148" spans="34:35" x14ac:dyDescent="0.15">
      <c r="AH148" s="43">
        <f t="shared" ca="1" si="9"/>
        <v>0</v>
      </c>
      <c r="AI148" s="2">
        <v>148</v>
      </c>
    </row>
    <row r="149" spans="34:35" x14ac:dyDescent="0.15">
      <c r="AH149" s="43">
        <f t="shared" ca="1" si="9"/>
        <v>0</v>
      </c>
      <c r="AI149" s="2">
        <v>149</v>
      </c>
    </row>
    <row r="150" spans="34:35" x14ac:dyDescent="0.15">
      <c r="AH150" s="43">
        <f t="shared" ca="1" si="9"/>
        <v>0</v>
      </c>
      <c r="AI150" s="2">
        <v>150</v>
      </c>
    </row>
    <row r="151" spans="34:35" x14ac:dyDescent="0.15">
      <c r="AH151" s="43">
        <f t="shared" ca="1" si="9"/>
        <v>0</v>
      </c>
      <c r="AI151" s="2">
        <v>151</v>
      </c>
    </row>
    <row r="152" spans="34:35" x14ac:dyDescent="0.15">
      <c r="AH152" s="43">
        <f t="shared" ca="1" si="9"/>
        <v>0</v>
      </c>
      <c r="AI152" s="2">
        <v>152</v>
      </c>
    </row>
    <row r="153" spans="34:35" x14ac:dyDescent="0.15">
      <c r="AH153" s="43">
        <f t="shared" ca="1" si="9"/>
        <v>0</v>
      </c>
      <c r="AI153" s="2">
        <v>153</v>
      </c>
    </row>
    <row r="154" spans="34:35" x14ac:dyDescent="0.15">
      <c r="AH154" s="43">
        <f t="shared" ca="1" si="9"/>
        <v>0</v>
      </c>
      <c r="AI154" s="2">
        <v>154</v>
      </c>
    </row>
    <row r="155" spans="34:35" x14ac:dyDescent="0.15">
      <c r="AH155" s="43">
        <f t="shared" ca="1" si="9"/>
        <v>0</v>
      </c>
      <c r="AI155" s="2">
        <v>155</v>
      </c>
    </row>
    <row r="156" spans="34:35" x14ac:dyDescent="0.15">
      <c r="AH156" s="43">
        <f t="shared" ca="1" si="9"/>
        <v>0</v>
      </c>
      <c r="AI156" s="2">
        <v>156</v>
      </c>
    </row>
    <row r="157" spans="34:35" x14ac:dyDescent="0.15">
      <c r="AH157" s="43">
        <f t="shared" ca="1" si="9"/>
        <v>0</v>
      </c>
      <c r="AI157" s="2">
        <v>157</v>
      </c>
    </row>
    <row r="158" spans="34:35" x14ac:dyDescent="0.15">
      <c r="AH158" s="43">
        <f t="shared" ca="1" si="9"/>
        <v>0</v>
      </c>
      <c r="AI158" s="2">
        <v>158</v>
      </c>
    </row>
    <row r="159" spans="34:35" x14ac:dyDescent="0.15">
      <c r="AH159" s="43">
        <f t="shared" ca="1" si="9"/>
        <v>0</v>
      </c>
      <c r="AI159" s="2">
        <v>159</v>
      </c>
    </row>
    <row r="160" spans="34:35" x14ac:dyDescent="0.15">
      <c r="AH160" s="43">
        <f t="shared" ca="1" si="9"/>
        <v>0</v>
      </c>
      <c r="AI160" s="2">
        <v>160</v>
      </c>
    </row>
    <row r="161" spans="34:35" x14ac:dyDescent="0.15">
      <c r="AH161" s="43">
        <f t="shared" ca="1" si="9"/>
        <v>0</v>
      </c>
      <c r="AI161" s="2">
        <v>161</v>
      </c>
    </row>
    <row r="162" spans="34:35" x14ac:dyDescent="0.15">
      <c r="AH162" s="43">
        <f t="shared" ca="1" si="9"/>
        <v>0</v>
      </c>
      <c r="AI162" s="2">
        <v>162</v>
      </c>
    </row>
    <row r="163" spans="34:35" x14ac:dyDescent="0.15">
      <c r="AH163" s="43">
        <f t="shared" ca="1" si="9"/>
        <v>0</v>
      </c>
      <c r="AI163" s="2">
        <v>163</v>
      </c>
    </row>
    <row r="164" spans="34:35" x14ac:dyDescent="0.15">
      <c r="AH164" s="43">
        <f t="shared" ca="1" si="9"/>
        <v>0</v>
      </c>
      <c r="AI164" s="2">
        <v>164</v>
      </c>
    </row>
    <row r="165" spans="34:35" x14ac:dyDescent="0.15">
      <c r="AH165" s="43">
        <f t="shared" ca="1" si="9"/>
        <v>0</v>
      </c>
      <c r="AI165" s="2">
        <v>165</v>
      </c>
    </row>
    <row r="166" spans="34:35" x14ac:dyDescent="0.15">
      <c r="AH166" s="43">
        <f t="shared" ca="1" si="9"/>
        <v>0</v>
      </c>
      <c r="AI166" s="2">
        <v>166</v>
      </c>
    </row>
    <row r="167" spans="34:35" x14ac:dyDescent="0.15">
      <c r="AH167" s="43">
        <f t="shared" ca="1" si="9"/>
        <v>0</v>
      </c>
      <c r="AI167" s="2">
        <v>167</v>
      </c>
    </row>
    <row r="168" spans="34:35" x14ac:dyDescent="0.15">
      <c r="AH168" s="43">
        <f t="shared" ca="1" si="9"/>
        <v>0</v>
      </c>
      <c r="AI168" s="2">
        <v>168</v>
      </c>
    </row>
    <row r="169" spans="34:35" x14ac:dyDescent="0.15">
      <c r="AH169" s="43">
        <f t="shared" ca="1" si="9"/>
        <v>0</v>
      </c>
      <c r="AI169" s="2">
        <v>169</v>
      </c>
    </row>
    <row r="170" spans="34:35" x14ac:dyDescent="0.15">
      <c r="AH170" s="43">
        <f t="shared" ca="1" si="9"/>
        <v>0</v>
      </c>
      <c r="AI170" s="2">
        <v>170</v>
      </c>
    </row>
    <row r="171" spans="34:35" x14ac:dyDescent="0.15">
      <c r="AH171" s="43">
        <f t="shared" ca="1" si="9"/>
        <v>0</v>
      </c>
      <c r="AI171" s="2">
        <v>171</v>
      </c>
    </row>
    <row r="172" spans="34:35" x14ac:dyDescent="0.15">
      <c r="AH172" s="43">
        <f t="shared" ca="1" si="9"/>
        <v>0</v>
      </c>
      <c r="AI172" s="2">
        <v>172</v>
      </c>
    </row>
    <row r="173" spans="34:35" x14ac:dyDescent="0.15">
      <c r="AH173" s="43">
        <f t="shared" ca="1" si="9"/>
        <v>0</v>
      </c>
      <c r="AI173" s="2">
        <v>173</v>
      </c>
    </row>
    <row r="174" spans="34:35" x14ac:dyDescent="0.15">
      <c r="AH174" s="43">
        <f t="shared" ca="1" si="9"/>
        <v>0</v>
      </c>
      <c r="AI174" s="2">
        <v>174</v>
      </c>
    </row>
    <row r="175" spans="34:35" x14ac:dyDescent="0.15">
      <c r="AH175" s="43">
        <f t="shared" ca="1" si="9"/>
        <v>0</v>
      </c>
      <c r="AI175" s="2">
        <v>175</v>
      </c>
    </row>
    <row r="176" spans="34:35" x14ac:dyDescent="0.15">
      <c r="AH176" s="43">
        <f t="shared" ca="1" si="9"/>
        <v>0</v>
      </c>
      <c r="AI176" s="2">
        <v>176</v>
      </c>
    </row>
    <row r="177" spans="34:35" x14ac:dyDescent="0.15">
      <c r="AH177" s="43">
        <f t="shared" ca="1" si="9"/>
        <v>0</v>
      </c>
      <c r="AI177" s="2">
        <v>177</v>
      </c>
    </row>
    <row r="178" spans="34:35" x14ac:dyDescent="0.15">
      <c r="AH178" s="43">
        <f t="shared" ca="1" si="9"/>
        <v>0</v>
      </c>
      <c r="AI178" s="2">
        <v>178</v>
      </c>
    </row>
    <row r="179" spans="34:35" x14ac:dyDescent="0.15">
      <c r="AH179" s="43">
        <f t="shared" ca="1" si="9"/>
        <v>0</v>
      </c>
      <c r="AI179" s="2">
        <v>179</v>
      </c>
    </row>
    <row r="180" spans="34:35" x14ac:dyDescent="0.15">
      <c r="AH180" s="43">
        <f t="shared" ca="1" si="9"/>
        <v>0</v>
      </c>
      <c r="AI180" s="2">
        <v>180</v>
      </c>
    </row>
    <row r="181" spans="34:35" x14ac:dyDescent="0.15">
      <c r="AH181" s="43">
        <f t="shared" ca="1" si="9"/>
        <v>0</v>
      </c>
      <c r="AI181" s="2">
        <v>181</v>
      </c>
    </row>
    <row r="182" spans="34:35" x14ac:dyDescent="0.15">
      <c r="AH182" s="43">
        <f t="shared" ca="1" si="9"/>
        <v>0</v>
      </c>
      <c r="AI182" s="2">
        <v>182</v>
      </c>
    </row>
    <row r="183" spans="34:35" x14ac:dyDescent="0.15">
      <c r="AH183" s="43">
        <f t="shared" ca="1" si="9"/>
        <v>0</v>
      </c>
      <c r="AI183" s="2">
        <v>183</v>
      </c>
    </row>
    <row r="184" spans="34:35" x14ac:dyDescent="0.15">
      <c r="AH184" s="43">
        <f t="shared" ca="1" si="9"/>
        <v>0</v>
      </c>
      <c r="AI184" s="2">
        <v>184</v>
      </c>
    </row>
    <row r="185" spans="34:35" x14ac:dyDescent="0.15">
      <c r="AH185" s="43">
        <f t="shared" ca="1" si="9"/>
        <v>0</v>
      </c>
      <c r="AI185" s="2">
        <v>185</v>
      </c>
    </row>
    <row r="186" spans="34:35" x14ac:dyDescent="0.15">
      <c r="AH186" s="43">
        <f t="shared" ca="1" si="9"/>
        <v>0</v>
      </c>
      <c r="AI186" s="2">
        <v>186</v>
      </c>
    </row>
    <row r="187" spans="34:35" x14ac:dyDescent="0.15">
      <c r="AH187" s="43">
        <f t="shared" ca="1" si="9"/>
        <v>0</v>
      </c>
      <c r="AI187" s="2">
        <v>187</v>
      </c>
    </row>
    <row r="188" spans="34:35" x14ac:dyDescent="0.15">
      <c r="AH188" s="43">
        <f t="shared" ca="1" si="9"/>
        <v>0</v>
      </c>
      <c r="AI188" s="2">
        <v>188</v>
      </c>
    </row>
    <row r="189" spans="34:35" x14ac:dyDescent="0.15">
      <c r="AH189" s="43">
        <f t="shared" ca="1" si="9"/>
        <v>0</v>
      </c>
      <c r="AI189" s="2">
        <v>189</v>
      </c>
    </row>
    <row r="190" spans="34:35" x14ac:dyDescent="0.15">
      <c r="AH190" s="43">
        <f t="shared" ca="1" si="9"/>
        <v>0</v>
      </c>
      <c r="AI190" s="2">
        <v>190</v>
      </c>
    </row>
    <row r="191" spans="34:35" x14ac:dyDescent="0.15">
      <c r="AH191" s="43">
        <f t="shared" ca="1" si="9"/>
        <v>0</v>
      </c>
      <c r="AI191" s="2">
        <v>191</v>
      </c>
    </row>
    <row r="192" spans="34:35" x14ac:dyDescent="0.15">
      <c r="AH192" s="43">
        <f t="shared" ca="1" si="9"/>
        <v>0</v>
      </c>
      <c r="AI192" s="2">
        <v>192</v>
      </c>
    </row>
    <row r="193" spans="34:35" x14ac:dyDescent="0.15">
      <c r="AH193" s="43">
        <f t="shared" ca="1" si="9"/>
        <v>0</v>
      </c>
      <c r="AI193" s="2">
        <v>193</v>
      </c>
    </row>
    <row r="194" spans="34:35" x14ac:dyDescent="0.15">
      <c r="AH194" s="43">
        <f t="shared" ca="1" si="9"/>
        <v>0</v>
      </c>
      <c r="AI194" s="2">
        <v>194</v>
      </c>
    </row>
    <row r="195" spans="34:35" x14ac:dyDescent="0.15">
      <c r="AH195" s="43">
        <f t="shared" ca="1" si="9"/>
        <v>0</v>
      </c>
      <c r="AI195" s="2">
        <v>195</v>
      </c>
    </row>
    <row r="196" spans="34:35" x14ac:dyDescent="0.15">
      <c r="AH196" s="43">
        <f t="shared" ca="1" si="9"/>
        <v>0</v>
      </c>
      <c r="AI196" s="2">
        <v>196</v>
      </c>
    </row>
    <row r="197" spans="34:35" x14ac:dyDescent="0.15">
      <c r="AH197" s="43">
        <f t="shared" ca="1" si="9"/>
        <v>0</v>
      </c>
      <c r="AI197" s="2">
        <v>197</v>
      </c>
    </row>
    <row r="198" spans="34:35" x14ac:dyDescent="0.15">
      <c r="AH198" s="43">
        <f t="shared" ref="AH198:AH261" ca="1" si="10">INDIRECT("'"&amp;$AD$7&amp;"'!"&amp;"B"&amp;ROW(B198))</f>
        <v>0</v>
      </c>
      <c r="AI198" s="2">
        <v>198</v>
      </c>
    </row>
    <row r="199" spans="34:35" x14ac:dyDescent="0.15">
      <c r="AH199" s="43">
        <f t="shared" ca="1" si="10"/>
        <v>0</v>
      </c>
      <c r="AI199" s="2">
        <v>199</v>
      </c>
    </row>
    <row r="200" spans="34:35" x14ac:dyDescent="0.15">
      <c r="AH200" s="43">
        <f t="shared" ca="1" si="10"/>
        <v>0</v>
      </c>
      <c r="AI200" s="2">
        <v>200</v>
      </c>
    </row>
    <row r="201" spans="34:35" x14ac:dyDescent="0.15">
      <c r="AH201" s="43">
        <f t="shared" ca="1" si="10"/>
        <v>0</v>
      </c>
      <c r="AI201" s="2">
        <v>201</v>
      </c>
    </row>
    <row r="202" spans="34:35" x14ac:dyDescent="0.15">
      <c r="AH202" s="43">
        <f t="shared" ca="1" si="10"/>
        <v>0</v>
      </c>
      <c r="AI202" s="2">
        <v>202</v>
      </c>
    </row>
    <row r="203" spans="34:35" x14ac:dyDescent="0.15">
      <c r="AH203" s="43">
        <f t="shared" ca="1" si="10"/>
        <v>0</v>
      </c>
      <c r="AI203" s="2">
        <v>203</v>
      </c>
    </row>
    <row r="204" spans="34:35" x14ac:dyDescent="0.15">
      <c r="AH204" s="43">
        <f t="shared" ca="1" si="10"/>
        <v>0</v>
      </c>
      <c r="AI204" s="2">
        <v>204</v>
      </c>
    </row>
    <row r="205" spans="34:35" x14ac:dyDescent="0.15">
      <c r="AH205" s="43">
        <f t="shared" ca="1" si="10"/>
        <v>0</v>
      </c>
      <c r="AI205" s="2">
        <v>205</v>
      </c>
    </row>
    <row r="206" spans="34:35" x14ac:dyDescent="0.15">
      <c r="AH206" s="43">
        <f t="shared" ca="1" si="10"/>
        <v>0</v>
      </c>
      <c r="AI206" s="2">
        <v>206</v>
      </c>
    </row>
    <row r="207" spans="34:35" x14ac:dyDescent="0.15">
      <c r="AH207" s="43">
        <f t="shared" ca="1" si="10"/>
        <v>0</v>
      </c>
      <c r="AI207" s="2">
        <v>207</v>
      </c>
    </row>
    <row r="208" spans="34:35" x14ac:dyDescent="0.15">
      <c r="AH208" s="43">
        <f t="shared" ca="1" si="10"/>
        <v>0</v>
      </c>
      <c r="AI208" s="2">
        <v>208</v>
      </c>
    </row>
    <row r="209" spans="34:35" x14ac:dyDescent="0.15">
      <c r="AH209" s="43">
        <f t="shared" ca="1" si="10"/>
        <v>0</v>
      </c>
      <c r="AI209" s="2">
        <v>209</v>
      </c>
    </row>
    <row r="210" spans="34:35" x14ac:dyDescent="0.15">
      <c r="AH210" s="43">
        <f t="shared" ca="1" si="10"/>
        <v>0</v>
      </c>
      <c r="AI210" s="2">
        <v>210</v>
      </c>
    </row>
    <row r="211" spans="34:35" x14ac:dyDescent="0.15">
      <c r="AH211" s="43">
        <f t="shared" ca="1" si="10"/>
        <v>0</v>
      </c>
      <c r="AI211" s="2">
        <v>211</v>
      </c>
    </row>
    <row r="212" spans="34:35" x14ac:dyDescent="0.15">
      <c r="AH212" s="43">
        <f t="shared" ca="1" si="10"/>
        <v>0</v>
      </c>
      <c r="AI212" s="2">
        <v>212</v>
      </c>
    </row>
    <row r="213" spans="34:35" x14ac:dyDescent="0.15">
      <c r="AH213" s="43">
        <f t="shared" ca="1" si="10"/>
        <v>0</v>
      </c>
      <c r="AI213" s="2">
        <v>213</v>
      </c>
    </row>
    <row r="214" spans="34:35" x14ac:dyDescent="0.15">
      <c r="AH214" s="43">
        <f t="shared" ca="1" si="10"/>
        <v>0</v>
      </c>
      <c r="AI214" s="2">
        <v>214</v>
      </c>
    </row>
    <row r="215" spans="34:35" x14ac:dyDescent="0.15">
      <c r="AH215" s="43">
        <f t="shared" ca="1" si="10"/>
        <v>0</v>
      </c>
      <c r="AI215" s="2">
        <v>215</v>
      </c>
    </row>
    <row r="216" spans="34:35" x14ac:dyDescent="0.15">
      <c r="AH216" s="43">
        <f t="shared" ca="1" si="10"/>
        <v>0</v>
      </c>
      <c r="AI216" s="2">
        <v>216</v>
      </c>
    </row>
    <row r="217" spans="34:35" x14ac:dyDescent="0.15">
      <c r="AH217" s="43">
        <f t="shared" ca="1" si="10"/>
        <v>0</v>
      </c>
      <c r="AI217" s="2">
        <v>217</v>
      </c>
    </row>
    <row r="218" spans="34:35" x14ac:dyDescent="0.15">
      <c r="AH218" s="43">
        <f t="shared" ca="1" si="10"/>
        <v>0</v>
      </c>
      <c r="AI218" s="2">
        <v>218</v>
      </c>
    </row>
    <row r="219" spans="34:35" x14ac:dyDescent="0.15">
      <c r="AH219" s="43">
        <f t="shared" ca="1" si="10"/>
        <v>0</v>
      </c>
      <c r="AI219" s="2">
        <v>219</v>
      </c>
    </row>
    <row r="220" spans="34:35" x14ac:dyDescent="0.15">
      <c r="AH220" s="43">
        <f t="shared" ca="1" si="10"/>
        <v>0</v>
      </c>
      <c r="AI220" s="2">
        <v>220</v>
      </c>
    </row>
    <row r="221" spans="34:35" x14ac:dyDescent="0.15">
      <c r="AH221" s="43">
        <f t="shared" ca="1" si="10"/>
        <v>0</v>
      </c>
      <c r="AI221" s="2">
        <v>221</v>
      </c>
    </row>
    <row r="222" spans="34:35" x14ac:dyDescent="0.15">
      <c r="AH222" s="43">
        <f t="shared" ca="1" si="10"/>
        <v>0</v>
      </c>
      <c r="AI222" s="2">
        <v>222</v>
      </c>
    </row>
    <row r="223" spans="34:35" x14ac:dyDescent="0.15">
      <c r="AH223" s="43">
        <f t="shared" ca="1" si="10"/>
        <v>0</v>
      </c>
      <c r="AI223" s="2">
        <v>223</v>
      </c>
    </row>
    <row r="224" spans="34:35" x14ac:dyDescent="0.15">
      <c r="AH224" s="43">
        <f t="shared" ca="1" si="10"/>
        <v>0</v>
      </c>
      <c r="AI224" s="2">
        <v>224</v>
      </c>
    </row>
    <row r="225" spans="34:35" x14ac:dyDescent="0.15">
      <c r="AH225" s="43">
        <f t="shared" ca="1" si="10"/>
        <v>0</v>
      </c>
      <c r="AI225" s="2">
        <v>225</v>
      </c>
    </row>
    <row r="226" spans="34:35" x14ac:dyDescent="0.15">
      <c r="AH226" s="43">
        <f t="shared" ca="1" si="10"/>
        <v>0</v>
      </c>
      <c r="AI226" s="2">
        <v>226</v>
      </c>
    </row>
    <row r="227" spans="34:35" x14ac:dyDescent="0.15">
      <c r="AH227" s="43">
        <f t="shared" ca="1" si="10"/>
        <v>0</v>
      </c>
      <c r="AI227" s="2">
        <v>227</v>
      </c>
    </row>
    <row r="228" spans="34:35" x14ac:dyDescent="0.15">
      <c r="AH228" s="43">
        <f t="shared" ca="1" si="10"/>
        <v>0</v>
      </c>
      <c r="AI228" s="2">
        <v>228</v>
      </c>
    </row>
    <row r="229" spans="34:35" x14ac:dyDescent="0.15">
      <c r="AH229" s="43">
        <f t="shared" ca="1" si="10"/>
        <v>0</v>
      </c>
      <c r="AI229" s="2">
        <v>229</v>
      </c>
    </row>
    <row r="230" spans="34:35" x14ac:dyDescent="0.15">
      <c r="AH230" s="43">
        <f t="shared" ca="1" si="10"/>
        <v>0</v>
      </c>
      <c r="AI230" s="2">
        <v>230</v>
      </c>
    </row>
    <row r="231" spans="34:35" x14ac:dyDescent="0.15">
      <c r="AH231" s="43">
        <f t="shared" ca="1" si="10"/>
        <v>0</v>
      </c>
      <c r="AI231" s="2">
        <v>231</v>
      </c>
    </row>
    <row r="232" spans="34:35" x14ac:dyDescent="0.15">
      <c r="AH232" s="43">
        <f t="shared" ca="1" si="10"/>
        <v>0</v>
      </c>
      <c r="AI232" s="2">
        <v>232</v>
      </c>
    </row>
    <row r="233" spans="34:35" x14ac:dyDescent="0.15">
      <c r="AH233" s="43">
        <f t="shared" ca="1" si="10"/>
        <v>0</v>
      </c>
      <c r="AI233" s="2">
        <v>233</v>
      </c>
    </row>
    <row r="234" spans="34:35" x14ac:dyDescent="0.15">
      <c r="AH234" s="43">
        <f t="shared" ca="1" si="10"/>
        <v>0</v>
      </c>
      <c r="AI234" s="2">
        <v>234</v>
      </c>
    </row>
    <row r="235" spans="34:35" x14ac:dyDescent="0.15">
      <c r="AH235" s="43">
        <f t="shared" ca="1" si="10"/>
        <v>0</v>
      </c>
      <c r="AI235" s="2">
        <v>235</v>
      </c>
    </row>
    <row r="236" spans="34:35" x14ac:dyDescent="0.15">
      <c r="AH236" s="43">
        <f t="shared" ca="1" si="10"/>
        <v>0</v>
      </c>
      <c r="AI236" s="2">
        <v>236</v>
      </c>
    </row>
    <row r="237" spans="34:35" x14ac:dyDescent="0.15">
      <c r="AH237" s="43">
        <f t="shared" ca="1" si="10"/>
        <v>0</v>
      </c>
      <c r="AI237" s="2">
        <v>237</v>
      </c>
    </row>
    <row r="238" spans="34:35" x14ac:dyDescent="0.15">
      <c r="AH238" s="43">
        <f t="shared" ca="1" si="10"/>
        <v>0</v>
      </c>
      <c r="AI238" s="2">
        <v>238</v>
      </c>
    </row>
    <row r="239" spans="34:35" x14ac:dyDescent="0.15">
      <c r="AH239" s="43">
        <f t="shared" ca="1" si="10"/>
        <v>0</v>
      </c>
      <c r="AI239" s="2">
        <v>239</v>
      </c>
    </row>
    <row r="240" spans="34:35" x14ac:dyDescent="0.15">
      <c r="AH240" s="43">
        <f t="shared" ca="1" si="10"/>
        <v>0</v>
      </c>
      <c r="AI240" s="2">
        <v>240</v>
      </c>
    </row>
    <row r="241" spans="34:35" x14ac:dyDescent="0.15">
      <c r="AH241" s="43">
        <f t="shared" ca="1" si="10"/>
        <v>0</v>
      </c>
      <c r="AI241" s="2">
        <v>241</v>
      </c>
    </row>
    <row r="242" spans="34:35" x14ac:dyDescent="0.15">
      <c r="AH242" s="43">
        <f t="shared" ca="1" si="10"/>
        <v>0</v>
      </c>
      <c r="AI242" s="2">
        <v>242</v>
      </c>
    </row>
    <row r="243" spans="34:35" x14ac:dyDescent="0.15">
      <c r="AH243" s="43">
        <f t="shared" ca="1" si="10"/>
        <v>0</v>
      </c>
      <c r="AI243" s="2">
        <v>243</v>
      </c>
    </row>
    <row r="244" spans="34:35" x14ac:dyDescent="0.15">
      <c r="AH244" s="43">
        <f t="shared" ca="1" si="10"/>
        <v>0</v>
      </c>
      <c r="AI244" s="2">
        <v>244</v>
      </c>
    </row>
    <row r="245" spans="34:35" x14ac:dyDescent="0.15">
      <c r="AH245" s="43">
        <f t="shared" ca="1" si="10"/>
        <v>0</v>
      </c>
      <c r="AI245" s="2">
        <v>245</v>
      </c>
    </row>
    <row r="246" spans="34:35" x14ac:dyDescent="0.15">
      <c r="AH246" s="43">
        <f t="shared" ca="1" si="10"/>
        <v>0</v>
      </c>
      <c r="AI246" s="2">
        <v>246</v>
      </c>
    </row>
    <row r="247" spans="34:35" x14ac:dyDescent="0.15">
      <c r="AH247" s="43">
        <f t="shared" ca="1" si="10"/>
        <v>0</v>
      </c>
      <c r="AI247" s="2">
        <v>247</v>
      </c>
    </row>
    <row r="248" spans="34:35" x14ac:dyDescent="0.15">
      <c r="AH248" s="43">
        <f t="shared" ca="1" si="10"/>
        <v>0</v>
      </c>
      <c r="AI248" s="2">
        <v>248</v>
      </c>
    </row>
    <row r="249" spans="34:35" x14ac:dyDescent="0.15">
      <c r="AH249" s="43">
        <f t="shared" ca="1" si="10"/>
        <v>0</v>
      </c>
      <c r="AI249" s="2">
        <v>249</v>
      </c>
    </row>
    <row r="250" spans="34:35" x14ac:dyDescent="0.15">
      <c r="AH250" s="43">
        <f t="shared" ca="1" si="10"/>
        <v>0</v>
      </c>
      <c r="AI250" s="2">
        <v>250</v>
      </c>
    </row>
    <row r="251" spans="34:35" x14ac:dyDescent="0.15">
      <c r="AH251" s="2">
        <f t="shared" ca="1" si="10"/>
        <v>0</v>
      </c>
      <c r="AI251" s="2">
        <v>251</v>
      </c>
    </row>
    <row r="252" spans="34:35" x14ac:dyDescent="0.15">
      <c r="AH252" s="2">
        <f t="shared" ca="1" si="10"/>
        <v>0</v>
      </c>
      <c r="AI252" s="2">
        <v>252</v>
      </c>
    </row>
    <row r="253" spans="34:35" x14ac:dyDescent="0.15">
      <c r="AH253" s="2">
        <f t="shared" ca="1" si="10"/>
        <v>0</v>
      </c>
      <c r="AI253" s="2">
        <v>253</v>
      </c>
    </row>
    <row r="254" spans="34:35" x14ac:dyDescent="0.15">
      <c r="AH254" s="2">
        <f t="shared" ca="1" si="10"/>
        <v>0</v>
      </c>
      <c r="AI254" s="2">
        <v>254</v>
      </c>
    </row>
    <row r="255" spans="34:35" x14ac:dyDescent="0.15">
      <c r="AH255" s="2">
        <f t="shared" ca="1" si="10"/>
        <v>0</v>
      </c>
      <c r="AI255" s="2">
        <v>255</v>
      </c>
    </row>
    <row r="256" spans="34:35" x14ac:dyDescent="0.15">
      <c r="AH256" s="2">
        <f t="shared" ca="1" si="10"/>
        <v>0</v>
      </c>
      <c r="AI256" s="2">
        <v>256</v>
      </c>
    </row>
    <row r="257" spans="34:35" x14ac:dyDescent="0.15">
      <c r="AH257" s="2">
        <f t="shared" ca="1" si="10"/>
        <v>0</v>
      </c>
      <c r="AI257" s="2">
        <v>257</v>
      </c>
    </row>
    <row r="258" spans="34:35" x14ac:dyDescent="0.15">
      <c r="AH258" s="2">
        <f t="shared" ca="1" si="10"/>
        <v>0</v>
      </c>
      <c r="AI258" s="2">
        <v>258</v>
      </c>
    </row>
    <row r="259" spans="34:35" x14ac:dyDescent="0.15">
      <c r="AH259" s="2">
        <f t="shared" ca="1" si="10"/>
        <v>0</v>
      </c>
      <c r="AI259" s="2">
        <v>259</v>
      </c>
    </row>
    <row r="260" spans="34:35" x14ac:dyDescent="0.15">
      <c r="AH260" s="2">
        <f t="shared" ca="1" si="10"/>
        <v>0</v>
      </c>
      <c r="AI260" s="2">
        <v>260</v>
      </c>
    </row>
    <row r="261" spans="34:35" x14ac:dyDescent="0.15">
      <c r="AH261" s="2">
        <f t="shared" ca="1" si="10"/>
        <v>0</v>
      </c>
      <c r="AI261" s="2">
        <v>261</v>
      </c>
    </row>
    <row r="262" spans="34:35" x14ac:dyDescent="0.15">
      <c r="AH262" s="2">
        <f t="shared" ref="AH262:AH325" ca="1" si="11">INDIRECT("'"&amp;$AD$7&amp;"'!"&amp;"B"&amp;ROW(B262))</f>
        <v>0</v>
      </c>
      <c r="AI262" s="2">
        <v>262</v>
      </c>
    </row>
    <row r="263" spans="34:35" x14ac:dyDescent="0.15">
      <c r="AH263" s="2">
        <f t="shared" ca="1" si="11"/>
        <v>0</v>
      </c>
      <c r="AI263" s="2">
        <v>263</v>
      </c>
    </row>
    <row r="264" spans="34:35" x14ac:dyDescent="0.15">
      <c r="AH264" s="2">
        <f t="shared" ca="1" si="11"/>
        <v>0</v>
      </c>
      <c r="AI264" s="2">
        <v>264</v>
      </c>
    </row>
    <row r="265" spans="34:35" x14ac:dyDescent="0.15">
      <c r="AH265" s="2">
        <f t="shared" ca="1" si="11"/>
        <v>0</v>
      </c>
      <c r="AI265" s="2">
        <v>265</v>
      </c>
    </row>
    <row r="266" spans="34:35" x14ac:dyDescent="0.15">
      <c r="AH266" s="2">
        <f t="shared" ca="1" si="11"/>
        <v>0</v>
      </c>
      <c r="AI266" s="2">
        <v>266</v>
      </c>
    </row>
    <row r="267" spans="34:35" x14ac:dyDescent="0.15">
      <c r="AH267" s="2">
        <f t="shared" ca="1" si="11"/>
        <v>0</v>
      </c>
      <c r="AI267" s="2">
        <v>267</v>
      </c>
    </row>
    <row r="268" spans="34:35" x14ac:dyDescent="0.15">
      <c r="AH268" s="2">
        <f t="shared" ca="1" si="11"/>
        <v>0</v>
      </c>
      <c r="AI268" s="2">
        <v>268</v>
      </c>
    </row>
    <row r="269" spans="34:35" x14ac:dyDescent="0.15">
      <c r="AH269" s="2">
        <f t="shared" ca="1" si="11"/>
        <v>0</v>
      </c>
      <c r="AI269" s="2">
        <v>269</v>
      </c>
    </row>
    <row r="270" spans="34:35" x14ac:dyDescent="0.15">
      <c r="AH270" s="2">
        <f t="shared" ca="1" si="11"/>
        <v>0</v>
      </c>
      <c r="AI270" s="2">
        <v>270</v>
      </c>
    </row>
    <row r="271" spans="34:35" x14ac:dyDescent="0.15">
      <c r="AH271" s="2">
        <f t="shared" ca="1" si="11"/>
        <v>0</v>
      </c>
      <c r="AI271" s="2">
        <v>271</v>
      </c>
    </row>
    <row r="272" spans="34:35" x14ac:dyDescent="0.15">
      <c r="AH272" s="2">
        <f t="shared" ca="1" si="11"/>
        <v>0</v>
      </c>
      <c r="AI272" s="2">
        <v>272</v>
      </c>
    </row>
    <row r="273" spans="34:35" x14ac:dyDescent="0.15">
      <c r="AH273" s="2">
        <f t="shared" ca="1" si="11"/>
        <v>0</v>
      </c>
      <c r="AI273" s="2">
        <v>273</v>
      </c>
    </row>
    <row r="274" spans="34:35" x14ac:dyDescent="0.15">
      <c r="AH274" s="2">
        <f t="shared" ca="1" si="11"/>
        <v>0</v>
      </c>
      <c r="AI274" s="2">
        <v>274</v>
      </c>
    </row>
    <row r="275" spans="34:35" x14ac:dyDescent="0.15">
      <c r="AH275" s="2">
        <f t="shared" ca="1" si="11"/>
        <v>0</v>
      </c>
      <c r="AI275" s="2">
        <v>275</v>
      </c>
    </row>
    <row r="276" spans="34:35" x14ac:dyDescent="0.15">
      <c r="AH276" s="2">
        <f t="shared" ca="1" si="11"/>
        <v>0</v>
      </c>
      <c r="AI276" s="2">
        <v>276</v>
      </c>
    </row>
    <row r="277" spans="34:35" x14ac:dyDescent="0.15">
      <c r="AH277" s="2">
        <f t="shared" ca="1" si="11"/>
        <v>0</v>
      </c>
      <c r="AI277" s="2">
        <v>277</v>
      </c>
    </row>
    <row r="278" spans="34:35" x14ac:dyDescent="0.15">
      <c r="AH278" s="2">
        <f t="shared" ca="1" si="11"/>
        <v>0</v>
      </c>
      <c r="AI278" s="2">
        <v>278</v>
      </c>
    </row>
    <row r="279" spans="34:35" x14ac:dyDescent="0.15">
      <c r="AH279" s="2">
        <f t="shared" ca="1" si="11"/>
        <v>0</v>
      </c>
      <c r="AI279" s="2">
        <v>279</v>
      </c>
    </row>
    <row r="280" spans="34:35" x14ac:dyDescent="0.15">
      <c r="AH280" s="2">
        <f t="shared" ca="1" si="11"/>
        <v>0</v>
      </c>
      <c r="AI280" s="2">
        <v>280</v>
      </c>
    </row>
    <row r="281" spans="34:35" x14ac:dyDescent="0.15">
      <c r="AH281" s="2">
        <f t="shared" ca="1" si="11"/>
        <v>0</v>
      </c>
      <c r="AI281" s="2">
        <v>281</v>
      </c>
    </row>
    <row r="282" spans="34:35" x14ac:dyDescent="0.15">
      <c r="AH282" s="2">
        <f t="shared" ca="1" si="11"/>
        <v>0</v>
      </c>
      <c r="AI282" s="2">
        <v>282</v>
      </c>
    </row>
    <row r="283" spans="34:35" x14ac:dyDescent="0.15">
      <c r="AH283" s="2">
        <f t="shared" ca="1" si="11"/>
        <v>0</v>
      </c>
      <c r="AI283" s="2">
        <v>283</v>
      </c>
    </row>
    <row r="284" spans="34:35" x14ac:dyDescent="0.15">
      <c r="AH284" s="2">
        <f t="shared" ca="1" si="11"/>
        <v>0</v>
      </c>
      <c r="AI284" s="2">
        <v>284</v>
      </c>
    </row>
    <row r="285" spans="34:35" x14ac:dyDescent="0.15">
      <c r="AH285" s="2">
        <f t="shared" ca="1" si="11"/>
        <v>0</v>
      </c>
      <c r="AI285" s="2">
        <v>285</v>
      </c>
    </row>
    <row r="286" spans="34:35" x14ac:dyDescent="0.15">
      <c r="AH286" s="2">
        <f t="shared" ca="1" si="11"/>
        <v>0</v>
      </c>
      <c r="AI286" s="2">
        <v>286</v>
      </c>
    </row>
    <row r="287" spans="34:35" x14ac:dyDescent="0.15">
      <c r="AH287" s="2">
        <f t="shared" ca="1" si="11"/>
        <v>0</v>
      </c>
      <c r="AI287" s="2">
        <v>287</v>
      </c>
    </row>
    <row r="288" spans="34:35" x14ac:dyDescent="0.15">
      <c r="AH288" s="2">
        <f t="shared" ca="1" si="11"/>
        <v>0</v>
      </c>
      <c r="AI288" s="2">
        <v>288</v>
      </c>
    </row>
    <row r="289" spans="34:35" x14ac:dyDescent="0.15">
      <c r="AH289" s="2">
        <f t="shared" ca="1" si="11"/>
        <v>0</v>
      </c>
      <c r="AI289" s="2">
        <v>289</v>
      </c>
    </row>
    <row r="290" spans="34:35" x14ac:dyDescent="0.15">
      <c r="AH290" s="2">
        <f t="shared" ca="1" si="11"/>
        <v>0</v>
      </c>
      <c r="AI290" s="2">
        <v>290</v>
      </c>
    </row>
    <row r="291" spans="34:35" x14ac:dyDescent="0.15">
      <c r="AH291" s="2">
        <f t="shared" ca="1" si="11"/>
        <v>0</v>
      </c>
      <c r="AI291" s="2">
        <v>291</v>
      </c>
    </row>
    <row r="292" spans="34:35" x14ac:dyDescent="0.15">
      <c r="AH292" s="2">
        <f t="shared" ca="1" si="11"/>
        <v>0</v>
      </c>
      <c r="AI292" s="2">
        <v>292</v>
      </c>
    </row>
    <row r="293" spans="34:35" x14ac:dyDescent="0.15">
      <c r="AH293" s="2">
        <f t="shared" ca="1" si="11"/>
        <v>0</v>
      </c>
      <c r="AI293" s="2">
        <v>293</v>
      </c>
    </row>
    <row r="294" spans="34:35" x14ac:dyDescent="0.15">
      <c r="AH294" s="2">
        <f t="shared" ca="1" si="11"/>
        <v>0</v>
      </c>
      <c r="AI294" s="2">
        <v>294</v>
      </c>
    </row>
    <row r="295" spans="34:35" x14ac:dyDescent="0.15">
      <c r="AH295" s="2">
        <f t="shared" ca="1" si="11"/>
        <v>0</v>
      </c>
      <c r="AI295" s="2">
        <v>295</v>
      </c>
    </row>
    <row r="296" spans="34:35" x14ac:dyDescent="0.15">
      <c r="AH296" s="2">
        <f t="shared" ca="1" si="11"/>
        <v>0</v>
      </c>
      <c r="AI296" s="2">
        <v>296</v>
      </c>
    </row>
    <row r="297" spans="34:35" x14ac:dyDescent="0.15">
      <c r="AH297" s="2">
        <f t="shared" ca="1" si="11"/>
        <v>0</v>
      </c>
      <c r="AI297" s="2">
        <v>297</v>
      </c>
    </row>
    <row r="298" spans="34:35" x14ac:dyDescent="0.15">
      <c r="AH298" s="2">
        <f t="shared" ca="1" si="11"/>
        <v>0</v>
      </c>
      <c r="AI298" s="2">
        <v>298</v>
      </c>
    </row>
    <row r="299" spans="34:35" x14ac:dyDescent="0.15">
      <c r="AH299" s="2">
        <f t="shared" ca="1" si="11"/>
        <v>0</v>
      </c>
      <c r="AI299" s="2">
        <v>299</v>
      </c>
    </row>
    <row r="300" spans="34:35" x14ac:dyDescent="0.15">
      <c r="AH300" s="2">
        <f t="shared" ca="1" si="11"/>
        <v>0</v>
      </c>
      <c r="AI300" s="2">
        <v>300</v>
      </c>
    </row>
    <row r="301" spans="34:35" x14ac:dyDescent="0.15">
      <c r="AH301" s="2">
        <f t="shared" ca="1" si="11"/>
        <v>0</v>
      </c>
      <c r="AI301" s="2">
        <v>301</v>
      </c>
    </row>
    <row r="302" spans="34:35" x14ac:dyDescent="0.15">
      <c r="AH302" s="2">
        <f t="shared" ca="1" si="11"/>
        <v>0</v>
      </c>
      <c r="AI302" s="2">
        <v>302</v>
      </c>
    </row>
    <row r="303" spans="34:35" x14ac:dyDescent="0.15">
      <c r="AH303" s="2">
        <f t="shared" ca="1" si="11"/>
        <v>0</v>
      </c>
      <c r="AI303" s="2">
        <v>303</v>
      </c>
    </row>
    <row r="304" spans="34:35" x14ac:dyDescent="0.15">
      <c r="AH304" s="2">
        <f t="shared" ca="1" si="11"/>
        <v>0</v>
      </c>
      <c r="AI304" s="2">
        <v>304</v>
      </c>
    </row>
    <row r="305" spans="34:35" x14ac:dyDescent="0.15">
      <c r="AH305" s="2">
        <f t="shared" ca="1" si="11"/>
        <v>0</v>
      </c>
      <c r="AI305" s="2">
        <v>305</v>
      </c>
    </row>
    <row r="306" spans="34:35" x14ac:dyDescent="0.15">
      <c r="AH306" s="2">
        <f t="shared" ca="1" si="11"/>
        <v>0</v>
      </c>
      <c r="AI306" s="2">
        <v>306</v>
      </c>
    </row>
    <row r="307" spans="34:35" x14ac:dyDescent="0.15">
      <c r="AH307" s="2">
        <f t="shared" ca="1" si="11"/>
        <v>0</v>
      </c>
      <c r="AI307" s="2">
        <v>307</v>
      </c>
    </row>
    <row r="308" spans="34:35" x14ac:dyDescent="0.15">
      <c r="AH308" s="2">
        <f t="shared" ca="1" si="11"/>
        <v>0</v>
      </c>
      <c r="AI308" s="2">
        <v>308</v>
      </c>
    </row>
    <row r="309" spans="34:35" x14ac:dyDescent="0.15">
      <c r="AH309" s="2">
        <f t="shared" ca="1" si="11"/>
        <v>0</v>
      </c>
      <c r="AI309" s="2">
        <v>309</v>
      </c>
    </row>
    <row r="310" spans="34:35" x14ac:dyDescent="0.15">
      <c r="AH310" s="2">
        <f t="shared" ca="1" si="11"/>
        <v>0</v>
      </c>
      <c r="AI310" s="2">
        <v>310</v>
      </c>
    </row>
    <row r="311" spans="34:35" x14ac:dyDescent="0.15">
      <c r="AH311" s="2">
        <f t="shared" ca="1" si="11"/>
        <v>0</v>
      </c>
      <c r="AI311" s="2">
        <v>311</v>
      </c>
    </row>
    <row r="312" spans="34:35" x14ac:dyDescent="0.15">
      <c r="AH312" s="2">
        <f t="shared" ca="1" si="11"/>
        <v>0</v>
      </c>
      <c r="AI312" s="2">
        <v>312</v>
      </c>
    </row>
    <row r="313" spans="34:35" x14ac:dyDescent="0.15">
      <c r="AH313" s="2">
        <f t="shared" ca="1" si="11"/>
        <v>0</v>
      </c>
      <c r="AI313" s="2">
        <v>313</v>
      </c>
    </row>
    <row r="314" spans="34:35" x14ac:dyDescent="0.15">
      <c r="AH314" s="2">
        <f t="shared" ca="1" si="11"/>
        <v>0</v>
      </c>
      <c r="AI314" s="2">
        <v>314</v>
      </c>
    </row>
    <row r="315" spans="34:35" x14ac:dyDescent="0.15">
      <c r="AH315" s="2">
        <f t="shared" ca="1" si="11"/>
        <v>0</v>
      </c>
      <c r="AI315" s="2">
        <v>315</v>
      </c>
    </row>
    <row r="316" spans="34:35" x14ac:dyDescent="0.15">
      <c r="AH316" s="2">
        <f t="shared" ca="1" si="11"/>
        <v>0</v>
      </c>
      <c r="AI316" s="2">
        <v>316</v>
      </c>
    </row>
    <row r="317" spans="34:35" x14ac:dyDescent="0.15">
      <c r="AH317" s="2">
        <f t="shared" ca="1" si="11"/>
        <v>0</v>
      </c>
      <c r="AI317" s="2">
        <v>317</v>
      </c>
    </row>
    <row r="318" spans="34:35" x14ac:dyDescent="0.15">
      <c r="AH318" s="2">
        <f t="shared" ca="1" si="11"/>
        <v>0</v>
      </c>
      <c r="AI318" s="2">
        <v>318</v>
      </c>
    </row>
    <row r="319" spans="34:35" x14ac:dyDescent="0.15">
      <c r="AH319" s="2">
        <f t="shared" ca="1" si="11"/>
        <v>0</v>
      </c>
      <c r="AI319" s="2">
        <v>319</v>
      </c>
    </row>
    <row r="320" spans="34:35" x14ac:dyDescent="0.15">
      <c r="AH320" s="2">
        <f t="shared" ca="1" si="11"/>
        <v>0</v>
      </c>
      <c r="AI320" s="2">
        <v>320</v>
      </c>
    </row>
    <row r="321" spans="34:35" x14ac:dyDescent="0.15">
      <c r="AH321" s="2">
        <f t="shared" ca="1" si="11"/>
        <v>0</v>
      </c>
      <c r="AI321" s="2">
        <v>321</v>
      </c>
    </row>
    <row r="322" spans="34:35" x14ac:dyDescent="0.15">
      <c r="AH322" s="2">
        <f t="shared" ca="1" si="11"/>
        <v>0</v>
      </c>
      <c r="AI322" s="2">
        <v>322</v>
      </c>
    </row>
    <row r="323" spans="34:35" x14ac:dyDescent="0.15">
      <c r="AH323" s="2">
        <f t="shared" ca="1" si="11"/>
        <v>0</v>
      </c>
      <c r="AI323" s="2">
        <v>323</v>
      </c>
    </row>
    <row r="324" spans="34:35" x14ac:dyDescent="0.15">
      <c r="AH324" s="2">
        <f t="shared" ca="1" si="11"/>
        <v>0</v>
      </c>
      <c r="AI324" s="2">
        <v>324</v>
      </c>
    </row>
    <row r="325" spans="34:35" x14ac:dyDescent="0.15">
      <c r="AH325" s="2">
        <f t="shared" ca="1" si="11"/>
        <v>0</v>
      </c>
      <c r="AI325" s="2">
        <v>325</v>
      </c>
    </row>
    <row r="326" spans="34:35" x14ac:dyDescent="0.15">
      <c r="AH326" s="2">
        <f t="shared" ref="AH326:AH389" ca="1" si="12">INDIRECT("'"&amp;$AD$7&amp;"'!"&amp;"B"&amp;ROW(B326))</f>
        <v>0</v>
      </c>
      <c r="AI326" s="2">
        <v>326</v>
      </c>
    </row>
    <row r="327" spans="34:35" x14ac:dyDescent="0.15">
      <c r="AH327" s="2">
        <f t="shared" ca="1" si="12"/>
        <v>0</v>
      </c>
      <c r="AI327" s="2">
        <v>327</v>
      </c>
    </row>
    <row r="328" spans="34:35" x14ac:dyDescent="0.15">
      <c r="AH328" s="2">
        <f t="shared" ca="1" si="12"/>
        <v>0</v>
      </c>
      <c r="AI328" s="2">
        <v>328</v>
      </c>
    </row>
    <row r="329" spans="34:35" x14ac:dyDescent="0.15">
      <c r="AH329" s="2">
        <f t="shared" ca="1" si="12"/>
        <v>0</v>
      </c>
      <c r="AI329" s="2">
        <v>329</v>
      </c>
    </row>
    <row r="330" spans="34:35" x14ac:dyDescent="0.15">
      <c r="AH330" s="2">
        <f t="shared" ca="1" si="12"/>
        <v>0</v>
      </c>
      <c r="AI330" s="2">
        <v>330</v>
      </c>
    </row>
    <row r="331" spans="34:35" x14ac:dyDescent="0.15">
      <c r="AH331" s="2">
        <f t="shared" ca="1" si="12"/>
        <v>0</v>
      </c>
      <c r="AI331" s="2">
        <v>331</v>
      </c>
    </row>
    <row r="332" spans="34:35" x14ac:dyDescent="0.15">
      <c r="AH332" s="2">
        <f t="shared" ca="1" si="12"/>
        <v>0</v>
      </c>
      <c r="AI332" s="2">
        <v>332</v>
      </c>
    </row>
    <row r="333" spans="34:35" x14ac:dyDescent="0.15">
      <c r="AH333" s="2">
        <f t="shared" ca="1" si="12"/>
        <v>0</v>
      </c>
      <c r="AI333" s="2">
        <v>333</v>
      </c>
    </row>
    <row r="334" spans="34:35" x14ac:dyDescent="0.15">
      <c r="AH334" s="2">
        <f t="shared" ca="1" si="12"/>
        <v>0</v>
      </c>
      <c r="AI334" s="2">
        <v>334</v>
      </c>
    </row>
    <row r="335" spans="34:35" x14ac:dyDescent="0.15">
      <c r="AH335" s="2">
        <f t="shared" ca="1" si="12"/>
        <v>0</v>
      </c>
      <c r="AI335" s="2">
        <v>335</v>
      </c>
    </row>
    <row r="336" spans="34:35" x14ac:dyDescent="0.15">
      <c r="AH336" s="2">
        <f t="shared" ca="1" si="12"/>
        <v>0</v>
      </c>
      <c r="AI336" s="2">
        <v>336</v>
      </c>
    </row>
    <row r="337" spans="34:35" x14ac:dyDescent="0.15">
      <c r="AH337" s="2">
        <f t="shared" ca="1" si="12"/>
        <v>0</v>
      </c>
      <c r="AI337" s="2">
        <v>337</v>
      </c>
    </row>
    <row r="338" spans="34:35" x14ac:dyDescent="0.15">
      <c r="AH338" s="2">
        <f t="shared" ca="1" si="12"/>
        <v>0</v>
      </c>
      <c r="AI338" s="2">
        <v>338</v>
      </c>
    </row>
    <row r="339" spans="34:35" x14ac:dyDescent="0.15">
      <c r="AH339" s="2">
        <f t="shared" ca="1" si="12"/>
        <v>0</v>
      </c>
      <c r="AI339" s="2">
        <v>339</v>
      </c>
    </row>
    <row r="340" spans="34:35" x14ac:dyDescent="0.15">
      <c r="AH340" s="2">
        <f t="shared" ca="1" si="12"/>
        <v>0</v>
      </c>
      <c r="AI340" s="2">
        <v>340</v>
      </c>
    </row>
    <row r="341" spans="34:35" x14ac:dyDescent="0.15">
      <c r="AH341" s="2">
        <f t="shared" ca="1" si="12"/>
        <v>0</v>
      </c>
      <c r="AI341" s="2">
        <v>341</v>
      </c>
    </row>
    <row r="342" spans="34:35" x14ac:dyDescent="0.15">
      <c r="AH342" s="2">
        <f t="shared" ca="1" si="12"/>
        <v>0</v>
      </c>
      <c r="AI342" s="2">
        <v>342</v>
      </c>
    </row>
    <row r="343" spans="34:35" x14ac:dyDescent="0.15">
      <c r="AH343" s="2">
        <f t="shared" ca="1" si="12"/>
        <v>0</v>
      </c>
      <c r="AI343" s="2">
        <v>343</v>
      </c>
    </row>
    <row r="344" spans="34:35" x14ac:dyDescent="0.15">
      <c r="AH344" s="2">
        <f t="shared" ca="1" si="12"/>
        <v>0</v>
      </c>
      <c r="AI344" s="2">
        <v>344</v>
      </c>
    </row>
    <row r="345" spans="34:35" x14ac:dyDescent="0.15">
      <c r="AH345" s="2">
        <f t="shared" ca="1" si="12"/>
        <v>0</v>
      </c>
      <c r="AI345" s="2">
        <v>345</v>
      </c>
    </row>
    <row r="346" spans="34:35" x14ac:dyDescent="0.15">
      <c r="AH346" s="2">
        <f t="shared" ca="1" si="12"/>
        <v>0</v>
      </c>
      <c r="AI346" s="2">
        <v>346</v>
      </c>
    </row>
    <row r="347" spans="34:35" x14ac:dyDescent="0.15">
      <c r="AH347" s="2">
        <f t="shared" ca="1" si="12"/>
        <v>0</v>
      </c>
      <c r="AI347" s="2">
        <v>347</v>
      </c>
    </row>
    <row r="348" spans="34:35" x14ac:dyDescent="0.15">
      <c r="AH348" s="2">
        <f t="shared" ca="1" si="12"/>
        <v>0</v>
      </c>
      <c r="AI348" s="2">
        <v>348</v>
      </c>
    </row>
    <row r="349" spans="34:35" x14ac:dyDescent="0.15">
      <c r="AH349" s="2">
        <f t="shared" ca="1" si="12"/>
        <v>0</v>
      </c>
      <c r="AI349" s="2">
        <v>349</v>
      </c>
    </row>
    <row r="350" spans="34:35" x14ac:dyDescent="0.15">
      <c r="AH350" s="2">
        <f t="shared" ca="1" si="12"/>
        <v>0</v>
      </c>
      <c r="AI350" s="2">
        <v>350</v>
      </c>
    </row>
    <row r="351" spans="34:35" x14ac:dyDescent="0.15">
      <c r="AH351" s="2">
        <f t="shared" ca="1" si="12"/>
        <v>0</v>
      </c>
      <c r="AI351" s="2">
        <v>351</v>
      </c>
    </row>
    <row r="352" spans="34:35" x14ac:dyDescent="0.15">
      <c r="AH352" s="2">
        <f t="shared" ca="1" si="12"/>
        <v>0</v>
      </c>
      <c r="AI352" s="2">
        <v>352</v>
      </c>
    </row>
    <row r="353" spans="34:35" x14ac:dyDescent="0.15">
      <c r="AH353" s="2">
        <f t="shared" ca="1" si="12"/>
        <v>0</v>
      </c>
      <c r="AI353" s="2">
        <v>353</v>
      </c>
    </row>
    <row r="354" spans="34:35" x14ac:dyDescent="0.15">
      <c r="AH354" s="2">
        <f t="shared" ca="1" si="12"/>
        <v>0</v>
      </c>
      <c r="AI354" s="2">
        <v>354</v>
      </c>
    </row>
    <row r="355" spans="34:35" x14ac:dyDescent="0.15">
      <c r="AH355" s="2">
        <f t="shared" ca="1" si="12"/>
        <v>0</v>
      </c>
      <c r="AI355" s="2">
        <v>355</v>
      </c>
    </row>
    <row r="356" spans="34:35" x14ac:dyDescent="0.15">
      <c r="AH356" s="2">
        <f t="shared" ca="1" si="12"/>
        <v>0</v>
      </c>
      <c r="AI356" s="2">
        <v>356</v>
      </c>
    </row>
    <row r="357" spans="34:35" x14ac:dyDescent="0.15">
      <c r="AH357" s="2">
        <f t="shared" ca="1" si="12"/>
        <v>0</v>
      </c>
      <c r="AI357" s="2">
        <v>357</v>
      </c>
    </row>
    <row r="358" spans="34:35" x14ac:dyDescent="0.15">
      <c r="AH358" s="2">
        <f t="shared" ca="1" si="12"/>
        <v>0</v>
      </c>
      <c r="AI358" s="2">
        <v>358</v>
      </c>
    </row>
    <row r="359" spans="34:35" x14ac:dyDescent="0.15">
      <c r="AH359" s="2">
        <f t="shared" ca="1" si="12"/>
        <v>0</v>
      </c>
      <c r="AI359" s="2">
        <v>359</v>
      </c>
    </row>
    <row r="360" spans="34:35" x14ac:dyDescent="0.15">
      <c r="AH360" s="2">
        <f t="shared" ca="1" si="12"/>
        <v>0</v>
      </c>
      <c r="AI360" s="2">
        <v>360</v>
      </c>
    </row>
    <row r="361" spans="34:35" x14ac:dyDescent="0.15">
      <c r="AH361" s="2">
        <f t="shared" ca="1" si="12"/>
        <v>0</v>
      </c>
      <c r="AI361" s="2">
        <v>361</v>
      </c>
    </row>
    <row r="362" spans="34:35" x14ac:dyDescent="0.15">
      <c r="AH362" s="2">
        <f t="shared" ca="1" si="12"/>
        <v>0</v>
      </c>
      <c r="AI362" s="2">
        <v>362</v>
      </c>
    </row>
    <row r="363" spans="34:35" x14ac:dyDescent="0.15">
      <c r="AH363" s="2">
        <f t="shared" ca="1" si="12"/>
        <v>0</v>
      </c>
      <c r="AI363" s="2">
        <v>363</v>
      </c>
    </row>
    <row r="364" spans="34:35" x14ac:dyDescent="0.15">
      <c r="AH364" s="2">
        <f t="shared" ca="1" si="12"/>
        <v>0</v>
      </c>
      <c r="AI364" s="2">
        <v>364</v>
      </c>
    </row>
    <row r="365" spans="34:35" x14ac:dyDescent="0.15">
      <c r="AH365" s="2">
        <f t="shared" ca="1" si="12"/>
        <v>0</v>
      </c>
      <c r="AI365" s="2">
        <v>365</v>
      </c>
    </row>
    <row r="366" spans="34:35" x14ac:dyDescent="0.15">
      <c r="AH366" s="2">
        <f t="shared" ca="1" si="12"/>
        <v>0</v>
      </c>
      <c r="AI366" s="2">
        <v>366</v>
      </c>
    </row>
    <row r="367" spans="34:35" x14ac:dyDescent="0.15">
      <c r="AH367" s="2">
        <f t="shared" ca="1" si="12"/>
        <v>0</v>
      </c>
      <c r="AI367" s="2">
        <v>367</v>
      </c>
    </row>
    <row r="368" spans="34:35" x14ac:dyDescent="0.15">
      <c r="AH368" s="2">
        <f t="shared" ca="1" si="12"/>
        <v>0</v>
      </c>
      <c r="AI368" s="2">
        <v>368</v>
      </c>
    </row>
    <row r="369" spans="34:35" x14ac:dyDescent="0.15">
      <c r="AH369" s="2">
        <f t="shared" ca="1" si="12"/>
        <v>0</v>
      </c>
      <c r="AI369" s="2">
        <v>369</v>
      </c>
    </row>
    <row r="370" spans="34:35" x14ac:dyDescent="0.15">
      <c r="AH370" s="2">
        <f t="shared" ca="1" si="12"/>
        <v>0</v>
      </c>
      <c r="AI370" s="2">
        <v>370</v>
      </c>
    </row>
    <row r="371" spans="34:35" x14ac:dyDescent="0.15">
      <c r="AH371" s="2">
        <f t="shared" ca="1" si="12"/>
        <v>0</v>
      </c>
      <c r="AI371" s="2">
        <v>371</v>
      </c>
    </row>
    <row r="372" spans="34:35" x14ac:dyDescent="0.15">
      <c r="AH372" s="2">
        <f t="shared" ca="1" si="12"/>
        <v>0</v>
      </c>
      <c r="AI372" s="2">
        <v>372</v>
      </c>
    </row>
    <row r="373" spans="34:35" x14ac:dyDescent="0.15">
      <c r="AH373" s="2">
        <f t="shared" ca="1" si="12"/>
        <v>0</v>
      </c>
      <c r="AI373" s="2">
        <v>373</v>
      </c>
    </row>
    <row r="374" spans="34:35" x14ac:dyDescent="0.15">
      <c r="AH374" s="2">
        <f t="shared" ca="1" si="12"/>
        <v>0</v>
      </c>
      <c r="AI374" s="2">
        <v>374</v>
      </c>
    </row>
    <row r="375" spans="34:35" x14ac:dyDescent="0.15">
      <c r="AH375" s="2">
        <f t="shared" ca="1" si="12"/>
        <v>0</v>
      </c>
      <c r="AI375" s="2">
        <v>375</v>
      </c>
    </row>
    <row r="376" spans="34:35" x14ac:dyDescent="0.15">
      <c r="AH376" s="2">
        <f t="shared" ca="1" si="12"/>
        <v>0</v>
      </c>
      <c r="AI376" s="2">
        <v>376</v>
      </c>
    </row>
    <row r="377" spans="34:35" x14ac:dyDescent="0.15">
      <c r="AH377" s="2">
        <f t="shared" ca="1" si="12"/>
        <v>0</v>
      </c>
      <c r="AI377" s="2">
        <v>377</v>
      </c>
    </row>
    <row r="378" spans="34:35" x14ac:dyDescent="0.15">
      <c r="AH378" s="2">
        <f t="shared" ca="1" si="12"/>
        <v>0</v>
      </c>
      <c r="AI378" s="2">
        <v>378</v>
      </c>
    </row>
    <row r="379" spans="34:35" x14ac:dyDescent="0.15">
      <c r="AH379" s="2">
        <f t="shared" ca="1" si="12"/>
        <v>0</v>
      </c>
      <c r="AI379" s="2">
        <v>379</v>
      </c>
    </row>
    <row r="380" spans="34:35" x14ac:dyDescent="0.15">
      <c r="AH380" s="2">
        <f t="shared" ca="1" si="12"/>
        <v>0</v>
      </c>
      <c r="AI380" s="2">
        <v>380</v>
      </c>
    </row>
    <row r="381" spans="34:35" x14ac:dyDescent="0.15">
      <c r="AH381" s="2">
        <f t="shared" ca="1" si="12"/>
        <v>0</v>
      </c>
      <c r="AI381" s="2">
        <v>381</v>
      </c>
    </row>
    <row r="382" spans="34:35" x14ac:dyDescent="0.15">
      <c r="AH382" s="2">
        <f t="shared" ca="1" si="12"/>
        <v>0</v>
      </c>
      <c r="AI382" s="2">
        <v>382</v>
      </c>
    </row>
    <row r="383" spans="34:35" x14ac:dyDescent="0.15">
      <c r="AH383" s="2">
        <f t="shared" ca="1" si="12"/>
        <v>0</v>
      </c>
      <c r="AI383" s="2">
        <v>383</v>
      </c>
    </row>
    <row r="384" spans="34:35" x14ac:dyDescent="0.15">
      <c r="AH384" s="2">
        <f t="shared" ca="1" si="12"/>
        <v>0</v>
      </c>
      <c r="AI384" s="2">
        <v>384</v>
      </c>
    </row>
    <row r="385" spans="34:35" x14ac:dyDescent="0.15">
      <c r="AH385" s="2">
        <f t="shared" ca="1" si="12"/>
        <v>0</v>
      </c>
      <c r="AI385" s="2">
        <v>385</v>
      </c>
    </row>
    <row r="386" spans="34:35" x14ac:dyDescent="0.15">
      <c r="AH386" s="2">
        <f t="shared" ca="1" si="12"/>
        <v>0</v>
      </c>
      <c r="AI386" s="2">
        <v>386</v>
      </c>
    </row>
    <row r="387" spans="34:35" x14ac:dyDescent="0.15">
      <c r="AH387" s="2">
        <f t="shared" ca="1" si="12"/>
        <v>0</v>
      </c>
      <c r="AI387" s="2">
        <v>387</v>
      </c>
    </row>
    <row r="388" spans="34:35" x14ac:dyDescent="0.15">
      <c r="AH388" s="2">
        <f t="shared" ca="1" si="12"/>
        <v>0</v>
      </c>
      <c r="AI388" s="2">
        <v>388</v>
      </c>
    </row>
    <row r="389" spans="34:35" x14ac:dyDescent="0.15">
      <c r="AH389" s="2">
        <f t="shared" ca="1" si="12"/>
        <v>0</v>
      </c>
      <c r="AI389" s="2">
        <v>389</v>
      </c>
    </row>
    <row r="390" spans="34:35" x14ac:dyDescent="0.15">
      <c r="AH390" s="2">
        <f t="shared" ref="AH390:AH453" ca="1" si="13">INDIRECT("'"&amp;$AD$7&amp;"'!"&amp;"B"&amp;ROW(B390))</f>
        <v>0</v>
      </c>
      <c r="AI390" s="2">
        <v>390</v>
      </c>
    </row>
    <row r="391" spans="34:35" x14ac:dyDescent="0.15">
      <c r="AH391" s="2">
        <f t="shared" ca="1" si="13"/>
        <v>0</v>
      </c>
      <c r="AI391" s="2">
        <v>391</v>
      </c>
    </row>
    <row r="392" spans="34:35" x14ac:dyDescent="0.15">
      <c r="AH392" s="2">
        <f t="shared" ca="1" si="13"/>
        <v>0</v>
      </c>
      <c r="AI392" s="2">
        <v>392</v>
      </c>
    </row>
    <row r="393" spans="34:35" x14ac:dyDescent="0.15">
      <c r="AH393" s="2">
        <f t="shared" ca="1" si="13"/>
        <v>0</v>
      </c>
      <c r="AI393" s="2">
        <v>393</v>
      </c>
    </row>
    <row r="394" spans="34:35" x14ac:dyDescent="0.15">
      <c r="AH394" s="2">
        <f t="shared" ca="1" si="13"/>
        <v>0</v>
      </c>
      <c r="AI394" s="2">
        <v>394</v>
      </c>
    </row>
    <row r="395" spans="34:35" x14ac:dyDescent="0.15">
      <c r="AH395" s="2">
        <f t="shared" ca="1" si="13"/>
        <v>0</v>
      </c>
      <c r="AI395" s="2">
        <v>395</v>
      </c>
    </row>
    <row r="396" spans="34:35" x14ac:dyDescent="0.15">
      <c r="AH396" s="2">
        <f t="shared" ca="1" si="13"/>
        <v>0</v>
      </c>
      <c r="AI396" s="2">
        <v>396</v>
      </c>
    </row>
    <row r="397" spans="34:35" x14ac:dyDescent="0.15">
      <c r="AH397" s="2">
        <f t="shared" ca="1" si="13"/>
        <v>0</v>
      </c>
      <c r="AI397" s="2">
        <v>397</v>
      </c>
    </row>
    <row r="398" spans="34:35" x14ac:dyDescent="0.15">
      <c r="AH398" s="2">
        <f t="shared" ca="1" si="13"/>
        <v>0</v>
      </c>
      <c r="AI398" s="2">
        <v>398</v>
      </c>
    </row>
    <row r="399" spans="34:35" x14ac:dyDescent="0.15">
      <c r="AH399" s="2">
        <f t="shared" ca="1" si="13"/>
        <v>0</v>
      </c>
      <c r="AI399" s="2">
        <v>399</v>
      </c>
    </row>
    <row r="400" spans="34:35" x14ac:dyDescent="0.15">
      <c r="AH400" s="2">
        <f t="shared" ca="1" si="13"/>
        <v>0</v>
      </c>
      <c r="AI400" s="2">
        <v>400</v>
      </c>
    </row>
    <row r="401" spans="34:35" x14ac:dyDescent="0.15">
      <c r="AH401" s="2">
        <f t="shared" ca="1" si="13"/>
        <v>0</v>
      </c>
      <c r="AI401" s="2">
        <v>401</v>
      </c>
    </row>
    <row r="402" spans="34:35" x14ac:dyDescent="0.15">
      <c r="AH402" s="2">
        <f t="shared" ca="1" si="13"/>
        <v>0</v>
      </c>
      <c r="AI402" s="2">
        <v>402</v>
      </c>
    </row>
    <row r="403" spans="34:35" x14ac:dyDescent="0.15">
      <c r="AH403" s="2">
        <f t="shared" ca="1" si="13"/>
        <v>0</v>
      </c>
      <c r="AI403" s="2">
        <v>403</v>
      </c>
    </row>
    <row r="404" spans="34:35" x14ac:dyDescent="0.15">
      <c r="AH404" s="2">
        <f t="shared" ca="1" si="13"/>
        <v>0</v>
      </c>
      <c r="AI404" s="2">
        <v>404</v>
      </c>
    </row>
    <row r="405" spans="34:35" x14ac:dyDescent="0.15">
      <c r="AH405" s="2">
        <f t="shared" ca="1" si="13"/>
        <v>0</v>
      </c>
      <c r="AI405" s="2">
        <v>405</v>
      </c>
    </row>
    <row r="406" spans="34:35" x14ac:dyDescent="0.15">
      <c r="AH406" s="2">
        <f t="shared" ca="1" si="13"/>
        <v>0</v>
      </c>
      <c r="AI406" s="2">
        <v>406</v>
      </c>
    </row>
    <row r="407" spans="34:35" x14ac:dyDescent="0.15">
      <c r="AH407" s="2">
        <f t="shared" ca="1" si="13"/>
        <v>0</v>
      </c>
      <c r="AI407" s="2">
        <v>407</v>
      </c>
    </row>
    <row r="408" spans="34:35" x14ac:dyDescent="0.15">
      <c r="AH408" s="2">
        <f t="shared" ca="1" si="13"/>
        <v>0</v>
      </c>
      <c r="AI408" s="2">
        <v>408</v>
      </c>
    </row>
    <row r="409" spans="34:35" x14ac:dyDescent="0.15">
      <c r="AH409" s="2">
        <f t="shared" ca="1" si="13"/>
        <v>0</v>
      </c>
      <c r="AI409" s="2">
        <v>409</v>
      </c>
    </row>
    <row r="410" spans="34:35" x14ac:dyDescent="0.15">
      <c r="AH410" s="2">
        <f t="shared" ca="1" si="13"/>
        <v>0</v>
      </c>
      <c r="AI410" s="2">
        <v>410</v>
      </c>
    </row>
    <row r="411" spans="34:35" x14ac:dyDescent="0.15">
      <c r="AH411" s="2">
        <f t="shared" ca="1" si="13"/>
        <v>0</v>
      </c>
      <c r="AI411" s="2">
        <v>411</v>
      </c>
    </row>
    <row r="412" spans="34:35" x14ac:dyDescent="0.15">
      <c r="AH412" s="2">
        <f t="shared" ca="1" si="13"/>
        <v>0</v>
      </c>
      <c r="AI412" s="2">
        <v>412</v>
      </c>
    </row>
    <row r="413" spans="34:35" x14ac:dyDescent="0.15">
      <c r="AH413" s="2">
        <f t="shared" ca="1" si="13"/>
        <v>0</v>
      </c>
      <c r="AI413" s="2">
        <v>413</v>
      </c>
    </row>
    <row r="414" spans="34:35" x14ac:dyDescent="0.15">
      <c r="AH414" s="2">
        <f t="shared" ca="1" si="13"/>
        <v>0</v>
      </c>
      <c r="AI414" s="2">
        <v>414</v>
      </c>
    </row>
    <row r="415" spans="34:35" x14ac:dyDescent="0.15">
      <c r="AH415" s="2">
        <f t="shared" ca="1" si="13"/>
        <v>0</v>
      </c>
      <c r="AI415" s="2">
        <v>415</v>
      </c>
    </row>
    <row r="416" spans="34:35" x14ac:dyDescent="0.15">
      <c r="AH416" s="2">
        <f t="shared" ca="1" si="13"/>
        <v>0</v>
      </c>
      <c r="AI416" s="2">
        <v>416</v>
      </c>
    </row>
    <row r="417" spans="34:35" x14ac:dyDescent="0.15">
      <c r="AH417" s="2">
        <f t="shared" ca="1" si="13"/>
        <v>0</v>
      </c>
      <c r="AI417" s="2">
        <v>417</v>
      </c>
    </row>
    <row r="418" spans="34:35" x14ac:dyDescent="0.15">
      <c r="AH418" s="2">
        <f t="shared" ca="1" si="13"/>
        <v>0</v>
      </c>
      <c r="AI418" s="2">
        <v>418</v>
      </c>
    </row>
    <row r="419" spans="34:35" x14ac:dyDescent="0.15">
      <c r="AH419" s="2">
        <f t="shared" ca="1" si="13"/>
        <v>0</v>
      </c>
      <c r="AI419" s="2">
        <v>419</v>
      </c>
    </row>
    <row r="420" spans="34:35" x14ac:dyDescent="0.15">
      <c r="AH420" s="2">
        <f t="shared" ca="1" si="13"/>
        <v>0</v>
      </c>
      <c r="AI420" s="2">
        <v>420</v>
      </c>
    </row>
    <row r="421" spans="34:35" x14ac:dyDescent="0.15">
      <c r="AH421" s="2">
        <f t="shared" ca="1" si="13"/>
        <v>0</v>
      </c>
      <c r="AI421" s="2">
        <v>421</v>
      </c>
    </row>
    <row r="422" spans="34:35" x14ac:dyDescent="0.15">
      <c r="AH422" s="2">
        <f t="shared" ca="1" si="13"/>
        <v>0</v>
      </c>
      <c r="AI422" s="2">
        <v>422</v>
      </c>
    </row>
    <row r="423" spans="34:35" x14ac:dyDescent="0.15">
      <c r="AH423" s="2">
        <f t="shared" ca="1" si="13"/>
        <v>0</v>
      </c>
      <c r="AI423" s="2">
        <v>423</v>
      </c>
    </row>
    <row r="424" spans="34:35" x14ac:dyDescent="0.15">
      <c r="AH424" s="2">
        <f t="shared" ca="1" si="13"/>
        <v>0</v>
      </c>
      <c r="AI424" s="2">
        <v>424</v>
      </c>
    </row>
    <row r="425" spans="34:35" x14ac:dyDescent="0.15">
      <c r="AH425" s="2">
        <f t="shared" ca="1" si="13"/>
        <v>0</v>
      </c>
      <c r="AI425" s="2">
        <v>425</v>
      </c>
    </row>
    <row r="426" spans="34:35" x14ac:dyDescent="0.15">
      <c r="AH426" s="2">
        <f t="shared" ca="1" si="13"/>
        <v>0</v>
      </c>
      <c r="AI426" s="2">
        <v>426</v>
      </c>
    </row>
    <row r="427" spans="34:35" x14ac:dyDescent="0.15">
      <c r="AH427" s="2">
        <f t="shared" ca="1" si="13"/>
        <v>0</v>
      </c>
      <c r="AI427" s="2">
        <v>427</v>
      </c>
    </row>
    <row r="428" spans="34:35" x14ac:dyDescent="0.15">
      <c r="AH428" s="2">
        <f t="shared" ca="1" si="13"/>
        <v>0</v>
      </c>
      <c r="AI428" s="2">
        <v>428</v>
      </c>
    </row>
    <row r="429" spans="34:35" x14ac:dyDescent="0.15">
      <c r="AH429" s="2">
        <f t="shared" ca="1" si="13"/>
        <v>0</v>
      </c>
      <c r="AI429" s="2">
        <v>429</v>
      </c>
    </row>
    <row r="430" spans="34:35" x14ac:dyDescent="0.15">
      <c r="AH430" s="2">
        <f t="shared" ca="1" si="13"/>
        <v>0</v>
      </c>
      <c r="AI430" s="2">
        <v>430</v>
      </c>
    </row>
    <row r="431" spans="34:35" x14ac:dyDescent="0.15">
      <c r="AH431" s="2">
        <f t="shared" ca="1" si="13"/>
        <v>0</v>
      </c>
      <c r="AI431" s="2">
        <v>431</v>
      </c>
    </row>
    <row r="432" spans="34:35" x14ac:dyDescent="0.15">
      <c r="AH432" s="2">
        <f t="shared" ca="1" si="13"/>
        <v>0</v>
      </c>
      <c r="AI432" s="2">
        <v>432</v>
      </c>
    </row>
    <row r="433" spans="34:35" x14ac:dyDescent="0.15">
      <c r="AH433" s="2">
        <f t="shared" ca="1" si="13"/>
        <v>0</v>
      </c>
      <c r="AI433" s="2">
        <v>433</v>
      </c>
    </row>
    <row r="434" spans="34:35" x14ac:dyDescent="0.15">
      <c r="AH434" s="2">
        <f t="shared" ca="1" si="13"/>
        <v>0</v>
      </c>
      <c r="AI434" s="2">
        <v>434</v>
      </c>
    </row>
    <row r="435" spans="34:35" x14ac:dyDescent="0.15">
      <c r="AH435" s="2">
        <f t="shared" ca="1" si="13"/>
        <v>0</v>
      </c>
      <c r="AI435" s="2">
        <v>435</v>
      </c>
    </row>
    <row r="436" spans="34:35" x14ac:dyDescent="0.15">
      <c r="AH436" s="2">
        <f t="shared" ca="1" si="13"/>
        <v>0</v>
      </c>
      <c r="AI436" s="2">
        <v>436</v>
      </c>
    </row>
    <row r="437" spans="34:35" x14ac:dyDescent="0.15">
      <c r="AH437" s="2">
        <f t="shared" ca="1" si="13"/>
        <v>0</v>
      </c>
      <c r="AI437" s="2">
        <v>437</v>
      </c>
    </row>
    <row r="438" spans="34:35" x14ac:dyDescent="0.15">
      <c r="AH438" s="2">
        <f t="shared" ca="1" si="13"/>
        <v>0</v>
      </c>
      <c r="AI438" s="2">
        <v>438</v>
      </c>
    </row>
    <row r="439" spans="34:35" x14ac:dyDescent="0.15">
      <c r="AH439" s="2">
        <f t="shared" ca="1" si="13"/>
        <v>0</v>
      </c>
      <c r="AI439" s="2">
        <v>439</v>
      </c>
    </row>
    <row r="440" spans="34:35" x14ac:dyDescent="0.15">
      <c r="AH440" s="2">
        <f t="shared" ca="1" si="13"/>
        <v>0</v>
      </c>
      <c r="AI440" s="2">
        <v>440</v>
      </c>
    </row>
    <row r="441" spans="34:35" x14ac:dyDescent="0.15">
      <c r="AH441" s="2">
        <f t="shared" ca="1" si="13"/>
        <v>0</v>
      </c>
      <c r="AI441" s="2">
        <v>441</v>
      </c>
    </row>
    <row r="442" spans="34:35" x14ac:dyDescent="0.15">
      <c r="AH442" s="2">
        <f t="shared" ca="1" si="13"/>
        <v>0</v>
      </c>
      <c r="AI442" s="2">
        <v>442</v>
      </c>
    </row>
    <row r="443" spans="34:35" x14ac:dyDescent="0.15">
      <c r="AH443" s="2">
        <f t="shared" ca="1" si="13"/>
        <v>0</v>
      </c>
      <c r="AI443" s="2">
        <v>443</v>
      </c>
    </row>
    <row r="444" spans="34:35" x14ac:dyDescent="0.15">
      <c r="AH444" s="2">
        <f t="shared" ca="1" si="13"/>
        <v>0</v>
      </c>
      <c r="AI444" s="2">
        <v>444</v>
      </c>
    </row>
    <row r="445" spans="34:35" x14ac:dyDescent="0.15">
      <c r="AH445" s="2">
        <f t="shared" ca="1" si="13"/>
        <v>0</v>
      </c>
      <c r="AI445" s="2">
        <v>445</v>
      </c>
    </row>
    <row r="446" spans="34:35" x14ac:dyDescent="0.15">
      <c r="AH446" s="2">
        <f t="shared" ca="1" si="13"/>
        <v>0</v>
      </c>
      <c r="AI446" s="2">
        <v>446</v>
      </c>
    </row>
    <row r="447" spans="34:35" x14ac:dyDescent="0.15">
      <c r="AH447" s="2">
        <f t="shared" ca="1" si="13"/>
        <v>0</v>
      </c>
      <c r="AI447" s="2">
        <v>447</v>
      </c>
    </row>
    <row r="448" spans="34:35" x14ac:dyDescent="0.15">
      <c r="AH448" s="2">
        <f t="shared" ca="1" si="13"/>
        <v>0</v>
      </c>
      <c r="AI448" s="2">
        <v>448</v>
      </c>
    </row>
    <row r="449" spans="34:35" x14ac:dyDescent="0.15">
      <c r="AH449" s="2">
        <f t="shared" ca="1" si="13"/>
        <v>0</v>
      </c>
      <c r="AI449" s="2">
        <v>449</v>
      </c>
    </row>
    <row r="450" spans="34:35" x14ac:dyDescent="0.15">
      <c r="AH450" s="2">
        <f t="shared" ca="1" si="13"/>
        <v>0</v>
      </c>
      <c r="AI450" s="2">
        <v>450</v>
      </c>
    </row>
    <row r="451" spans="34:35" x14ac:dyDescent="0.15">
      <c r="AH451" s="2">
        <f t="shared" ca="1" si="13"/>
        <v>0</v>
      </c>
      <c r="AI451" s="2">
        <v>451</v>
      </c>
    </row>
    <row r="452" spans="34:35" x14ac:dyDescent="0.15">
      <c r="AH452" s="2">
        <f t="shared" ca="1" si="13"/>
        <v>0</v>
      </c>
      <c r="AI452" s="2">
        <v>452</v>
      </c>
    </row>
    <row r="453" spans="34:35" x14ac:dyDescent="0.15">
      <c r="AH453" s="2">
        <f t="shared" ca="1" si="13"/>
        <v>0</v>
      </c>
      <c r="AI453" s="2">
        <v>453</v>
      </c>
    </row>
    <row r="454" spans="34:35" x14ac:dyDescent="0.15">
      <c r="AH454" s="2">
        <f t="shared" ref="AH454:AH517" ca="1" si="14">INDIRECT("'"&amp;$AD$7&amp;"'!"&amp;"B"&amp;ROW(B454))</f>
        <v>0</v>
      </c>
      <c r="AI454" s="2">
        <v>454</v>
      </c>
    </row>
    <row r="455" spans="34:35" x14ac:dyDescent="0.15">
      <c r="AH455" s="2">
        <f t="shared" ca="1" si="14"/>
        <v>0</v>
      </c>
      <c r="AI455" s="2">
        <v>455</v>
      </c>
    </row>
    <row r="456" spans="34:35" x14ac:dyDescent="0.15">
      <c r="AH456" s="2">
        <f t="shared" ca="1" si="14"/>
        <v>0</v>
      </c>
      <c r="AI456" s="2">
        <v>456</v>
      </c>
    </row>
    <row r="457" spans="34:35" x14ac:dyDescent="0.15">
      <c r="AH457" s="2">
        <f t="shared" ca="1" si="14"/>
        <v>0</v>
      </c>
      <c r="AI457" s="2">
        <v>457</v>
      </c>
    </row>
    <row r="458" spans="34:35" x14ac:dyDescent="0.15">
      <c r="AH458" s="2">
        <f t="shared" ca="1" si="14"/>
        <v>0</v>
      </c>
      <c r="AI458" s="2">
        <v>458</v>
      </c>
    </row>
    <row r="459" spans="34:35" x14ac:dyDescent="0.15">
      <c r="AH459" s="2">
        <f t="shared" ca="1" si="14"/>
        <v>0</v>
      </c>
      <c r="AI459" s="2">
        <v>459</v>
      </c>
    </row>
    <row r="460" spans="34:35" x14ac:dyDescent="0.15">
      <c r="AH460" s="2">
        <f t="shared" ca="1" si="14"/>
        <v>0</v>
      </c>
      <c r="AI460" s="2">
        <v>460</v>
      </c>
    </row>
    <row r="461" spans="34:35" x14ac:dyDescent="0.15">
      <c r="AH461" s="2">
        <f t="shared" ca="1" si="14"/>
        <v>0</v>
      </c>
      <c r="AI461" s="2">
        <v>461</v>
      </c>
    </row>
    <row r="462" spans="34:35" x14ac:dyDescent="0.15">
      <c r="AH462" s="2">
        <f t="shared" ca="1" si="14"/>
        <v>0</v>
      </c>
      <c r="AI462" s="2">
        <v>462</v>
      </c>
    </row>
    <row r="463" spans="34:35" x14ac:dyDescent="0.15">
      <c r="AH463" s="2">
        <f t="shared" ca="1" si="14"/>
        <v>0</v>
      </c>
      <c r="AI463" s="2">
        <v>463</v>
      </c>
    </row>
    <row r="464" spans="34:35" x14ac:dyDescent="0.15">
      <c r="AH464" s="2">
        <f t="shared" ca="1" si="14"/>
        <v>0</v>
      </c>
      <c r="AI464" s="2">
        <v>464</v>
      </c>
    </row>
    <row r="465" spans="34:35" x14ac:dyDescent="0.15">
      <c r="AH465" s="2">
        <f t="shared" ca="1" si="14"/>
        <v>0</v>
      </c>
      <c r="AI465" s="2">
        <v>465</v>
      </c>
    </row>
    <row r="466" spans="34:35" x14ac:dyDescent="0.15">
      <c r="AH466" s="2">
        <f t="shared" ca="1" si="14"/>
        <v>0</v>
      </c>
      <c r="AI466" s="2">
        <v>466</v>
      </c>
    </row>
    <row r="467" spans="34:35" x14ac:dyDescent="0.15">
      <c r="AH467" s="2">
        <f t="shared" ca="1" si="14"/>
        <v>0</v>
      </c>
      <c r="AI467" s="2">
        <v>467</v>
      </c>
    </row>
    <row r="468" spans="34:35" x14ac:dyDescent="0.15">
      <c r="AH468" s="2">
        <f t="shared" ca="1" si="14"/>
        <v>0</v>
      </c>
      <c r="AI468" s="2">
        <v>468</v>
      </c>
    </row>
    <row r="469" spans="34:35" x14ac:dyDescent="0.15">
      <c r="AH469" s="2">
        <f t="shared" ca="1" si="14"/>
        <v>0</v>
      </c>
      <c r="AI469" s="2">
        <v>469</v>
      </c>
    </row>
    <row r="470" spans="34:35" x14ac:dyDescent="0.15">
      <c r="AH470" s="2">
        <f t="shared" ca="1" si="14"/>
        <v>0</v>
      </c>
      <c r="AI470" s="2">
        <v>470</v>
      </c>
    </row>
    <row r="471" spans="34:35" x14ac:dyDescent="0.15">
      <c r="AH471" s="2">
        <f t="shared" ca="1" si="14"/>
        <v>0</v>
      </c>
      <c r="AI471" s="2">
        <v>471</v>
      </c>
    </row>
    <row r="472" spans="34:35" x14ac:dyDescent="0.15">
      <c r="AH472" s="2">
        <f t="shared" ca="1" si="14"/>
        <v>0</v>
      </c>
      <c r="AI472" s="2">
        <v>472</v>
      </c>
    </row>
    <row r="473" spans="34:35" x14ac:dyDescent="0.15">
      <c r="AH473" s="2">
        <f t="shared" ca="1" si="14"/>
        <v>0</v>
      </c>
      <c r="AI473" s="2">
        <v>473</v>
      </c>
    </row>
    <row r="474" spans="34:35" x14ac:dyDescent="0.15">
      <c r="AH474" s="2">
        <f t="shared" ca="1" si="14"/>
        <v>0</v>
      </c>
      <c r="AI474" s="2">
        <v>474</v>
      </c>
    </row>
    <row r="475" spans="34:35" x14ac:dyDescent="0.15">
      <c r="AH475" s="2">
        <f t="shared" ca="1" si="14"/>
        <v>0</v>
      </c>
      <c r="AI475" s="2">
        <v>475</v>
      </c>
    </row>
    <row r="476" spans="34:35" x14ac:dyDescent="0.15">
      <c r="AH476" s="2">
        <f t="shared" ca="1" si="14"/>
        <v>0</v>
      </c>
      <c r="AI476" s="2">
        <v>476</v>
      </c>
    </row>
    <row r="477" spans="34:35" x14ac:dyDescent="0.15">
      <c r="AH477" s="2">
        <f t="shared" ca="1" si="14"/>
        <v>0</v>
      </c>
      <c r="AI477" s="2">
        <v>477</v>
      </c>
    </row>
    <row r="478" spans="34:35" x14ac:dyDescent="0.15">
      <c r="AH478" s="2">
        <f t="shared" ca="1" si="14"/>
        <v>0</v>
      </c>
      <c r="AI478" s="2">
        <v>478</v>
      </c>
    </row>
    <row r="479" spans="34:35" x14ac:dyDescent="0.15">
      <c r="AH479" s="2">
        <f t="shared" ca="1" si="14"/>
        <v>0</v>
      </c>
      <c r="AI479" s="2">
        <v>479</v>
      </c>
    </row>
    <row r="480" spans="34:35" x14ac:dyDescent="0.15">
      <c r="AH480" s="2">
        <f t="shared" ca="1" si="14"/>
        <v>0</v>
      </c>
      <c r="AI480" s="2">
        <v>480</v>
      </c>
    </row>
    <row r="481" spans="34:35" x14ac:dyDescent="0.15">
      <c r="AH481" s="2">
        <f t="shared" ca="1" si="14"/>
        <v>0</v>
      </c>
      <c r="AI481" s="2">
        <v>481</v>
      </c>
    </row>
    <row r="482" spans="34:35" x14ac:dyDescent="0.15">
      <c r="AH482" s="2">
        <f t="shared" ca="1" si="14"/>
        <v>0</v>
      </c>
      <c r="AI482" s="2">
        <v>482</v>
      </c>
    </row>
    <row r="483" spans="34:35" x14ac:dyDescent="0.15">
      <c r="AH483" s="2">
        <f t="shared" ca="1" si="14"/>
        <v>0</v>
      </c>
      <c r="AI483" s="2">
        <v>483</v>
      </c>
    </row>
    <row r="484" spans="34:35" x14ac:dyDescent="0.15">
      <c r="AH484" s="2">
        <f t="shared" ca="1" si="14"/>
        <v>0</v>
      </c>
      <c r="AI484" s="2">
        <v>484</v>
      </c>
    </row>
    <row r="485" spans="34:35" x14ac:dyDescent="0.15">
      <c r="AH485" s="2">
        <f t="shared" ca="1" si="14"/>
        <v>0</v>
      </c>
      <c r="AI485" s="2">
        <v>485</v>
      </c>
    </row>
    <row r="486" spans="34:35" x14ac:dyDescent="0.15">
      <c r="AH486" s="2">
        <f t="shared" ca="1" si="14"/>
        <v>0</v>
      </c>
      <c r="AI486" s="2">
        <v>486</v>
      </c>
    </row>
    <row r="487" spans="34:35" x14ac:dyDescent="0.15">
      <c r="AH487" s="2">
        <f t="shared" ca="1" si="14"/>
        <v>0</v>
      </c>
      <c r="AI487" s="2">
        <v>487</v>
      </c>
    </row>
    <row r="488" spans="34:35" x14ac:dyDescent="0.15">
      <c r="AH488" s="2">
        <f t="shared" ca="1" si="14"/>
        <v>0</v>
      </c>
      <c r="AI488" s="2">
        <v>488</v>
      </c>
    </row>
    <row r="489" spans="34:35" x14ac:dyDescent="0.15">
      <c r="AH489" s="2">
        <f t="shared" ca="1" si="14"/>
        <v>0</v>
      </c>
      <c r="AI489" s="2">
        <v>489</v>
      </c>
    </row>
    <row r="490" spans="34:35" x14ac:dyDescent="0.15">
      <c r="AH490" s="2">
        <f t="shared" ca="1" si="14"/>
        <v>0</v>
      </c>
      <c r="AI490" s="2">
        <v>490</v>
      </c>
    </row>
    <row r="491" spans="34:35" x14ac:dyDescent="0.15">
      <c r="AH491" s="2">
        <f t="shared" ca="1" si="14"/>
        <v>0</v>
      </c>
      <c r="AI491" s="2">
        <v>491</v>
      </c>
    </row>
    <row r="492" spans="34:35" x14ac:dyDescent="0.15">
      <c r="AH492" s="2">
        <f t="shared" ca="1" si="14"/>
        <v>0</v>
      </c>
      <c r="AI492" s="2">
        <v>492</v>
      </c>
    </row>
    <row r="493" spans="34:35" x14ac:dyDescent="0.15">
      <c r="AH493" s="2">
        <f t="shared" ca="1" si="14"/>
        <v>0</v>
      </c>
      <c r="AI493" s="2">
        <v>493</v>
      </c>
    </row>
    <row r="494" spans="34:35" x14ac:dyDescent="0.15">
      <c r="AH494" s="2">
        <f t="shared" ca="1" si="14"/>
        <v>0</v>
      </c>
      <c r="AI494" s="2">
        <v>494</v>
      </c>
    </row>
    <row r="495" spans="34:35" x14ac:dyDescent="0.15">
      <c r="AH495" s="2">
        <f t="shared" ca="1" si="14"/>
        <v>0</v>
      </c>
      <c r="AI495" s="2">
        <v>495</v>
      </c>
    </row>
    <row r="496" spans="34:35" x14ac:dyDescent="0.15">
      <c r="AH496" s="2">
        <f t="shared" ca="1" si="14"/>
        <v>0</v>
      </c>
      <c r="AI496" s="2">
        <v>496</v>
      </c>
    </row>
    <row r="497" spans="34:35" x14ac:dyDescent="0.15">
      <c r="AH497" s="2">
        <f t="shared" ca="1" si="14"/>
        <v>0</v>
      </c>
      <c r="AI497" s="2">
        <v>497</v>
      </c>
    </row>
    <row r="498" spans="34:35" x14ac:dyDescent="0.15">
      <c r="AH498" s="2">
        <f t="shared" ca="1" si="14"/>
        <v>0</v>
      </c>
      <c r="AI498" s="2">
        <v>498</v>
      </c>
    </row>
    <row r="499" spans="34:35" x14ac:dyDescent="0.15">
      <c r="AH499" s="2">
        <f t="shared" ca="1" si="14"/>
        <v>0</v>
      </c>
      <c r="AI499" s="2">
        <v>499</v>
      </c>
    </row>
    <row r="500" spans="34:35" x14ac:dyDescent="0.15">
      <c r="AH500" s="2">
        <f t="shared" ca="1" si="14"/>
        <v>0</v>
      </c>
      <c r="AI500" s="2">
        <v>500</v>
      </c>
    </row>
    <row r="501" spans="34:35" x14ac:dyDescent="0.15">
      <c r="AH501" s="2">
        <f t="shared" ca="1" si="14"/>
        <v>0</v>
      </c>
      <c r="AI501" s="2">
        <v>501</v>
      </c>
    </row>
    <row r="502" spans="34:35" x14ac:dyDescent="0.15">
      <c r="AH502" s="2">
        <f t="shared" ca="1" si="14"/>
        <v>0</v>
      </c>
      <c r="AI502" s="2">
        <v>502</v>
      </c>
    </row>
    <row r="503" spans="34:35" x14ac:dyDescent="0.15">
      <c r="AH503" s="2">
        <f t="shared" ca="1" si="14"/>
        <v>0</v>
      </c>
      <c r="AI503" s="2">
        <v>503</v>
      </c>
    </row>
    <row r="504" spans="34:35" x14ac:dyDescent="0.15">
      <c r="AH504" s="2">
        <f t="shared" ca="1" si="14"/>
        <v>0</v>
      </c>
      <c r="AI504" s="2">
        <v>504</v>
      </c>
    </row>
    <row r="505" spans="34:35" x14ac:dyDescent="0.15">
      <c r="AH505" s="2">
        <f t="shared" ca="1" si="14"/>
        <v>0</v>
      </c>
      <c r="AI505" s="2">
        <v>505</v>
      </c>
    </row>
    <row r="506" spans="34:35" x14ac:dyDescent="0.15">
      <c r="AH506" s="2">
        <f t="shared" ca="1" si="14"/>
        <v>0</v>
      </c>
      <c r="AI506" s="2">
        <v>506</v>
      </c>
    </row>
    <row r="507" spans="34:35" x14ac:dyDescent="0.15">
      <c r="AH507" s="2">
        <f t="shared" ca="1" si="14"/>
        <v>0</v>
      </c>
      <c r="AI507" s="2">
        <v>507</v>
      </c>
    </row>
    <row r="508" spans="34:35" x14ac:dyDescent="0.15">
      <c r="AH508" s="2">
        <f t="shared" ca="1" si="14"/>
        <v>0</v>
      </c>
      <c r="AI508" s="2">
        <v>508</v>
      </c>
    </row>
    <row r="509" spans="34:35" x14ac:dyDescent="0.15">
      <c r="AH509" s="2">
        <f t="shared" ca="1" si="14"/>
        <v>0</v>
      </c>
      <c r="AI509" s="2">
        <v>509</v>
      </c>
    </row>
    <row r="510" spans="34:35" x14ac:dyDescent="0.15">
      <c r="AH510" s="2">
        <f t="shared" ca="1" si="14"/>
        <v>0</v>
      </c>
      <c r="AI510" s="2">
        <v>510</v>
      </c>
    </row>
    <row r="511" spans="34:35" x14ac:dyDescent="0.15">
      <c r="AH511" s="2">
        <f t="shared" ca="1" si="14"/>
        <v>0</v>
      </c>
      <c r="AI511" s="2">
        <v>511</v>
      </c>
    </row>
    <row r="512" spans="34:35" x14ac:dyDescent="0.15">
      <c r="AH512" s="2">
        <f t="shared" ca="1" si="14"/>
        <v>0</v>
      </c>
      <c r="AI512" s="2">
        <v>512</v>
      </c>
    </row>
    <row r="513" spans="34:35" x14ac:dyDescent="0.15">
      <c r="AH513" s="2">
        <f t="shared" ca="1" si="14"/>
        <v>0</v>
      </c>
      <c r="AI513" s="2">
        <v>513</v>
      </c>
    </row>
    <row r="514" spans="34:35" x14ac:dyDescent="0.15">
      <c r="AH514" s="2">
        <f t="shared" ca="1" si="14"/>
        <v>0</v>
      </c>
      <c r="AI514" s="2">
        <v>514</v>
      </c>
    </row>
    <row r="515" spans="34:35" x14ac:dyDescent="0.15">
      <c r="AH515" s="2">
        <f t="shared" ca="1" si="14"/>
        <v>0</v>
      </c>
      <c r="AI515" s="2">
        <v>515</v>
      </c>
    </row>
    <row r="516" spans="34:35" x14ac:dyDescent="0.15">
      <c r="AH516" s="2">
        <f t="shared" ca="1" si="14"/>
        <v>0</v>
      </c>
      <c r="AI516" s="2">
        <v>516</v>
      </c>
    </row>
    <row r="517" spans="34:35" x14ac:dyDescent="0.15">
      <c r="AH517" s="2">
        <f t="shared" ca="1" si="14"/>
        <v>0</v>
      </c>
      <c r="AI517" s="2">
        <v>517</v>
      </c>
    </row>
    <row r="518" spans="34:35" x14ac:dyDescent="0.15">
      <c r="AH518" s="2">
        <f t="shared" ref="AH518:AH581" ca="1" si="15">INDIRECT("'"&amp;$AD$7&amp;"'!"&amp;"B"&amp;ROW(B518))</f>
        <v>0</v>
      </c>
      <c r="AI518" s="2">
        <v>518</v>
      </c>
    </row>
    <row r="519" spans="34:35" x14ac:dyDescent="0.15">
      <c r="AH519" s="2">
        <f t="shared" ca="1" si="15"/>
        <v>0</v>
      </c>
      <c r="AI519" s="2">
        <v>519</v>
      </c>
    </row>
    <row r="520" spans="34:35" x14ac:dyDescent="0.15">
      <c r="AH520" s="2">
        <f t="shared" ca="1" si="15"/>
        <v>0</v>
      </c>
      <c r="AI520" s="2">
        <v>520</v>
      </c>
    </row>
    <row r="521" spans="34:35" x14ac:dyDescent="0.15">
      <c r="AH521" s="2">
        <f t="shared" ca="1" si="15"/>
        <v>0</v>
      </c>
      <c r="AI521" s="2">
        <v>521</v>
      </c>
    </row>
    <row r="522" spans="34:35" x14ac:dyDescent="0.15">
      <c r="AH522" s="2">
        <f t="shared" ca="1" si="15"/>
        <v>0</v>
      </c>
      <c r="AI522" s="2">
        <v>522</v>
      </c>
    </row>
    <row r="523" spans="34:35" x14ac:dyDescent="0.15">
      <c r="AH523" s="2">
        <f t="shared" ca="1" si="15"/>
        <v>0</v>
      </c>
      <c r="AI523" s="2">
        <v>523</v>
      </c>
    </row>
    <row r="524" spans="34:35" x14ac:dyDescent="0.15">
      <c r="AH524" s="2">
        <f t="shared" ca="1" si="15"/>
        <v>0</v>
      </c>
      <c r="AI524" s="2">
        <v>524</v>
      </c>
    </row>
    <row r="525" spans="34:35" x14ac:dyDescent="0.15">
      <c r="AH525" s="2">
        <f t="shared" ca="1" si="15"/>
        <v>0</v>
      </c>
      <c r="AI525" s="2">
        <v>525</v>
      </c>
    </row>
    <row r="526" spans="34:35" x14ac:dyDescent="0.15">
      <c r="AH526" s="2">
        <f t="shared" ca="1" si="15"/>
        <v>0</v>
      </c>
      <c r="AI526" s="2">
        <v>526</v>
      </c>
    </row>
    <row r="527" spans="34:35" x14ac:dyDescent="0.15">
      <c r="AH527" s="2">
        <f t="shared" ca="1" si="15"/>
        <v>0</v>
      </c>
      <c r="AI527" s="2">
        <v>527</v>
      </c>
    </row>
    <row r="528" spans="34:35" x14ac:dyDescent="0.15">
      <c r="AH528" s="2">
        <f t="shared" ca="1" si="15"/>
        <v>0</v>
      </c>
      <c r="AI528" s="2">
        <v>528</v>
      </c>
    </row>
    <row r="529" spans="34:35" x14ac:dyDescent="0.15">
      <c r="AH529" s="2">
        <f t="shared" ca="1" si="15"/>
        <v>0</v>
      </c>
      <c r="AI529" s="2">
        <v>529</v>
      </c>
    </row>
    <row r="530" spans="34:35" x14ac:dyDescent="0.15">
      <c r="AH530" s="2">
        <f t="shared" ca="1" si="15"/>
        <v>0</v>
      </c>
      <c r="AI530" s="2">
        <v>530</v>
      </c>
    </row>
    <row r="531" spans="34:35" x14ac:dyDescent="0.15">
      <c r="AH531" s="2">
        <f t="shared" ca="1" si="15"/>
        <v>0</v>
      </c>
      <c r="AI531" s="2">
        <v>531</v>
      </c>
    </row>
    <row r="532" spans="34:35" x14ac:dyDescent="0.15">
      <c r="AH532" s="2">
        <f t="shared" ca="1" si="15"/>
        <v>0</v>
      </c>
      <c r="AI532" s="2">
        <v>532</v>
      </c>
    </row>
    <row r="533" spans="34:35" x14ac:dyDescent="0.15">
      <c r="AH533" s="2">
        <f t="shared" ca="1" si="15"/>
        <v>0</v>
      </c>
      <c r="AI533" s="2">
        <v>533</v>
      </c>
    </row>
    <row r="534" spans="34:35" x14ac:dyDescent="0.15">
      <c r="AH534" s="2">
        <f t="shared" ca="1" si="15"/>
        <v>0</v>
      </c>
      <c r="AI534" s="2">
        <v>534</v>
      </c>
    </row>
    <row r="535" spans="34:35" x14ac:dyDescent="0.15">
      <c r="AH535" s="2">
        <f t="shared" ca="1" si="15"/>
        <v>0</v>
      </c>
      <c r="AI535" s="2">
        <v>535</v>
      </c>
    </row>
    <row r="536" spans="34:35" x14ac:dyDescent="0.15">
      <c r="AH536" s="2">
        <f t="shared" ca="1" si="15"/>
        <v>0</v>
      </c>
      <c r="AI536" s="2">
        <v>536</v>
      </c>
    </row>
    <row r="537" spans="34:35" x14ac:dyDescent="0.15">
      <c r="AH537" s="2">
        <f t="shared" ca="1" si="15"/>
        <v>0</v>
      </c>
      <c r="AI537" s="2">
        <v>537</v>
      </c>
    </row>
    <row r="538" spans="34:35" x14ac:dyDescent="0.15">
      <c r="AH538" s="2">
        <f t="shared" ca="1" si="15"/>
        <v>0</v>
      </c>
      <c r="AI538" s="2">
        <v>538</v>
      </c>
    </row>
    <row r="539" spans="34:35" x14ac:dyDescent="0.15">
      <c r="AH539" s="2">
        <f t="shared" ca="1" si="15"/>
        <v>0</v>
      </c>
      <c r="AI539" s="2">
        <v>539</v>
      </c>
    </row>
    <row r="540" spans="34:35" x14ac:dyDescent="0.15">
      <c r="AH540" s="2">
        <f t="shared" ca="1" si="15"/>
        <v>0</v>
      </c>
      <c r="AI540" s="2">
        <v>540</v>
      </c>
    </row>
    <row r="541" spans="34:35" x14ac:dyDescent="0.15">
      <c r="AH541" s="2">
        <f t="shared" ca="1" si="15"/>
        <v>0</v>
      </c>
      <c r="AI541" s="2">
        <v>541</v>
      </c>
    </row>
    <row r="542" spans="34:35" x14ac:dyDescent="0.15">
      <c r="AH542" s="2">
        <f t="shared" ca="1" si="15"/>
        <v>0</v>
      </c>
      <c r="AI542" s="2">
        <v>542</v>
      </c>
    </row>
    <row r="543" spans="34:35" x14ac:dyDescent="0.15">
      <c r="AH543" s="2">
        <f t="shared" ca="1" si="15"/>
        <v>0</v>
      </c>
      <c r="AI543" s="2">
        <v>543</v>
      </c>
    </row>
    <row r="544" spans="34:35" x14ac:dyDescent="0.15">
      <c r="AH544" s="2">
        <f t="shared" ca="1" si="15"/>
        <v>0</v>
      </c>
      <c r="AI544" s="2">
        <v>544</v>
      </c>
    </row>
    <row r="545" spans="34:35" x14ac:dyDescent="0.15">
      <c r="AH545" s="2">
        <f t="shared" ca="1" si="15"/>
        <v>0</v>
      </c>
      <c r="AI545" s="2">
        <v>545</v>
      </c>
    </row>
    <row r="546" spans="34:35" x14ac:dyDescent="0.15">
      <c r="AH546" s="2">
        <f t="shared" ca="1" si="15"/>
        <v>0</v>
      </c>
      <c r="AI546" s="2">
        <v>546</v>
      </c>
    </row>
    <row r="547" spans="34:35" x14ac:dyDescent="0.15">
      <c r="AH547" s="2">
        <f t="shared" ca="1" si="15"/>
        <v>0</v>
      </c>
      <c r="AI547" s="2">
        <v>547</v>
      </c>
    </row>
    <row r="548" spans="34:35" x14ac:dyDescent="0.15">
      <c r="AH548" s="2">
        <f t="shared" ca="1" si="15"/>
        <v>0</v>
      </c>
      <c r="AI548" s="2">
        <v>548</v>
      </c>
    </row>
    <row r="549" spans="34:35" x14ac:dyDescent="0.15">
      <c r="AH549" s="2">
        <f t="shared" ca="1" si="15"/>
        <v>0</v>
      </c>
      <c r="AI549" s="2">
        <v>549</v>
      </c>
    </row>
    <row r="550" spans="34:35" x14ac:dyDescent="0.15">
      <c r="AH550" s="2">
        <f t="shared" ca="1" si="15"/>
        <v>0</v>
      </c>
      <c r="AI550" s="2">
        <v>550</v>
      </c>
    </row>
    <row r="551" spans="34:35" x14ac:dyDescent="0.15">
      <c r="AH551" s="2">
        <f t="shared" ca="1" si="15"/>
        <v>0</v>
      </c>
      <c r="AI551" s="2">
        <v>551</v>
      </c>
    </row>
    <row r="552" spans="34:35" x14ac:dyDescent="0.15">
      <c r="AH552" s="2">
        <f t="shared" ca="1" si="15"/>
        <v>0</v>
      </c>
      <c r="AI552" s="2">
        <v>552</v>
      </c>
    </row>
    <row r="553" spans="34:35" x14ac:dyDescent="0.15">
      <c r="AH553" s="2">
        <f t="shared" ca="1" si="15"/>
        <v>0</v>
      </c>
      <c r="AI553" s="2">
        <v>553</v>
      </c>
    </row>
    <row r="554" spans="34:35" x14ac:dyDescent="0.15">
      <c r="AH554" s="2">
        <f t="shared" ca="1" si="15"/>
        <v>0</v>
      </c>
      <c r="AI554" s="2">
        <v>554</v>
      </c>
    </row>
    <row r="555" spans="34:35" x14ac:dyDescent="0.15">
      <c r="AH555" s="2">
        <f t="shared" ca="1" si="15"/>
        <v>0</v>
      </c>
      <c r="AI555" s="2">
        <v>555</v>
      </c>
    </row>
    <row r="556" spans="34:35" x14ac:dyDescent="0.15">
      <c r="AH556" s="2">
        <f t="shared" ca="1" si="15"/>
        <v>0</v>
      </c>
      <c r="AI556" s="2">
        <v>556</v>
      </c>
    </row>
    <row r="557" spans="34:35" x14ac:dyDescent="0.15">
      <c r="AH557" s="2">
        <f t="shared" ca="1" si="15"/>
        <v>0</v>
      </c>
      <c r="AI557" s="2">
        <v>557</v>
      </c>
    </row>
    <row r="558" spans="34:35" x14ac:dyDescent="0.15">
      <c r="AH558" s="2">
        <f t="shared" ca="1" si="15"/>
        <v>0</v>
      </c>
      <c r="AI558" s="2">
        <v>558</v>
      </c>
    </row>
    <row r="559" spans="34:35" x14ac:dyDescent="0.15">
      <c r="AH559" s="2">
        <f t="shared" ca="1" si="15"/>
        <v>0</v>
      </c>
      <c r="AI559" s="2">
        <v>559</v>
      </c>
    </row>
    <row r="560" spans="34:35" x14ac:dyDescent="0.15">
      <c r="AH560" s="2">
        <f t="shared" ca="1" si="15"/>
        <v>0</v>
      </c>
      <c r="AI560" s="2">
        <v>560</v>
      </c>
    </row>
    <row r="561" spans="34:35" x14ac:dyDescent="0.15">
      <c r="AH561" s="2">
        <f t="shared" ca="1" si="15"/>
        <v>0</v>
      </c>
      <c r="AI561" s="2">
        <v>561</v>
      </c>
    </row>
    <row r="562" spans="34:35" x14ac:dyDescent="0.15">
      <c r="AH562" s="2">
        <f t="shared" ca="1" si="15"/>
        <v>0</v>
      </c>
      <c r="AI562" s="2">
        <v>562</v>
      </c>
    </row>
    <row r="563" spans="34:35" x14ac:dyDescent="0.15">
      <c r="AH563" s="2">
        <f t="shared" ca="1" si="15"/>
        <v>0</v>
      </c>
      <c r="AI563" s="2">
        <v>563</v>
      </c>
    </row>
    <row r="564" spans="34:35" x14ac:dyDescent="0.15">
      <c r="AH564" s="2">
        <f t="shared" ca="1" si="15"/>
        <v>0</v>
      </c>
      <c r="AI564" s="2">
        <v>564</v>
      </c>
    </row>
    <row r="565" spans="34:35" x14ac:dyDescent="0.15">
      <c r="AH565" s="2">
        <f t="shared" ca="1" si="15"/>
        <v>0</v>
      </c>
      <c r="AI565" s="2">
        <v>565</v>
      </c>
    </row>
    <row r="566" spans="34:35" x14ac:dyDescent="0.15">
      <c r="AH566" s="2">
        <f t="shared" ca="1" si="15"/>
        <v>0</v>
      </c>
      <c r="AI566" s="2">
        <v>566</v>
      </c>
    </row>
    <row r="567" spans="34:35" x14ac:dyDescent="0.15">
      <c r="AH567" s="2">
        <f t="shared" ca="1" si="15"/>
        <v>0</v>
      </c>
      <c r="AI567" s="2">
        <v>567</v>
      </c>
    </row>
    <row r="568" spans="34:35" x14ac:dyDescent="0.15">
      <c r="AH568" s="2">
        <f t="shared" ca="1" si="15"/>
        <v>0</v>
      </c>
      <c r="AI568" s="2">
        <v>568</v>
      </c>
    </row>
    <row r="569" spans="34:35" x14ac:dyDescent="0.15">
      <c r="AH569" s="2">
        <f t="shared" ca="1" si="15"/>
        <v>0</v>
      </c>
      <c r="AI569" s="2">
        <v>569</v>
      </c>
    </row>
    <row r="570" spans="34:35" x14ac:dyDescent="0.15">
      <c r="AH570" s="2">
        <f t="shared" ca="1" si="15"/>
        <v>0</v>
      </c>
      <c r="AI570" s="2">
        <v>570</v>
      </c>
    </row>
    <row r="571" spans="34:35" x14ac:dyDescent="0.15">
      <c r="AH571" s="2">
        <f t="shared" ca="1" si="15"/>
        <v>0</v>
      </c>
      <c r="AI571" s="2">
        <v>571</v>
      </c>
    </row>
    <row r="572" spans="34:35" x14ac:dyDescent="0.15">
      <c r="AH572" s="2">
        <f t="shared" ca="1" si="15"/>
        <v>0</v>
      </c>
      <c r="AI572" s="2">
        <v>572</v>
      </c>
    </row>
    <row r="573" spans="34:35" x14ac:dyDescent="0.15">
      <c r="AH573" s="2">
        <f t="shared" ca="1" si="15"/>
        <v>0</v>
      </c>
      <c r="AI573" s="2">
        <v>573</v>
      </c>
    </row>
    <row r="574" spans="34:35" x14ac:dyDescent="0.15">
      <c r="AH574" s="2">
        <f t="shared" ca="1" si="15"/>
        <v>0</v>
      </c>
      <c r="AI574" s="2">
        <v>574</v>
      </c>
    </row>
    <row r="575" spans="34:35" x14ac:dyDescent="0.15">
      <c r="AH575" s="2">
        <f t="shared" ca="1" si="15"/>
        <v>0</v>
      </c>
      <c r="AI575" s="2">
        <v>575</v>
      </c>
    </row>
    <row r="576" spans="34:35" x14ac:dyDescent="0.15">
      <c r="AH576" s="2">
        <f t="shared" ca="1" si="15"/>
        <v>0</v>
      </c>
      <c r="AI576" s="2">
        <v>576</v>
      </c>
    </row>
    <row r="577" spans="34:35" x14ac:dyDescent="0.15">
      <c r="AH577" s="2">
        <f t="shared" ca="1" si="15"/>
        <v>0</v>
      </c>
      <c r="AI577" s="2">
        <v>577</v>
      </c>
    </row>
    <row r="578" spans="34:35" x14ac:dyDescent="0.15">
      <c r="AH578" s="2">
        <f t="shared" ca="1" si="15"/>
        <v>0</v>
      </c>
      <c r="AI578" s="2">
        <v>578</v>
      </c>
    </row>
    <row r="579" spans="34:35" x14ac:dyDescent="0.15">
      <c r="AH579" s="2">
        <f t="shared" ca="1" si="15"/>
        <v>0</v>
      </c>
      <c r="AI579" s="2">
        <v>579</v>
      </c>
    </row>
    <row r="580" spans="34:35" x14ac:dyDescent="0.15">
      <c r="AH580" s="2">
        <f t="shared" ca="1" si="15"/>
        <v>0</v>
      </c>
      <c r="AI580" s="2">
        <v>580</v>
      </c>
    </row>
    <row r="581" spans="34:35" x14ac:dyDescent="0.15">
      <c r="AH581" s="2">
        <f t="shared" ca="1" si="15"/>
        <v>0</v>
      </c>
      <c r="AI581" s="2">
        <v>581</v>
      </c>
    </row>
    <row r="582" spans="34:35" x14ac:dyDescent="0.15">
      <c r="AH582" s="2">
        <f t="shared" ref="AH582:AH645" ca="1" si="16">INDIRECT("'"&amp;$AD$7&amp;"'!"&amp;"B"&amp;ROW(B582))</f>
        <v>0</v>
      </c>
      <c r="AI582" s="2">
        <v>582</v>
      </c>
    </row>
    <row r="583" spans="34:35" x14ac:dyDescent="0.15">
      <c r="AH583" s="2">
        <f t="shared" ca="1" si="16"/>
        <v>0</v>
      </c>
      <c r="AI583" s="2">
        <v>583</v>
      </c>
    </row>
    <row r="584" spans="34:35" x14ac:dyDescent="0.15">
      <c r="AH584" s="2">
        <f t="shared" ca="1" si="16"/>
        <v>0</v>
      </c>
      <c r="AI584" s="2">
        <v>584</v>
      </c>
    </row>
    <row r="585" spans="34:35" x14ac:dyDescent="0.15">
      <c r="AH585" s="2">
        <f t="shared" ca="1" si="16"/>
        <v>0</v>
      </c>
      <c r="AI585" s="2">
        <v>585</v>
      </c>
    </row>
    <row r="586" spans="34:35" x14ac:dyDescent="0.15">
      <c r="AH586" s="2">
        <f t="shared" ca="1" si="16"/>
        <v>0</v>
      </c>
      <c r="AI586" s="2">
        <v>586</v>
      </c>
    </row>
    <row r="587" spans="34:35" x14ac:dyDescent="0.15">
      <c r="AH587" s="2">
        <f t="shared" ca="1" si="16"/>
        <v>0</v>
      </c>
      <c r="AI587" s="2">
        <v>587</v>
      </c>
    </row>
    <row r="588" spans="34:35" x14ac:dyDescent="0.15">
      <c r="AH588" s="2">
        <f t="shared" ca="1" si="16"/>
        <v>0</v>
      </c>
      <c r="AI588" s="2">
        <v>588</v>
      </c>
    </row>
    <row r="589" spans="34:35" x14ac:dyDescent="0.15">
      <c r="AH589" s="2">
        <f t="shared" ca="1" si="16"/>
        <v>0</v>
      </c>
      <c r="AI589" s="2">
        <v>589</v>
      </c>
    </row>
    <row r="590" spans="34:35" x14ac:dyDescent="0.15">
      <c r="AH590" s="2">
        <f t="shared" ca="1" si="16"/>
        <v>0</v>
      </c>
      <c r="AI590" s="2">
        <v>590</v>
      </c>
    </row>
    <row r="591" spans="34:35" x14ac:dyDescent="0.15">
      <c r="AH591" s="2">
        <f t="shared" ca="1" si="16"/>
        <v>0</v>
      </c>
      <c r="AI591" s="2">
        <v>591</v>
      </c>
    </row>
    <row r="592" spans="34:35" x14ac:dyDescent="0.15">
      <c r="AH592" s="2">
        <f t="shared" ca="1" si="16"/>
        <v>0</v>
      </c>
      <c r="AI592" s="2">
        <v>592</v>
      </c>
    </row>
    <row r="593" spans="34:35" x14ac:dyDescent="0.15">
      <c r="AH593" s="2">
        <f t="shared" ca="1" si="16"/>
        <v>0</v>
      </c>
      <c r="AI593" s="2">
        <v>593</v>
      </c>
    </row>
    <row r="594" spans="34:35" x14ac:dyDescent="0.15">
      <c r="AH594" s="2">
        <f t="shared" ca="1" si="16"/>
        <v>0</v>
      </c>
      <c r="AI594" s="2">
        <v>594</v>
      </c>
    </row>
    <row r="595" spans="34:35" x14ac:dyDescent="0.15">
      <c r="AH595" s="2">
        <f t="shared" ca="1" si="16"/>
        <v>0</v>
      </c>
      <c r="AI595" s="2">
        <v>595</v>
      </c>
    </row>
    <row r="596" spans="34:35" x14ac:dyDescent="0.15">
      <c r="AH596" s="2">
        <f t="shared" ca="1" si="16"/>
        <v>0</v>
      </c>
      <c r="AI596" s="2">
        <v>596</v>
      </c>
    </row>
    <row r="597" spans="34:35" x14ac:dyDescent="0.15">
      <c r="AH597" s="2">
        <f t="shared" ca="1" si="16"/>
        <v>0</v>
      </c>
      <c r="AI597" s="2">
        <v>597</v>
      </c>
    </row>
    <row r="598" spans="34:35" x14ac:dyDescent="0.15">
      <c r="AH598" s="2">
        <f t="shared" ca="1" si="16"/>
        <v>0</v>
      </c>
      <c r="AI598" s="2">
        <v>598</v>
      </c>
    </row>
    <row r="599" spans="34:35" x14ac:dyDescent="0.15">
      <c r="AH599" s="2">
        <f t="shared" ca="1" si="16"/>
        <v>0</v>
      </c>
      <c r="AI599" s="2">
        <v>599</v>
      </c>
    </row>
    <row r="600" spans="34:35" x14ac:dyDescent="0.15">
      <c r="AH600" s="2">
        <f t="shared" ca="1" si="16"/>
        <v>0</v>
      </c>
      <c r="AI600" s="2">
        <v>600</v>
      </c>
    </row>
    <row r="601" spans="34:35" x14ac:dyDescent="0.15">
      <c r="AH601" s="2">
        <f t="shared" ca="1" si="16"/>
        <v>0</v>
      </c>
      <c r="AI601" s="2">
        <v>601</v>
      </c>
    </row>
    <row r="602" spans="34:35" x14ac:dyDescent="0.15">
      <c r="AH602" s="2">
        <f t="shared" ca="1" si="16"/>
        <v>0</v>
      </c>
      <c r="AI602" s="2">
        <v>602</v>
      </c>
    </row>
    <row r="603" spans="34:35" x14ac:dyDescent="0.15">
      <c r="AH603" s="2">
        <f t="shared" ca="1" si="16"/>
        <v>0</v>
      </c>
      <c r="AI603" s="2">
        <v>603</v>
      </c>
    </row>
    <row r="604" spans="34:35" x14ac:dyDescent="0.15">
      <c r="AH604" s="2">
        <f t="shared" ca="1" si="16"/>
        <v>0</v>
      </c>
      <c r="AI604" s="2">
        <v>604</v>
      </c>
    </row>
    <row r="605" spans="34:35" x14ac:dyDescent="0.15">
      <c r="AH605" s="2">
        <f t="shared" ca="1" si="16"/>
        <v>0</v>
      </c>
      <c r="AI605" s="2">
        <v>605</v>
      </c>
    </row>
    <row r="606" spans="34:35" x14ac:dyDescent="0.15">
      <c r="AH606" s="2">
        <f t="shared" ca="1" si="16"/>
        <v>0</v>
      </c>
      <c r="AI606" s="2">
        <v>606</v>
      </c>
    </row>
    <row r="607" spans="34:35" x14ac:dyDescent="0.15">
      <c r="AH607" s="2">
        <f t="shared" ca="1" si="16"/>
        <v>0</v>
      </c>
      <c r="AI607" s="2">
        <v>607</v>
      </c>
    </row>
    <row r="608" spans="34:35" x14ac:dyDescent="0.15">
      <c r="AH608" s="2">
        <f t="shared" ca="1" si="16"/>
        <v>0</v>
      </c>
      <c r="AI608" s="2">
        <v>608</v>
      </c>
    </row>
    <row r="609" spans="34:35" x14ac:dyDescent="0.15">
      <c r="AH609" s="2">
        <f t="shared" ca="1" si="16"/>
        <v>0</v>
      </c>
      <c r="AI609" s="2">
        <v>609</v>
      </c>
    </row>
    <row r="610" spans="34:35" x14ac:dyDescent="0.15">
      <c r="AH610" s="2">
        <f t="shared" ca="1" si="16"/>
        <v>0</v>
      </c>
      <c r="AI610" s="2">
        <v>610</v>
      </c>
    </row>
    <row r="611" spans="34:35" x14ac:dyDescent="0.15">
      <c r="AH611" s="2">
        <f t="shared" ca="1" si="16"/>
        <v>0</v>
      </c>
      <c r="AI611" s="2">
        <v>611</v>
      </c>
    </row>
    <row r="612" spans="34:35" x14ac:dyDescent="0.15">
      <c r="AH612" s="2">
        <f t="shared" ca="1" si="16"/>
        <v>0</v>
      </c>
      <c r="AI612" s="2">
        <v>612</v>
      </c>
    </row>
    <row r="613" spans="34:35" x14ac:dyDescent="0.15">
      <c r="AH613" s="2">
        <f t="shared" ca="1" si="16"/>
        <v>0</v>
      </c>
      <c r="AI613" s="2">
        <v>613</v>
      </c>
    </row>
    <row r="614" spans="34:35" x14ac:dyDescent="0.15">
      <c r="AH614" s="2">
        <f t="shared" ca="1" si="16"/>
        <v>0</v>
      </c>
      <c r="AI614" s="2">
        <v>614</v>
      </c>
    </row>
    <row r="615" spans="34:35" x14ac:dyDescent="0.15">
      <c r="AH615" s="2">
        <f t="shared" ca="1" si="16"/>
        <v>0</v>
      </c>
      <c r="AI615" s="2">
        <v>615</v>
      </c>
    </row>
    <row r="616" spans="34:35" x14ac:dyDescent="0.15">
      <c r="AH616" s="2">
        <f t="shared" ca="1" si="16"/>
        <v>0</v>
      </c>
      <c r="AI616" s="2">
        <v>616</v>
      </c>
    </row>
    <row r="617" spans="34:35" x14ac:dyDescent="0.15">
      <c r="AH617" s="2">
        <f t="shared" ca="1" si="16"/>
        <v>0</v>
      </c>
      <c r="AI617" s="2">
        <v>617</v>
      </c>
    </row>
    <row r="618" spans="34:35" x14ac:dyDescent="0.15">
      <c r="AH618" s="2">
        <f t="shared" ca="1" si="16"/>
        <v>0</v>
      </c>
      <c r="AI618" s="2">
        <v>618</v>
      </c>
    </row>
    <row r="619" spans="34:35" x14ac:dyDescent="0.15">
      <c r="AH619" s="2">
        <f t="shared" ca="1" si="16"/>
        <v>0</v>
      </c>
      <c r="AI619" s="2">
        <v>619</v>
      </c>
    </row>
    <row r="620" spans="34:35" x14ac:dyDescent="0.15">
      <c r="AH620" s="2">
        <f t="shared" ca="1" si="16"/>
        <v>0</v>
      </c>
      <c r="AI620" s="2">
        <v>620</v>
      </c>
    </row>
    <row r="621" spans="34:35" x14ac:dyDescent="0.15">
      <c r="AH621" s="2">
        <f t="shared" ca="1" si="16"/>
        <v>0</v>
      </c>
      <c r="AI621" s="2">
        <v>621</v>
      </c>
    </row>
    <row r="622" spans="34:35" x14ac:dyDescent="0.15">
      <c r="AH622" s="2">
        <f t="shared" ca="1" si="16"/>
        <v>0</v>
      </c>
      <c r="AI622" s="2">
        <v>622</v>
      </c>
    </row>
    <row r="623" spans="34:35" x14ac:dyDescent="0.15">
      <c r="AH623" s="2">
        <f t="shared" ca="1" si="16"/>
        <v>0</v>
      </c>
      <c r="AI623" s="2">
        <v>623</v>
      </c>
    </row>
    <row r="624" spans="34:35" x14ac:dyDescent="0.15">
      <c r="AH624" s="2">
        <f t="shared" ca="1" si="16"/>
        <v>0</v>
      </c>
      <c r="AI624" s="2">
        <v>624</v>
      </c>
    </row>
    <row r="625" spans="34:35" x14ac:dyDescent="0.15">
      <c r="AH625" s="2">
        <f t="shared" ca="1" si="16"/>
        <v>0</v>
      </c>
      <c r="AI625" s="2">
        <v>625</v>
      </c>
    </row>
    <row r="626" spans="34:35" x14ac:dyDescent="0.15">
      <c r="AH626" s="2">
        <f t="shared" ca="1" si="16"/>
        <v>0</v>
      </c>
      <c r="AI626" s="2">
        <v>626</v>
      </c>
    </row>
    <row r="627" spans="34:35" x14ac:dyDescent="0.15">
      <c r="AH627" s="2">
        <f t="shared" ca="1" si="16"/>
        <v>0</v>
      </c>
      <c r="AI627" s="2">
        <v>627</v>
      </c>
    </row>
    <row r="628" spans="34:35" x14ac:dyDescent="0.15">
      <c r="AH628" s="2">
        <f t="shared" ca="1" si="16"/>
        <v>0</v>
      </c>
      <c r="AI628" s="2">
        <v>628</v>
      </c>
    </row>
    <row r="629" spans="34:35" x14ac:dyDescent="0.15">
      <c r="AH629" s="2">
        <f t="shared" ca="1" si="16"/>
        <v>0</v>
      </c>
      <c r="AI629" s="2">
        <v>629</v>
      </c>
    </row>
    <row r="630" spans="34:35" x14ac:dyDescent="0.15">
      <c r="AH630" s="2">
        <f t="shared" ca="1" si="16"/>
        <v>0</v>
      </c>
      <c r="AI630" s="2">
        <v>630</v>
      </c>
    </row>
    <row r="631" spans="34:35" x14ac:dyDescent="0.15">
      <c r="AH631" s="2">
        <f t="shared" ca="1" si="16"/>
        <v>0</v>
      </c>
      <c r="AI631" s="2">
        <v>631</v>
      </c>
    </row>
    <row r="632" spans="34:35" x14ac:dyDescent="0.15">
      <c r="AH632" s="2">
        <f t="shared" ca="1" si="16"/>
        <v>0</v>
      </c>
      <c r="AI632" s="2">
        <v>632</v>
      </c>
    </row>
    <row r="633" spans="34:35" x14ac:dyDescent="0.15">
      <c r="AH633" s="2">
        <f t="shared" ca="1" si="16"/>
        <v>0</v>
      </c>
      <c r="AI633" s="2">
        <v>633</v>
      </c>
    </row>
    <row r="634" spans="34:35" x14ac:dyDescent="0.15">
      <c r="AH634" s="2">
        <f t="shared" ca="1" si="16"/>
        <v>0</v>
      </c>
      <c r="AI634" s="2">
        <v>634</v>
      </c>
    </row>
    <row r="635" spans="34:35" x14ac:dyDescent="0.15">
      <c r="AH635" s="2">
        <f t="shared" ca="1" si="16"/>
        <v>0</v>
      </c>
      <c r="AI635" s="2">
        <v>635</v>
      </c>
    </row>
    <row r="636" spans="34:35" x14ac:dyDescent="0.15">
      <c r="AH636" s="2">
        <f t="shared" ca="1" si="16"/>
        <v>0</v>
      </c>
      <c r="AI636" s="2">
        <v>636</v>
      </c>
    </row>
    <row r="637" spans="34:35" x14ac:dyDescent="0.15">
      <c r="AH637" s="2">
        <f t="shared" ca="1" si="16"/>
        <v>0</v>
      </c>
      <c r="AI637" s="2">
        <v>637</v>
      </c>
    </row>
    <row r="638" spans="34:35" x14ac:dyDescent="0.15">
      <c r="AH638" s="2">
        <f t="shared" ca="1" si="16"/>
        <v>0</v>
      </c>
      <c r="AI638" s="2">
        <v>638</v>
      </c>
    </row>
    <row r="639" spans="34:35" x14ac:dyDescent="0.15">
      <c r="AH639" s="2">
        <f t="shared" ca="1" si="16"/>
        <v>0</v>
      </c>
      <c r="AI639" s="2">
        <v>639</v>
      </c>
    </row>
    <row r="640" spans="34:35" x14ac:dyDescent="0.15">
      <c r="AH640" s="2">
        <f t="shared" ca="1" si="16"/>
        <v>0</v>
      </c>
      <c r="AI640" s="2">
        <v>640</v>
      </c>
    </row>
    <row r="641" spans="34:35" x14ac:dyDescent="0.15">
      <c r="AH641" s="2">
        <f t="shared" ca="1" si="16"/>
        <v>0</v>
      </c>
      <c r="AI641" s="2">
        <v>641</v>
      </c>
    </row>
    <row r="642" spans="34:35" x14ac:dyDescent="0.15">
      <c r="AH642" s="2">
        <f t="shared" ca="1" si="16"/>
        <v>0</v>
      </c>
      <c r="AI642" s="2">
        <v>642</v>
      </c>
    </row>
    <row r="643" spans="34:35" x14ac:dyDescent="0.15">
      <c r="AH643" s="2">
        <f t="shared" ca="1" si="16"/>
        <v>0</v>
      </c>
      <c r="AI643" s="2">
        <v>643</v>
      </c>
    </row>
    <row r="644" spans="34:35" x14ac:dyDescent="0.15">
      <c r="AH644" s="2">
        <f t="shared" ca="1" si="16"/>
        <v>0</v>
      </c>
      <c r="AI644" s="2">
        <v>644</v>
      </c>
    </row>
    <row r="645" spans="34:35" x14ac:dyDescent="0.15">
      <c r="AH645" s="2">
        <f t="shared" ca="1" si="16"/>
        <v>0</v>
      </c>
      <c r="AI645" s="2">
        <v>645</v>
      </c>
    </row>
    <row r="646" spans="34:35" x14ac:dyDescent="0.15">
      <c r="AH646" s="2">
        <f t="shared" ref="AH646:AH709" ca="1" si="17">INDIRECT("'"&amp;$AD$7&amp;"'!"&amp;"B"&amp;ROW(B646))</f>
        <v>0</v>
      </c>
      <c r="AI646" s="2">
        <v>646</v>
      </c>
    </row>
    <row r="647" spans="34:35" x14ac:dyDescent="0.15">
      <c r="AH647" s="2">
        <f t="shared" ca="1" si="17"/>
        <v>0</v>
      </c>
      <c r="AI647" s="2">
        <v>647</v>
      </c>
    </row>
    <row r="648" spans="34:35" x14ac:dyDescent="0.15">
      <c r="AH648" s="2">
        <f t="shared" ca="1" si="17"/>
        <v>0</v>
      </c>
      <c r="AI648" s="2">
        <v>648</v>
      </c>
    </row>
    <row r="649" spans="34:35" x14ac:dyDescent="0.15">
      <c r="AH649" s="2">
        <f t="shared" ca="1" si="17"/>
        <v>0</v>
      </c>
      <c r="AI649" s="2">
        <v>649</v>
      </c>
    </row>
    <row r="650" spans="34:35" x14ac:dyDescent="0.15">
      <c r="AH650" s="2">
        <f t="shared" ca="1" si="17"/>
        <v>0</v>
      </c>
      <c r="AI650" s="2">
        <v>650</v>
      </c>
    </row>
    <row r="651" spans="34:35" x14ac:dyDescent="0.15">
      <c r="AH651" s="2">
        <f t="shared" ca="1" si="17"/>
        <v>0</v>
      </c>
      <c r="AI651" s="2">
        <v>651</v>
      </c>
    </row>
    <row r="652" spans="34:35" x14ac:dyDescent="0.15">
      <c r="AH652" s="2">
        <f t="shared" ca="1" si="17"/>
        <v>0</v>
      </c>
      <c r="AI652" s="2">
        <v>652</v>
      </c>
    </row>
    <row r="653" spans="34:35" x14ac:dyDescent="0.15">
      <c r="AH653" s="2">
        <f t="shared" ca="1" si="17"/>
        <v>0</v>
      </c>
      <c r="AI653" s="2">
        <v>653</v>
      </c>
    </row>
    <row r="654" spans="34:35" x14ac:dyDescent="0.15">
      <c r="AH654" s="2">
        <f t="shared" ca="1" si="17"/>
        <v>0</v>
      </c>
      <c r="AI654" s="2">
        <v>654</v>
      </c>
    </row>
    <row r="655" spans="34:35" x14ac:dyDescent="0.15">
      <c r="AH655" s="2">
        <f t="shared" ca="1" si="17"/>
        <v>0</v>
      </c>
      <c r="AI655" s="2">
        <v>655</v>
      </c>
    </row>
    <row r="656" spans="34:35" x14ac:dyDescent="0.15">
      <c r="AH656" s="2">
        <f t="shared" ca="1" si="17"/>
        <v>0</v>
      </c>
      <c r="AI656" s="2">
        <v>656</v>
      </c>
    </row>
    <row r="657" spans="34:35" x14ac:dyDescent="0.15">
      <c r="AH657" s="2">
        <f t="shared" ca="1" si="17"/>
        <v>0</v>
      </c>
      <c r="AI657" s="2">
        <v>657</v>
      </c>
    </row>
    <row r="658" spans="34:35" x14ac:dyDescent="0.15">
      <c r="AH658" s="2">
        <f t="shared" ca="1" si="17"/>
        <v>0</v>
      </c>
      <c r="AI658" s="2">
        <v>658</v>
      </c>
    </row>
    <row r="659" spans="34:35" x14ac:dyDescent="0.15">
      <c r="AH659" s="2">
        <f t="shared" ca="1" si="17"/>
        <v>0</v>
      </c>
      <c r="AI659" s="2">
        <v>659</v>
      </c>
    </row>
    <row r="660" spans="34:35" x14ac:dyDescent="0.15">
      <c r="AH660" s="2">
        <f t="shared" ca="1" si="17"/>
        <v>0</v>
      </c>
      <c r="AI660" s="2">
        <v>660</v>
      </c>
    </row>
    <row r="661" spans="34:35" x14ac:dyDescent="0.15">
      <c r="AH661" s="2">
        <f t="shared" ca="1" si="17"/>
        <v>0</v>
      </c>
      <c r="AI661" s="2">
        <v>661</v>
      </c>
    </row>
    <row r="662" spans="34:35" x14ac:dyDescent="0.15">
      <c r="AH662" s="2">
        <f t="shared" ca="1" si="17"/>
        <v>0</v>
      </c>
      <c r="AI662" s="2">
        <v>662</v>
      </c>
    </row>
    <row r="663" spans="34:35" x14ac:dyDescent="0.15">
      <c r="AH663" s="2">
        <f t="shared" ca="1" si="17"/>
        <v>0</v>
      </c>
      <c r="AI663" s="2">
        <v>663</v>
      </c>
    </row>
    <row r="664" spans="34:35" x14ac:dyDescent="0.15">
      <c r="AH664" s="2">
        <f t="shared" ca="1" si="17"/>
        <v>0</v>
      </c>
      <c r="AI664" s="2">
        <v>664</v>
      </c>
    </row>
    <row r="665" spans="34:35" x14ac:dyDescent="0.15">
      <c r="AH665" s="2">
        <f t="shared" ca="1" si="17"/>
        <v>0</v>
      </c>
      <c r="AI665" s="2">
        <v>665</v>
      </c>
    </row>
    <row r="666" spans="34:35" x14ac:dyDescent="0.15">
      <c r="AH666" s="2">
        <f t="shared" ca="1" si="17"/>
        <v>0</v>
      </c>
      <c r="AI666" s="2">
        <v>666</v>
      </c>
    </row>
    <row r="667" spans="34:35" x14ac:dyDescent="0.15">
      <c r="AH667" s="2">
        <f t="shared" ca="1" si="17"/>
        <v>0</v>
      </c>
      <c r="AI667" s="2">
        <v>667</v>
      </c>
    </row>
    <row r="668" spans="34:35" x14ac:dyDescent="0.15">
      <c r="AH668" s="2">
        <f t="shared" ca="1" si="17"/>
        <v>0</v>
      </c>
      <c r="AI668" s="2">
        <v>668</v>
      </c>
    </row>
    <row r="669" spans="34:35" x14ac:dyDescent="0.15">
      <c r="AH669" s="2">
        <f t="shared" ca="1" si="17"/>
        <v>0</v>
      </c>
      <c r="AI669" s="2">
        <v>669</v>
      </c>
    </row>
    <row r="670" spans="34:35" x14ac:dyDescent="0.15">
      <c r="AH670" s="2">
        <f t="shared" ca="1" si="17"/>
        <v>0</v>
      </c>
      <c r="AI670" s="2">
        <v>670</v>
      </c>
    </row>
    <row r="671" spans="34:35" x14ac:dyDescent="0.15">
      <c r="AH671" s="2">
        <f t="shared" ca="1" si="17"/>
        <v>0</v>
      </c>
      <c r="AI671" s="2">
        <v>671</v>
      </c>
    </row>
    <row r="672" spans="34:35" x14ac:dyDescent="0.15">
      <c r="AH672" s="2">
        <f t="shared" ca="1" si="17"/>
        <v>0</v>
      </c>
      <c r="AI672" s="2">
        <v>672</v>
      </c>
    </row>
    <row r="673" spans="34:35" x14ac:dyDescent="0.15">
      <c r="AH673" s="2">
        <f t="shared" ca="1" si="17"/>
        <v>0</v>
      </c>
      <c r="AI673" s="2">
        <v>673</v>
      </c>
    </row>
    <row r="674" spans="34:35" x14ac:dyDescent="0.15">
      <c r="AH674" s="2">
        <f t="shared" ca="1" si="17"/>
        <v>0</v>
      </c>
      <c r="AI674" s="2">
        <v>674</v>
      </c>
    </row>
    <row r="675" spans="34:35" x14ac:dyDescent="0.15">
      <c r="AH675" s="2">
        <f t="shared" ca="1" si="17"/>
        <v>0</v>
      </c>
      <c r="AI675" s="2">
        <v>675</v>
      </c>
    </row>
    <row r="676" spans="34:35" x14ac:dyDescent="0.15">
      <c r="AH676" s="2">
        <f t="shared" ca="1" si="17"/>
        <v>0</v>
      </c>
      <c r="AI676" s="2">
        <v>676</v>
      </c>
    </row>
    <row r="677" spans="34:35" x14ac:dyDescent="0.15">
      <c r="AH677" s="2">
        <f t="shared" ca="1" si="17"/>
        <v>0</v>
      </c>
      <c r="AI677" s="2">
        <v>677</v>
      </c>
    </row>
    <row r="678" spans="34:35" x14ac:dyDescent="0.15">
      <c r="AH678" s="2">
        <f t="shared" ca="1" si="17"/>
        <v>0</v>
      </c>
      <c r="AI678" s="2">
        <v>678</v>
      </c>
    </row>
    <row r="679" spans="34:35" x14ac:dyDescent="0.15">
      <c r="AH679" s="2">
        <f t="shared" ca="1" si="17"/>
        <v>0</v>
      </c>
      <c r="AI679" s="2">
        <v>679</v>
      </c>
    </row>
    <row r="680" spans="34:35" x14ac:dyDescent="0.15">
      <c r="AH680" s="2">
        <f t="shared" ca="1" si="17"/>
        <v>0</v>
      </c>
      <c r="AI680" s="2">
        <v>680</v>
      </c>
    </row>
    <row r="681" spans="34:35" x14ac:dyDescent="0.15">
      <c r="AH681" s="2">
        <f t="shared" ca="1" si="17"/>
        <v>0</v>
      </c>
      <c r="AI681" s="2">
        <v>681</v>
      </c>
    </row>
    <row r="682" spans="34:35" x14ac:dyDescent="0.15">
      <c r="AH682" s="2">
        <f t="shared" ca="1" si="17"/>
        <v>0</v>
      </c>
      <c r="AI682" s="2">
        <v>682</v>
      </c>
    </row>
    <row r="683" spans="34:35" x14ac:dyDescent="0.15">
      <c r="AH683" s="2">
        <f t="shared" ca="1" si="17"/>
        <v>0</v>
      </c>
      <c r="AI683" s="2">
        <v>683</v>
      </c>
    </row>
    <row r="684" spans="34:35" x14ac:dyDescent="0.15">
      <c r="AH684" s="2">
        <f t="shared" ca="1" si="17"/>
        <v>0</v>
      </c>
      <c r="AI684" s="2">
        <v>684</v>
      </c>
    </row>
    <row r="685" spans="34:35" x14ac:dyDescent="0.15">
      <c r="AH685" s="2">
        <f t="shared" ca="1" si="17"/>
        <v>0</v>
      </c>
      <c r="AI685" s="2">
        <v>685</v>
      </c>
    </row>
    <row r="686" spans="34:35" x14ac:dyDescent="0.15">
      <c r="AH686" s="2">
        <f t="shared" ca="1" si="17"/>
        <v>0</v>
      </c>
      <c r="AI686" s="2">
        <v>686</v>
      </c>
    </row>
    <row r="687" spans="34:35" x14ac:dyDescent="0.15">
      <c r="AH687" s="2">
        <f t="shared" ca="1" si="17"/>
        <v>0</v>
      </c>
      <c r="AI687" s="2">
        <v>687</v>
      </c>
    </row>
    <row r="688" spans="34:35" x14ac:dyDescent="0.15">
      <c r="AH688" s="2">
        <f t="shared" ca="1" si="17"/>
        <v>0</v>
      </c>
      <c r="AI688" s="2">
        <v>688</v>
      </c>
    </row>
    <row r="689" spans="34:35" x14ac:dyDescent="0.15">
      <c r="AH689" s="2">
        <f t="shared" ca="1" si="17"/>
        <v>0</v>
      </c>
      <c r="AI689" s="2">
        <v>689</v>
      </c>
    </row>
    <row r="690" spans="34:35" x14ac:dyDescent="0.15">
      <c r="AH690" s="2">
        <f t="shared" ca="1" si="17"/>
        <v>0</v>
      </c>
      <c r="AI690" s="2">
        <v>690</v>
      </c>
    </row>
    <row r="691" spans="34:35" x14ac:dyDescent="0.15">
      <c r="AH691" s="2">
        <f t="shared" ca="1" si="17"/>
        <v>0</v>
      </c>
      <c r="AI691" s="2">
        <v>691</v>
      </c>
    </row>
    <row r="692" spans="34:35" x14ac:dyDescent="0.15">
      <c r="AH692" s="2">
        <f t="shared" ca="1" si="17"/>
        <v>0</v>
      </c>
      <c r="AI692" s="2">
        <v>692</v>
      </c>
    </row>
    <row r="693" spans="34:35" x14ac:dyDescent="0.15">
      <c r="AH693" s="2">
        <f t="shared" ca="1" si="17"/>
        <v>0</v>
      </c>
      <c r="AI693" s="2">
        <v>693</v>
      </c>
    </row>
    <row r="694" spans="34:35" x14ac:dyDescent="0.15">
      <c r="AH694" s="2">
        <f t="shared" ca="1" si="17"/>
        <v>0</v>
      </c>
      <c r="AI694" s="2">
        <v>694</v>
      </c>
    </row>
    <row r="695" spans="34:35" x14ac:dyDescent="0.15">
      <c r="AH695" s="2">
        <f t="shared" ca="1" si="17"/>
        <v>0</v>
      </c>
      <c r="AI695" s="2">
        <v>695</v>
      </c>
    </row>
    <row r="696" spans="34:35" x14ac:dyDescent="0.15">
      <c r="AH696" s="2">
        <f t="shared" ca="1" si="17"/>
        <v>0</v>
      </c>
      <c r="AI696" s="2">
        <v>696</v>
      </c>
    </row>
    <row r="697" spans="34:35" x14ac:dyDescent="0.15">
      <c r="AH697" s="2">
        <f t="shared" ca="1" si="17"/>
        <v>0</v>
      </c>
      <c r="AI697" s="2">
        <v>697</v>
      </c>
    </row>
    <row r="698" spans="34:35" x14ac:dyDescent="0.15">
      <c r="AH698" s="2">
        <f t="shared" ca="1" si="17"/>
        <v>0</v>
      </c>
      <c r="AI698" s="2">
        <v>698</v>
      </c>
    </row>
    <row r="699" spans="34:35" x14ac:dyDescent="0.15">
      <c r="AH699" s="2">
        <f t="shared" ca="1" si="17"/>
        <v>0</v>
      </c>
      <c r="AI699" s="2">
        <v>699</v>
      </c>
    </row>
    <row r="700" spans="34:35" x14ac:dyDescent="0.15">
      <c r="AH700" s="2">
        <f t="shared" ca="1" si="17"/>
        <v>0</v>
      </c>
      <c r="AI700" s="2">
        <v>700</v>
      </c>
    </row>
    <row r="701" spans="34:35" x14ac:dyDescent="0.15">
      <c r="AH701" s="2">
        <f t="shared" ca="1" si="17"/>
        <v>0</v>
      </c>
      <c r="AI701" s="2">
        <v>701</v>
      </c>
    </row>
    <row r="702" spans="34:35" x14ac:dyDescent="0.15">
      <c r="AH702" s="2">
        <f t="shared" ca="1" si="17"/>
        <v>0</v>
      </c>
      <c r="AI702" s="2">
        <v>702</v>
      </c>
    </row>
    <row r="703" spans="34:35" x14ac:dyDescent="0.15">
      <c r="AH703" s="2">
        <f t="shared" ca="1" si="17"/>
        <v>0</v>
      </c>
      <c r="AI703" s="2">
        <v>703</v>
      </c>
    </row>
    <row r="704" spans="34:35" x14ac:dyDescent="0.15">
      <c r="AH704" s="2">
        <f t="shared" ca="1" si="17"/>
        <v>0</v>
      </c>
      <c r="AI704" s="2">
        <v>704</v>
      </c>
    </row>
    <row r="705" spans="34:35" x14ac:dyDescent="0.15">
      <c r="AH705" s="2">
        <f t="shared" ca="1" si="17"/>
        <v>0</v>
      </c>
      <c r="AI705" s="2">
        <v>705</v>
      </c>
    </row>
    <row r="706" spans="34:35" x14ac:dyDescent="0.15">
      <c r="AH706" s="2">
        <f t="shared" ca="1" si="17"/>
        <v>0</v>
      </c>
      <c r="AI706" s="2">
        <v>706</v>
      </c>
    </row>
    <row r="707" spans="34:35" x14ac:dyDescent="0.15">
      <c r="AH707" s="2">
        <f t="shared" ca="1" si="17"/>
        <v>0</v>
      </c>
      <c r="AI707" s="2">
        <v>707</v>
      </c>
    </row>
    <row r="708" spans="34:35" x14ac:dyDescent="0.15">
      <c r="AH708" s="2">
        <f t="shared" ca="1" si="17"/>
        <v>0</v>
      </c>
      <c r="AI708" s="2">
        <v>708</v>
      </c>
    </row>
    <row r="709" spans="34:35" x14ac:dyDescent="0.15">
      <c r="AH709" s="2">
        <f t="shared" ca="1" si="17"/>
        <v>0</v>
      </c>
      <c r="AI709" s="2">
        <v>709</v>
      </c>
    </row>
    <row r="710" spans="34:35" x14ac:dyDescent="0.15">
      <c r="AH710" s="2">
        <f t="shared" ref="AH710:AH773" ca="1" si="18">INDIRECT("'"&amp;$AD$7&amp;"'!"&amp;"B"&amp;ROW(B710))</f>
        <v>0</v>
      </c>
      <c r="AI710" s="2">
        <v>710</v>
      </c>
    </row>
    <row r="711" spans="34:35" x14ac:dyDescent="0.15">
      <c r="AH711" s="2">
        <f t="shared" ca="1" si="18"/>
        <v>0</v>
      </c>
      <c r="AI711" s="2">
        <v>711</v>
      </c>
    </row>
    <row r="712" spans="34:35" x14ac:dyDescent="0.15">
      <c r="AH712" s="2">
        <f t="shared" ca="1" si="18"/>
        <v>0</v>
      </c>
      <c r="AI712" s="2">
        <v>712</v>
      </c>
    </row>
    <row r="713" spans="34:35" x14ac:dyDescent="0.15">
      <c r="AH713" s="2">
        <f t="shared" ca="1" si="18"/>
        <v>0</v>
      </c>
      <c r="AI713" s="2">
        <v>713</v>
      </c>
    </row>
    <row r="714" spans="34:35" x14ac:dyDescent="0.15">
      <c r="AH714" s="2">
        <f t="shared" ca="1" si="18"/>
        <v>0</v>
      </c>
      <c r="AI714" s="2">
        <v>714</v>
      </c>
    </row>
    <row r="715" spans="34:35" x14ac:dyDescent="0.15">
      <c r="AH715" s="2">
        <f t="shared" ca="1" si="18"/>
        <v>0</v>
      </c>
      <c r="AI715" s="2">
        <v>715</v>
      </c>
    </row>
    <row r="716" spans="34:35" x14ac:dyDescent="0.15">
      <c r="AH716" s="2">
        <f t="shared" ca="1" si="18"/>
        <v>0</v>
      </c>
      <c r="AI716" s="2">
        <v>716</v>
      </c>
    </row>
    <row r="717" spans="34:35" x14ac:dyDescent="0.15">
      <c r="AH717" s="2">
        <f t="shared" ca="1" si="18"/>
        <v>0</v>
      </c>
      <c r="AI717" s="2">
        <v>717</v>
      </c>
    </row>
    <row r="718" spans="34:35" x14ac:dyDescent="0.15">
      <c r="AH718" s="2">
        <f t="shared" ca="1" si="18"/>
        <v>0</v>
      </c>
      <c r="AI718" s="2">
        <v>718</v>
      </c>
    </row>
    <row r="719" spans="34:35" x14ac:dyDescent="0.15">
      <c r="AH719" s="2">
        <f t="shared" ca="1" si="18"/>
        <v>0</v>
      </c>
      <c r="AI719" s="2">
        <v>719</v>
      </c>
    </row>
    <row r="720" spans="34:35" x14ac:dyDescent="0.15">
      <c r="AH720" s="2">
        <f t="shared" ca="1" si="18"/>
        <v>0</v>
      </c>
      <c r="AI720" s="2">
        <v>720</v>
      </c>
    </row>
    <row r="721" spans="34:35" x14ac:dyDescent="0.15">
      <c r="AH721" s="2">
        <f t="shared" ca="1" si="18"/>
        <v>0</v>
      </c>
      <c r="AI721" s="2">
        <v>721</v>
      </c>
    </row>
    <row r="722" spans="34:35" x14ac:dyDescent="0.15">
      <c r="AH722" s="2">
        <f t="shared" ca="1" si="18"/>
        <v>0</v>
      </c>
      <c r="AI722" s="2">
        <v>722</v>
      </c>
    </row>
    <row r="723" spans="34:35" x14ac:dyDescent="0.15">
      <c r="AH723" s="2">
        <f t="shared" ca="1" si="18"/>
        <v>0</v>
      </c>
      <c r="AI723" s="2">
        <v>723</v>
      </c>
    </row>
    <row r="724" spans="34:35" x14ac:dyDescent="0.15">
      <c r="AH724" s="2">
        <f t="shared" ca="1" si="18"/>
        <v>0</v>
      </c>
      <c r="AI724" s="2">
        <v>724</v>
      </c>
    </row>
    <row r="725" spans="34:35" x14ac:dyDescent="0.15">
      <c r="AH725" s="2">
        <f t="shared" ca="1" si="18"/>
        <v>0</v>
      </c>
      <c r="AI725" s="2">
        <v>725</v>
      </c>
    </row>
    <row r="726" spans="34:35" x14ac:dyDescent="0.15">
      <c r="AH726" s="2">
        <f t="shared" ca="1" si="18"/>
        <v>0</v>
      </c>
      <c r="AI726" s="2">
        <v>726</v>
      </c>
    </row>
    <row r="727" spans="34:35" x14ac:dyDescent="0.15">
      <c r="AH727" s="2">
        <f t="shared" ca="1" si="18"/>
        <v>0</v>
      </c>
      <c r="AI727" s="2">
        <v>727</v>
      </c>
    </row>
    <row r="728" spans="34:35" x14ac:dyDescent="0.15">
      <c r="AH728" s="2">
        <f t="shared" ca="1" si="18"/>
        <v>0</v>
      </c>
      <c r="AI728" s="2">
        <v>728</v>
      </c>
    </row>
    <row r="729" spans="34:35" x14ac:dyDescent="0.15">
      <c r="AH729" s="2">
        <f t="shared" ca="1" si="18"/>
        <v>0</v>
      </c>
      <c r="AI729" s="2">
        <v>729</v>
      </c>
    </row>
    <row r="730" spans="34:35" x14ac:dyDescent="0.15">
      <c r="AH730" s="2">
        <f t="shared" ca="1" si="18"/>
        <v>0</v>
      </c>
      <c r="AI730" s="2">
        <v>730</v>
      </c>
    </row>
    <row r="731" spans="34:35" x14ac:dyDescent="0.15">
      <c r="AH731" s="2">
        <f t="shared" ca="1" si="18"/>
        <v>0</v>
      </c>
      <c r="AI731" s="2">
        <v>731</v>
      </c>
    </row>
    <row r="732" spans="34:35" x14ac:dyDescent="0.15">
      <c r="AH732" s="2">
        <f t="shared" ca="1" si="18"/>
        <v>0</v>
      </c>
      <c r="AI732" s="2">
        <v>732</v>
      </c>
    </row>
    <row r="733" spans="34:35" x14ac:dyDescent="0.15">
      <c r="AH733" s="2">
        <f t="shared" ca="1" si="18"/>
        <v>0</v>
      </c>
      <c r="AI733" s="2">
        <v>733</v>
      </c>
    </row>
    <row r="734" spans="34:35" x14ac:dyDescent="0.15">
      <c r="AH734" s="2">
        <f t="shared" ca="1" si="18"/>
        <v>0</v>
      </c>
      <c r="AI734" s="2">
        <v>734</v>
      </c>
    </row>
    <row r="735" spans="34:35" x14ac:dyDescent="0.15">
      <c r="AH735" s="2">
        <f t="shared" ca="1" si="18"/>
        <v>0</v>
      </c>
      <c r="AI735" s="2">
        <v>735</v>
      </c>
    </row>
    <row r="736" spans="34:35" x14ac:dyDescent="0.15">
      <c r="AH736" s="2">
        <f t="shared" ca="1" si="18"/>
        <v>0</v>
      </c>
      <c r="AI736" s="2">
        <v>736</v>
      </c>
    </row>
    <row r="737" spans="34:35" x14ac:dyDescent="0.15">
      <c r="AH737" s="2">
        <f t="shared" ca="1" si="18"/>
        <v>0</v>
      </c>
      <c r="AI737" s="2">
        <v>737</v>
      </c>
    </row>
    <row r="738" spans="34:35" x14ac:dyDescent="0.15">
      <c r="AH738" s="2">
        <f t="shared" ca="1" si="18"/>
        <v>0</v>
      </c>
      <c r="AI738" s="2">
        <v>738</v>
      </c>
    </row>
    <row r="739" spans="34:35" x14ac:dyDescent="0.15">
      <c r="AH739" s="2">
        <f t="shared" ca="1" si="18"/>
        <v>0</v>
      </c>
      <c r="AI739" s="2">
        <v>739</v>
      </c>
    </row>
    <row r="740" spans="34:35" x14ac:dyDescent="0.15">
      <c r="AH740" s="2">
        <f t="shared" ca="1" si="18"/>
        <v>0</v>
      </c>
      <c r="AI740" s="2">
        <v>740</v>
      </c>
    </row>
    <row r="741" spans="34:35" x14ac:dyDescent="0.15">
      <c r="AH741" s="2">
        <f t="shared" ca="1" si="18"/>
        <v>0</v>
      </c>
      <c r="AI741" s="2">
        <v>741</v>
      </c>
    </row>
    <row r="742" spans="34:35" x14ac:dyDescent="0.15">
      <c r="AH742" s="2">
        <f t="shared" ca="1" si="18"/>
        <v>0</v>
      </c>
      <c r="AI742" s="2">
        <v>742</v>
      </c>
    </row>
    <row r="743" spans="34:35" x14ac:dyDescent="0.15">
      <c r="AH743" s="2">
        <f t="shared" ca="1" si="18"/>
        <v>0</v>
      </c>
      <c r="AI743" s="2">
        <v>743</v>
      </c>
    </row>
    <row r="744" spans="34:35" x14ac:dyDescent="0.15">
      <c r="AH744" s="2">
        <f t="shared" ca="1" si="18"/>
        <v>0</v>
      </c>
      <c r="AI744" s="2">
        <v>744</v>
      </c>
    </row>
    <row r="745" spans="34:35" x14ac:dyDescent="0.15">
      <c r="AH745" s="2">
        <f t="shared" ca="1" si="18"/>
        <v>0</v>
      </c>
      <c r="AI745" s="2">
        <v>745</v>
      </c>
    </row>
    <row r="746" spans="34:35" x14ac:dyDescent="0.15">
      <c r="AH746" s="2">
        <f t="shared" ca="1" si="18"/>
        <v>0</v>
      </c>
      <c r="AI746" s="2">
        <v>746</v>
      </c>
    </row>
    <row r="747" spans="34:35" x14ac:dyDescent="0.15">
      <c r="AH747" s="2">
        <f t="shared" ca="1" si="18"/>
        <v>0</v>
      </c>
      <c r="AI747" s="2">
        <v>747</v>
      </c>
    </row>
    <row r="748" spans="34:35" x14ac:dyDescent="0.15">
      <c r="AH748" s="2">
        <f t="shared" ca="1" si="18"/>
        <v>0</v>
      </c>
      <c r="AI748" s="2">
        <v>748</v>
      </c>
    </row>
    <row r="749" spans="34:35" x14ac:dyDescent="0.15">
      <c r="AH749" s="2">
        <f t="shared" ca="1" si="18"/>
        <v>0</v>
      </c>
      <c r="AI749" s="2">
        <v>749</v>
      </c>
    </row>
    <row r="750" spans="34:35" x14ac:dyDescent="0.15">
      <c r="AH750" s="2">
        <f t="shared" ca="1" si="18"/>
        <v>0</v>
      </c>
      <c r="AI750" s="2">
        <v>750</v>
      </c>
    </row>
    <row r="751" spans="34:35" x14ac:dyDescent="0.15">
      <c r="AH751" s="2">
        <f t="shared" ca="1" si="18"/>
        <v>0</v>
      </c>
      <c r="AI751" s="2">
        <v>751</v>
      </c>
    </row>
    <row r="752" spans="34:35" x14ac:dyDescent="0.15">
      <c r="AH752" s="2">
        <f t="shared" ca="1" si="18"/>
        <v>0</v>
      </c>
      <c r="AI752" s="2">
        <v>752</v>
      </c>
    </row>
    <row r="753" spans="34:35" x14ac:dyDescent="0.15">
      <c r="AH753" s="2">
        <f t="shared" ca="1" si="18"/>
        <v>0</v>
      </c>
      <c r="AI753" s="2">
        <v>753</v>
      </c>
    </row>
    <row r="754" spans="34:35" x14ac:dyDescent="0.15">
      <c r="AH754" s="2">
        <f t="shared" ca="1" si="18"/>
        <v>0</v>
      </c>
      <c r="AI754" s="2">
        <v>754</v>
      </c>
    </row>
    <row r="755" spans="34:35" x14ac:dyDescent="0.15">
      <c r="AH755" s="2">
        <f t="shared" ca="1" si="18"/>
        <v>0</v>
      </c>
      <c r="AI755" s="2">
        <v>755</v>
      </c>
    </row>
    <row r="756" spans="34:35" x14ac:dyDescent="0.15">
      <c r="AH756" s="2">
        <f t="shared" ca="1" si="18"/>
        <v>0</v>
      </c>
      <c r="AI756" s="2">
        <v>756</v>
      </c>
    </row>
    <row r="757" spans="34:35" x14ac:dyDescent="0.15">
      <c r="AH757" s="2">
        <f t="shared" ca="1" si="18"/>
        <v>0</v>
      </c>
      <c r="AI757" s="2">
        <v>757</v>
      </c>
    </row>
    <row r="758" spans="34:35" x14ac:dyDescent="0.15">
      <c r="AH758" s="2">
        <f t="shared" ca="1" si="18"/>
        <v>0</v>
      </c>
      <c r="AI758" s="2">
        <v>758</v>
      </c>
    </row>
    <row r="759" spans="34:35" x14ac:dyDescent="0.15">
      <c r="AH759" s="2">
        <f t="shared" ca="1" si="18"/>
        <v>0</v>
      </c>
      <c r="AI759" s="2">
        <v>759</v>
      </c>
    </row>
    <row r="760" spans="34:35" x14ac:dyDescent="0.15">
      <c r="AH760" s="2">
        <f t="shared" ca="1" si="18"/>
        <v>0</v>
      </c>
      <c r="AI760" s="2">
        <v>760</v>
      </c>
    </row>
    <row r="761" spans="34:35" x14ac:dyDescent="0.15">
      <c r="AH761" s="2">
        <f t="shared" ca="1" si="18"/>
        <v>0</v>
      </c>
      <c r="AI761" s="2">
        <v>761</v>
      </c>
    </row>
    <row r="762" spans="34:35" x14ac:dyDescent="0.15">
      <c r="AH762" s="2">
        <f t="shared" ca="1" si="18"/>
        <v>0</v>
      </c>
      <c r="AI762" s="2">
        <v>762</v>
      </c>
    </row>
    <row r="763" spans="34:35" x14ac:dyDescent="0.15">
      <c r="AH763" s="2">
        <f t="shared" ca="1" si="18"/>
        <v>0</v>
      </c>
      <c r="AI763" s="2">
        <v>763</v>
      </c>
    </row>
    <row r="764" spans="34:35" x14ac:dyDescent="0.15">
      <c r="AH764" s="2">
        <f t="shared" ca="1" si="18"/>
        <v>0</v>
      </c>
      <c r="AI764" s="2">
        <v>764</v>
      </c>
    </row>
    <row r="765" spans="34:35" x14ac:dyDescent="0.15">
      <c r="AH765" s="2">
        <f t="shared" ca="1" si="18"/>
        <v>0</v>
      </c>
      <c r="AI765" s="2">
        <v>765</v>
      </c>
    </row>
    <row r="766" spans="34:35" x14ac:dyDescent="0.15">
      <c r="AH766" s="2">
        <f t="shared" ca="1" si="18"/>
        <v>0</v>
      </c>
      <c r="AI766" s="2">
        <v>766</v>
      </c>
    </row>
    <row r="767" spans="34:35" x14ac:dyDescent="0.15">
      <c r="AH767" s="2">
        <f t="shared" ca="1" si="18"/>
        <v>0</v>
      </c>
      <c r="AI767" s="2">
        <v>767</v>
      </c>
    </row>
    <row r="768" spans="34:35" x14ac:dyDescent="0.15">
      <c r="AH768" s="2">
        <f t="shared" ca="1" si="18"/>
        <v>0</v>
      </c>
      <c r="AI768" s="2">
        <v>768</v>
      </c>
    </row>
    <row r="769" spans="34:35" x14ac:dyDescent="0.15">
      <c r="AH769" s="2">
        <f t="shared" ca="1" si="18"/>
        <v>0</v>
      </c>
      <c r="AI769" s="2">
        <v>769</v>
      </c>
    </row>
    <row r="770" spans="34:35" x14ac:dyDescent="0.15">
      <c r="AH770" s="2">
        <f t="shared" ca="1" si="18"/>
        <v>0</v>
      </c>
      <c r="AI770" s="2">
        <v>770</v>
      </c>
    </row>
    <row r="771" spans="34:35" x14ac:dyDescent="0.15">
      <c r="AH771" s="2">
        <f t="shared" ca="1" si="18"/>
        <v>0</v>
      </c>
      <c r="AI771" s="2">
        <v>771</v>
      </c>
    </row>
    <row r="772" spans="34:35" x14ac:dyDescent="0.15">
      <c r="AH772" s="2">
        <f t="shared" ca="1" si="18"/>
        <v>0</v>
      </c>
      <c r="AI772" s="2">
        <v>772</v>
      </c>
    </row>
    <row r="773" spans="34:35" x14ac:dyDescent="0.15">
      <c r="AH773" s="2">
        <f t="shared" ca="1" si="18"/>
        <v>0</v>
      </c>
      <c r="AI773" s="2">
        <v>773</v>
      </c>
    </row>
    <row r="774" spans="34:35" x14ac:dyDescent="0.15">
      <c r="AH774" s="2">
        <f t="shared" ref="AH774:AH837" ca="1" si="19">INDIRECT("'"&amp;$AD$7&amp;"'!"&amp;"B"&amp;ROW(B774))</f>
        <v>0</v>
      </c>
      <c r="AI774" s="2">
        <v>774</v>
      </c>
    </row>
    <row r="775" spans="34:35" x14ac:dyDescent="0.15">
      <c r="AH775" s="2">
        <f t="shared" ca="1" si="19"/>
        <v>0</v>
      </c>
      <c r="AI775" s="2">
        <v>775</v>
      </c>
    </row>
    <row r="776" spans="34:35" x14ac:dyDescent="0.15">
      <c r="AH776" s="2">
        <f t="shared" ca="1" si="19"/>
        <v>0</v>
      </c>
      <c r="AI776" s="2">
        <v>776</v>
      </c>
    </row>
    <row r="777" spans="34:35" x14ac:dyDescent="0.15">
      <c r="AH777" s="2">
        <f t="shared" ca="1" si="19"/>
        <v>0</v>
      </c>
      <c r="AI777" s="2">
        <v>777</v>
      </c>
    </row>
    <row r="778" spans="34:35" x14ac:dyDescent="0.15">
      <c r="AH778" s="2">
        <f t="shared" ca="1" si="19"/>
        <v>0</v>
      </c>
      <c r="AI778" s="2">
        <v>778</v>
      </c>
    </row>
    <row r="779" spans="34:35" x14ac:dyDescent="0.15">
      <c r="AH779" s="2">
        <f t="shared" ca="1" si="19"/>
        <v>0</v>
      </c>
      <c r="AI779" s="2">
        <v>779</v>
      </c>
    </row>
    <row r="780" spans="34:35" x14ac:dyDescent="0.15">
      <c r="AH780" s="2">
        <f t="shared" ca="1" si="19"/>
        <v>0</v>
      </c>
      <c r="AI780" s="2">
        <v>780</v>
      </c>
    </row>
    <row r="781" spans="34:35" x14ac:dyDescent="0.15">
      <c r="AH781" s="2">
        <f t="shared" ca="1" si="19"/>
        <v>0</v>
      </c>
      <c r="AI781" s="2">
        <v>781</v>
      </c>
    </row>
    <row r="782" spans="34:35" x14ac:dyDescent="0.15">
      <c r="AH782" s="2">
        <f t="shared" ca="1" si="19"/>
        <v>0</v>
      </c>
      <c r="AI782" s="2">
        <v>782</v>
      </c>
    </row>
    <row r="783" spans="34:35" x14ac:dyDescent="0.15">
      <c r="AH783" s="2">
        <f t="shared" ca="1" si="19"/>
        <v>0</v>
      </c>
      <c r="AI783" s="2">
        <v>783</v>
      </c>
    </row>
    <row r="784" spans="34:35" x14ac:dyDescent="0.15">
      <c r="AH784" s="2">
        <f t="shared" ca="1" si="19"/>
        <v>0</v>
      </c>
      <c r="AI784" s="2">
        <v>784</v>
      </c>
    </row>
    <row r="785" spans="34:35" x14ac:dyDescent="0.15">
      <c r="AH785" s="2">
        <f t="shared" ca="1" si="19"/>
        <v>0</v>
      </c>
      <c r="AI785" s="2">
        <v>785</v>
      </c>
    </row>
    <row r="786" spans="34:35" x14ac:dyDescent="0.15">
      <c r="AH786" s="2">
        <f t="shared" ca="1" si="19"/>
        <v>0</v>
      </c>
      <c r="AI786" s="2">
        <v>786</v>
      </c>
    </row>
    <row r="787" spans="34:35" x14ac:dyDescent="0.15">
      <c r="AH787" s="2">
        <f t="shared" ca="1" si="19"/>
        <v>0</v>
      </c>
      <c r="AI787" s="2">
        <v>787</v>
      </c>
    </row>
    <row r="788" spans="34:35" x14ac:dyDescent="0.15">
      <c r="AH788" s="2">
        <f t="shared" ca="1" si="19"/>
        <v>0</v>
      </c>
      <c r="AI788" s="2">
        <v>788</v>
      </c>
    </row>
    <row r="789" spans="34:35" x14ac:dyDescent="0.15">
      <c r="AH789" s="2">
        <f t="shared" ca="1" si="19"/>
        <v>0</v>
      </c>
      <c r="AI789" s="2">
        <v>789</v>
      </c>
    </row>
    <row r="790" spans="34:35" x14ac:dyDescent="0.15">
      <c r="AH790" s="2">
        <f t="shared" ca="1" si="19"/>
        <v>0</v>
      </c>
      <c r="AI790" s="2">
        <v>790</v>
      </c>
    </row>
    <row r="791" spans="34:35" x14ac:dyDescent="0.15">
      <c r="AH791" s="2">
        <f t="shared" ca="1" si="19"/>
        <v>0</v>
      </c>
      <c r="AI791" s="2">
        <v>791</v>
      </c>
    </row>
    <row r="792" spans="34:35" x14ac:dyDescent="0.15">
      <c r="AH792" s="2">
        <f t="shared" ca="1" si="19"/>
        <v>0</v>
      </c>
      <c r="AI792" s="2">
        <v>792</v>
      </c>
    </row>
    <row r="793" spans="34:35" x14ac:dyDescent="0.15">
      <c r="AH793" s="2">
        <f t="shared" ca="1" si="19"/>
        <v>0</v>
      </c>
      <c r="AI793" s="2">
        <v>793</v>
      </c>
    </row>
    <row r="794" spans="34:35" x14ac:dyDescent="0.15">
      <c r="AH794" s="2">
        <f t="shared" ca="1" si="19"/>
        <v>0</v>
      </c>
      <c r="AI794" s="2">
        <v>794</v>
      </c>
    </row>
    <row r="795" spans="34:35" x14ac:dyDescent="0.15">
      <c r="AH795" s="2">
        <f t="shared" ca="1" si="19"/>
        <v>0</v>
      </c>
      <c r="AI795" s="2">
        <v>795</v>
      </c>
    </row>
    <row r="796" spans="34:35" x14ac:dyDescent="0.15">
      <c r="AH796" s="2">
        <f t="shared" ca="1" si="19"/>
        <v>0</v>
      </c>
      <c r="AI796" s="2">
        <v>796</v>
      </c>
    </row>
    <row r="797" spans="34:35" x14ac:dyDescent="0.15">
      <c r="AH797" s="2">
        <f t="shared" ca="1" si="19"/>
        <v>0</v>
      </c>
      <c r="AI797" s="2">
        <v>797</v>
      </c>
    </row>
    <row r="798" spans="34:35" x14ac:dyDescent="0.15">
      <c r="AH798" s="2">
        <f t="shared" ca="1" si="19"/>
        <v>0</v>
      </c>
      <c r="AI798" s="2">
        <v>798</v>
      </c>
    </row>
    <row r="799" spans="34:35" x14ac:dyDescent="0.15">
      <c r="AH799" s="2">
        <f t="shared" ca="1" si="19"/>
        <v>0</v>
      </c>
      <c r="AI799" s="2">
        <v>799</v>
      </c>
    </row>
    <row r="800" spans="34:35" x14ac:dyDescent="0.15">
      <c r="AH800" s="2">
        <f t="shared" ca="1" si="19"/>
        <v>0</v>
      </c>
      <c r="AI800" s="2">
        <v>800</v>
      </c>
    </row>
    <row r="801" spans="34:35" x14ac:dyDescent="0.15">
      <c r="AH801" s="2">
        <f t="shared" ca="1" si="19"/>
        <v>0</v>
      </c>
      <c r="AI801" s="2">
        <v>801</v>
      </c>
    </row>
    <row r="802" spans="34:35" x14ac:dyDescent="0.15">
      <c r="AH802" s="2">
        <f t="shared" ca="1" si="19"/>
        <v>0</v>
      </c>
      <c r="AI802" s="2">
        <v>802</v>
      </c>
    </row>
    <row r="803" spans="34:35" x14ac:dyDescent="0.15">
      <c r="AH803" s="2">
        <f t="shared" ca="1" si="19"/>
        <v>0</v>
      </c>
      <c r="AI803" s="2">
        <v>803</v>
      </c>
    </row>
    <row r="804" spans="34:35" x14ac:dyDescent="0.15">
      <c r="AH804" s="2">
        <f t="shared" ca="1" si="19"/>
        <v>0</v>
      </c>
      <c r="AI804" s="2">
        <v>804</v>
      </c>
    </row>
    <row r="805" spans="34:35" x14ac:dyDescent="0.15">
      <c r="AH805" s="2">
        <f t="shared" ca="1" si="19"/>
        <v>0</v>
      </c>
      <c r="AI805" s="2">
        <v>805</v>
      </c>
    </row>
    <row r="806" spans="34:35" x14ac:dyDescent="0.15">
      <c r="AH806" s="2">
        <f t="shared" ca="1" si="19"/>
        <v>0</v>
      </c>
      <c r="AI806" s="2">
        <v>806</v>
      </c>
    </row>
    <row r="807" spans="34:35" x14ac:dyDescent="0.15">
      <c r="AH807" s="2">
        <f t="shared" ca="1" si="19"/>
        <v>0</v>
      </c>
      <c r="AI807" s="2">
        <v>807</v>
      </c>
    </row>
    <row r="808" spans="34:35" x14ac:dyDescent="0.15">
      <c r="AH808" s="2">
        <f t="shared" ca="1" si="19"/>
        <v>0</v>
      </c>
      <c r="AI808" s="2">
        <v>808</v>
      </c>
    </row>
    <row r="809" spans="34:35" x14ac:dyDescent="0.15">
      <c r="AH809" s="2">
        <f t="shared" ca="1" si="19"/>
        <v>0</v>
      </c>
      <c r="AI809" s="2">
        <v>809</v>
      </c>
    </row>
    <row r="810" spans="34:35" x14ac:dyDescent="0.15">
      <c r="AH810" s="2">
        <f t="shared" ca="1" si="19"/>
        <v>0</v>
      </c>
      <c r="AI810" s="2">
        <v>810</v>
      </c>
    </row>
    <row r="811" spans="34:35" x14ac:dyDescent="0.15">
      <c r="AH811" s="2">
        <f t="shared" ca="1" si="19"/>
        <v>0</v>
      </c>
      <c r="AI811" s="2">
        <v>811</v>
      </c>
    </row>
    <row r="812" spans="34:35" x14ac:dyDescent="0.15">
      <c r="AH812" s="2">
        <f t="shared" ca="1" si="19"/>
        <v>0</v>
      </c>
      <c r="AI812" s="2">
        <v>812</v>
      </c>
    </row>
    <row r="813" spans="34:35" x14ac:dyDescent="0.15">
      <c r="AH813" s="2">
        <f t="shared" ca="1" si="19"/>
        <v>0</v>
      </c>
      <c r="AI813" s="2">
        <v>813</v>
      </c>
    </row>
    <row r="814" spans="34:35" x14ac:dyDescent="0.15">
      <c r="AH814" s="2">
        <f t="shared" ca="1" si="19"/>
        <v>0</v>
      </c>
      <c r="AI814" s="2">
        <v>814</v>
      </c>
    </row>
    <row r="815" spans="34:35" x14ac:dyDescent="0.15">
      <c r="AH815" s="2">
        <f t="shared" ca="1" si="19"/>
        <v>0</v>
      </c>
      <c r="AI815" s="2">
        <v>815</v>
      </c>
    </row>
    <row r="816" spans="34:35" x14ac:dyDescent="0.15">
      <c r="AH816" s="2">
        <f t="shared" ca="1" si="19"/>
        <v>0</v>
      </c>
      <c r="AI816" s="2">
        <v>816</v>
      </c>
    </row>
    <row r="817" spans="34:35" x14ac:dyDescent="0.15">
      <c r="AH817" s="2">
        <f t="shared" ca="1" si="19"/>
        <v>0</v>
      </c>
      <c r="AI817" s="2">
        <v>817</v>
      </c>
    </row>
    <row r="818" spans="34:35" x14ac:dyDescent="0.15">
      <c r="AH818" s="2">
        <f t="shared" ca="1" si="19"/>
        <v>0</v>
      </c>
      <c r="AI818" s="2">
        <v>818</v>
      </c>
    </row>
    <row r="819" spans="34:35" x14ac:dyDescent="0.15">
      <c r="AH819" s="2">
        <f t="shared" ca="1" si="19"/>
        <v>0</v>
      </c>
      <c r="AI819" s="2">
        <v>819</v>
      </c>
    </row>
    <row r="820" spans="34:35" x14ac:dyDescent="0.15">
      <c r="AH820" s="2">
        <f t="shared" ca="1" si="19"/>
        <v>0</v>
      </c>
      <c r="AI820" s="2">
        <v>820</v>
      </c>
    </row>
    <row r="821" spans="34:35" x14ac:dyDescent="0.15">
      <c r="AH821" s="2">
        <f t="shared" ca="1" si="19"/>
        <v>0</v>
      </c>
      <c r="AI821" s="2">
        <v>821</v>
      </c>
    </row>
    <row r="822" spans="34:35" x14ac:dyDescent="0.15">
      <c r="AH822" s="2">
        <f t="shared" ca="1" si="19"/>
        <v>0</v>
      </c>
      <c r="AI822" s="2">
        <v>822</v>
      </c>
    </row>
    <row r="823" spans="34:35" x14ac:dyDescent="0.15">
      <c r="AH823" s="2">
        <f t="shared" ca="1" si="19"/>
        <v>0</v>
      </c>
      <c r="AI823" s="2">
        <v>823</v>
      </c>
    </row>
    <row r="824" spans="34:35" x14ac:dyDescent="0.15">
      <c r="AH824" s="2">
        <f t="shared" ca="1" si="19"/>
        <v>0</v>
      </c>
      <c r="AI824" s="2">
        <v>824</v>
      </c>
    </row>
    <row r="825" spans="34:35" x14ac:dyDescent="0.15">
      <c r="AH825" s="2">
        <f t="shared" ca="1" si="19"/>
        <v>0</v>
      </c>
      <c r="AI825" s="2">
        <v>825</v>
      </c>
    </row>
    <row r="826" spans="34:35" x14ac:dyDescent="0.15">
      <c r="AH826" s="2">
        <f t="shared" ca="1" si="19"/>
        <v>0</v>
      </c>
      <c r="AI826" s="2">
        <v>826</v>
      </c>
    </row>
    <row r="827" spans="34:35" x14ac:dyDescent="0.15">
      <c r="AH827" s="2">
        <f t="shared" ca="1" si="19"/>
        <v>0</v>
      </c>
      <c r="AI827" s="2">
        <v>827</v>
      </c>
    </row>
    <row r="828" spans="34:35" x14ac:dyDescent="0.15">
      <c r="AH828" s="2">
        <f t="shared" ca="1" si="19"/>
        <v>0</v>
      </c>
      <c r="AI828" s="2">
        <v>828</v>
      </c>
    </row>
    <row r="829" spans="34:35" x14ac:dyDescent="0.15">
      <c r="AH829" s="2">
        <f t="shared" ca="1" si="19"/>
        <v>0</v>
      </c>
      <c r="AI829" s="2">
        <v>829</v>
      </c>
    </row>
    <row r="830" spans="34:35" x14ac:dyDescent="0.15">
      <c r="AH830" s="2">
        <f t="shared" ca="1" si="19"/>
        <v>0</v>
      </c>
      <c r="AI830" s="2">
        <v>830</v>
      </c>
    </row>
    <row r="831" spans="34:35" x14ac:dyDescent="0.15">
      <c r="AH831" s="2">
        <f t="shared" ca="1" si="19"/>
        <v>0</v>
      </c>
      <c r="AI831" s="2">
        <v>831</v>
      </c>
    </row>
    <row r="832" spans="34:35" x14ac:dyDescent="0.15">
      <c r="AH832" s="2">
        <f t="shared" ca="1" si="19"/>
        <v>0</v>
      </c>
      <c r="AI832" s="2">
        <v>832</v>
      </c>
    </row>
    <row r="833" spans="34:35" x14ac:dyDescent="0.15">
      <c r="AH833" s="2">
        <f t="shared" ca="1" si="19"/>
        <v>0</v>
      </c>
      <c r="AI833" s="2">
        <v>833</v>
      </c>
    </row>
    <row r="834" spans="34:35" x14ac:dyDescent="0.15">
      <c r="AH834" s="2">
        <f t="shared" ca="1" si="19"/>
        <v>0</v>
      </c>
      <c r="AI834" s="2">
        <v>834</v>
      </c>
    </row>
    <row r="835" spans="34:35" x14ac:dyDescent="0.15">
      <c r="AH835" s="2">
        <f t="shared" ca="1" si="19"/>
        <v>0</v>
      </c>
      <c r="AI835" s="2">
        <v>835</v>
      </c>
    </row>
    <row r="836" spans="34:35" x14ac:dyDescent="0.15">
      <c r="AH836" s="2">
        <f t="shared" ca="1" si="19"/>
        <v>0</v>
      </c>
      <c r="AI836" s="2">
        <v>836</v>
      </c>
    </row>
    <row r="837" spans="34:35" x14ac:dyDescent="0.15">
      <c r="AH837" s="2">
        <f t="shared" ca="1" si="19"/>
        <v>0</v>
      </c>
      <c r="AI837" s="2">
        <v>837</v>
      </c>
    </row>
    <row r="838" spans="34:35" x14ac:dyDescent="0.15">
      <c r="AH838" s="2">
        <f t="shared" ref="AH838:AH901" ca="1" si="20">INDIRECT("'"&amp;$AD$7&amp;"'!"&amp;"B"&amp;ROW(B838))</f>
        <v>0</v>
      </c>
      <c r="AI838" s="2">
        <v>838</v>
      </c>
    </row>
    <row r="839" spans="34:35" x14ac:dyDescent="0.15">
      <c r="AH839" s="2">
        <f t="shared" ca="1" si="20"/>
        <v>0</v>
      </c>
      <c r="AI839" s="2">
        <v>839</v>
      </c>
    </row>
    <row r="840" spans="34:35" x14ac:dyDescent="0.15">
      <c r="AH840" s="2">
        <f t="shared" ca="1" si="20"/>
        <v>0</v>
      </c>
      <c r="AI840" s="2">
        <v>840</v>
      </c>
    </row>
    <row r="841" spans="34:35" x14ac:dyDescent="0.15">
      <c r="AH841" s="2">
        <f t="shared" ca="1" si="20"/>
        <v>0</v>
      </c>
      <c r="AI841" s="2">
        <v>841</v>
      </c>
    </row>
    <row r="842" spans="34:35" x14ac:dyDescent="0.15">
      <c r="AH842" s="2">
        <f t="shared" ca="1" si="20"/>
        <v>0</v>
      </c>
      <c r="AI842" s="2">
        <v>842</v>
      </c>
    </row>
    <row r="843" spans="34:35" x14ac:dyDescent="0.15">
      <c r="AH843" s="2">
        <f t="shared" ca="1" si="20"/>
        <v>0</v>
      </c>
      <c r="AI843" s="2">
        <v>843</v>
      </c>
    </row>
    <row r="844" spans="34:35" x14ac:dyDescent="0.15">
      <c r="AH844" s="2">
        <f t="shared" ca="1" si="20"/>
        <v>0</v>
      </c>
      <c r="AI844" s="2">
        <v>844</v>
      </c>
    </row>
    <row r="845" spans="34:35" x14ac:dyDescent="0.15">
      <c r="AH845" s="2">
        <f t="shared" ca="1" si="20"/>
        <v>0</v>
      </c>
      <c r="AI845" s="2">
        <v>845</v>
      </c>
    </row>
    <row r="846" spans="34:35" x14ac:dyDescent="0.15">
      <c r="AH846" s="2">
        <f t="shared" ca="1" si="20"/>
        <v>0</v>
      </c>
      <c r="AI846" s="2">
        <v>846</v>
      </c>
    </row>
    <row r="847" spans="34:35" x14ac:dyDescent="0.15">
      <c r="AH847" s="2">
        <f t="shared" ca="1" si="20"/>
        <v>0</v>
      </c>
      <c r="AI847" s="2">
        <v>847</v>
      </c>
    </row>
    <row r="848" spans="34:35" x14ac:dyDescent="0.15">
      <c r="AH848" s="2">
        <f t="shared" ca="1" si="20"/>
        <v>0</v>
      </c>
      <c r="AI848" s="2">
        <v>848</v>
      </c>
    </row>
    <row r="849" spans="34:35" x14ac:dyDescent="0.15">
      <c r="AH849" s="2">
        <f t="shared" ca="1" si="20"/>
        <v>0</v>
      </c>
      <c r="AI849" s="2">
        <v>849</v>
      </c>
    </row>
    <row r="850" spans="34:35" x14ac:dyDescent="0.15">
      <c r="AH850" s="2">
        <f t="shared" ca="1" si="20"/>
        <v>0</v>
      </c>
      <c r="AI850" s="2">
        <v>850</v>
      </c>
    </row>
    <row r="851" spans="34:35" x14ac:dyDescent="0.15">
      <c r="AH851" s="2">
        <f t="shared" ca="1" si="20"/>
        <v>0</v>
      </c>
      <c r="AI851" s="2">
        <v>851</v>
      </c>
    </row>
    <row r="852" spans="34:35" x14ac:dyDescent="0.15">
      <c r="AH852" s="2">
        <f t="shared" ca="1" si="20"/>
        <v>0</v>
      </c>
      <c r="AI852" s="2">
        <v>852</v>
      </c>
    </row>
    <row r="853" spans="34:35" x14ac:dyDescent="0.15">
      <c r="AH853" s="2">
        <f t="shared" ca="1" si="20"/>
        <v>0</v>
      </c>
      <c r="AI853" s="2">
        <v>853</v>
      </c>
    </row>
    <row r="854" spans="34:35" x14ac:dyDescent="0.15">
      <c r="AH854" s="2">
        <f t="shared" ca="1" si="20"/>
        <v>0</v>
      </c>
      <c r="AI854" s="2">
        <v>854</v>
      </c>
    </row>
    <row r="855" spans="34:35" x14ac:dyDescent="0.15">
      <c r="AH855" s="2">
        <f t="shared" ca="1" si="20"/>
        <v>0</v>
      </c>
      <c r="AI855" s="2">
        <v>855</v>
      </c>
    </row>
    <row r="856" spans="34:35" x14ac:dyDescent="0.15">
      <c r="AH856" s="2">
        <f t="shared" ca="1" si="20"/>
        <v>0</v>
      </c>
      <c r="AI856" s="2">
        <v>856</v>
      </c>
    </row>
    <row r="857" spans="34:35" x14ac:dyDescent="0.15">
      <c r="AH857" s="2">
        <f t="shared" ca="1" si="20"/>
        <v>0</v>
      </c>
      <c r="AI857" s="2">
        <v>857</v>
      </c>
    </row>
    <row r="858" spans="34:35" x14ac:dyDescent="0.15">
      <c r="AH858" s="2">
        <f t="shared" ca="1" si="20"/>
        <v>0</v>
      </c>
      <c r="AI858" s="2">
        <v>858</v>
      </c>
    </row>
    <row r="859" spans="34:35" x14ac:dyDescent="0.15">
      <c r="AH859" s="2">
        <f t="shared" ca="1" si="20"/>
        <v>0</v>
      </c>
      <c r="AI859" s="2">
        <v>859</v>
      </c>
    </row>
    <row r="860" spans="34:35" x14ac:dyDescent="0.15">
      <c r="AH860" s="2">
        <f t="shared" ca="1" si="20"/>
        <v>0</v>
      </c>
      <c r="AI860" s="2">
        <v>860</v>
      </c>
    </row>
    <row r="861" spans="34:35" x14ac:dyDescent="0.15">
      <c r="AH861" s="2">
        <f t="shared" ca="1" si="20"/>
        <v>0</v>
      </c>
      <c r="AI861" s="2">
        <v>861</v>
      </c>
    </row>
    <row r="862" spans="34:35" x14ac:dyDescent="0.15">
      <c r="AH862" s="2">
        <f t="shared" ca="1" si="20"/>
        <v>0</v>
      </c>
      <c r="AI862" s="2">
        <v>862</v>
      </c>
    </row>
    <row r="863" spans="34:35" x14ac:dyDescent="0.15">
      <c r="AH863" s="2">
        <f t="shared" ca="1" si="20"/>
        <v>0</v>
      </c>
      <c r="AI863" s="2">
        <v>863</v>
      </c>
    </row>
    <row r="864" spans="34:35" x14ac:dyDescent="0.15">
      <c r="AH864" s="2">
        <f t="shared" ca="1" si="20"/>
        <v>0</v>
      </c>
      <c r="AI864" s="2">
        <v>864</v>
      </c>
    </row>
    <row r="865" spans="34:35" x14ac:dyDescent="0.15">
      <c r="AH865" s="2">
        <f t="shared" ca="1" si="20"/>
        <v>0</v>
      </c>
      <c r="AI865" s="2">
        <v>865</v>
      </c>
    </row>
    <row r="866" spans="34:35" x14ac:dyDescent="0.15">
      <c r="AH866" s="2">
        <f t="shared" ca="1" si="20"/>
        <v>0</v>
      </c>
      <c r="AI866" s="2">
        <v>866</v>
      </c>
    </row>
    <row r="867" spans="34:35" x14ac:dyDescent="0.15">
      <c r="AH867" s="2">
        <f t="shared" ca="1" si="20"/>
        <v>0</v>
      </c>
      <c r="AI867" s="2">
        <v>867</v>
      </c>
    </row>
    <row r="868" spans="34:35" x14ac:dyDescent="0.15">
      <c r="AH868" s="2">
        <f t="shared" ca="1" si="20"/>
        <v>0</v>
      </c>
      <c r="AI868" s="2">
        <v>868</v>
      </c>
    </row>
    <row r="869" spans="34:35" x14ac:dyDescent="0.15">
      <c r="AH869" s="2">
        <f t="shared" ca="1" si="20"/>
        <v>0</v>
      </c>
      <c r="AI869" s="2">
        <v>869</v>
      </c>
    </row>
    <row r="870" spans="34:35" x14ac:dyDescent="0.15">
      <c r="AH870" s="2">
        <f t="shared" ca="1" si="20"/>
        <v>0</v>
      </c>
      <c r="AI870" s="2">
        <v>870</v>
      </c>
    </row>
    <row r="871" spans="34:35" x14ac:dyDescent="0.15">
      <c r="AH871" s="2">
        <f t="shared" ca="1" si="20"/>
        <v>0</v>
      </c>
      <c r="AI871" s="2">
        <v>871</v>
      </c>
    </row>
    <row r="872" spans="34:35" x14ac:dyDescent="0.15">
      <c r="AH872" s="2">
        <f t="shared" ca="1" si="20"/>
        <v>0</v>
      </c>
      <c r="AI872" s="2">
        <v>872</v>
      </c>
    </row>
    <row r="873" spans="34:35" x14ac:dyDescent="0.15">
      <c r="AH873" s="2">
        <f t="shared" ca="1" si="20"/>
        <v>0</v>
      </c>
      <c r="AI873" s="2">
        <v>873</v>
      </c>
    </row>
    <row r="874" spans="34:35" x14ac:dyDescent="0.15">
      <c r="AH874" s="2">
        <f t="shared" ca="1" si="20"/>
        <v>0</v>
      </c>
      <c r="AI874" s="2">
        <v>874</v>
      </c>
    </row>
    <row r="875" spans="34:35" x14ac:dyDescent="0.15">
      <c r="AH875" s="2">
        <f t="shared" ca="1" si="20"/>
        <v>0</v>
      </c>
      <c r="AI875" s="2">
        <v>875</v>
      </c>
    </row>
    <row r="876" spans="34:35" x14ac:dyDescent="0.15">
      <c r="AH876" s="2">
        <f t="shared" ca="1" si="20"/>
        <v>0</v>
      </c>
      <c r="AI876" s="2">
        <v>876</v>
      </c>
    </row>
    <row r="877" spans="34:35" x14ac:dyDescent="0.15">
      <c r="AH877" s="2">
        <f t="shared" ca="1" si="20"/>
        <v>0</v>
      </c>
      <c r="AI877" s="2">
        <v>877</v>
      </c>
    </row>
    <row r="878" spans="34:35" x14ac:dyDescent="0.15">
      <c r="AH878" s="2">
        <f t="shared" ca="1" si="20"/>
        <v>0</v>
      </c>
      <c r="AI878" s="2">
        <v>878</v>
      </c>
    </row>
    <row r="879" spans="34:35" x14ac:dyDescent="0.15">
      <c r="AH879" s="2">
        <f t="shared" ca="1" si="20"/>
        <v>0</v>
      </c>
      <c r="AI879" s="2">
        <v>879</v>
      </c>
    </row>
    <row r="880" spans="34:35" x14ac:dyDescent="0.15">
      <c r="AH880" s="2">
        <f t="shared" ca="1" si="20"/>
        <v>0</v>
      </c>
      <c r="AI880" s="2">
        <v>880</v>
      </c>
    </row>
    <row r="881" spans="34:35" x14ac:dyDescent="0.15">
      <c r="AH881" s="2">
        <f t="shared" ca="1" si="20"/>
        <v>0</v>
      </c>
      <c r="AI881" s="2">
        <v>881</v>
      </c>
    </row>
    <row r="882" spans="34:35" x14ac:dyDescent="0.15">
      <c r="AH882" s="2">
        <f t="shared" ca="1" si="20"/>
        <v>0</v>
      </c>
      <c r="AI882" s="2">
        <v>882</v>
      </c>
    </row>
    <row r="883" spans="34:35" x14ac:dyDescent="0.15">
      <c r="AH883" s="2">
        <f t="shared" ca="1" si="20"/>
        <v>0</v>
      </c>
      <c r="AI883" s="2">
        <v>883</v>
      </c>
    </row>
    <row r="884" spans="34:35" x14ac:dyDescent="0.15">
      <c r="AH884" s="2">
        <f t="shared" ca="1" si="20"/>
        <v>0</v>
      </c>
      <c r="AI884" s="2">
        <v>884</v>
      </c>
    </row>
    <row r="885" spans="34:35" x14ac:dyDescent="0.15">
      <c r="AH885" s="2">
        <f t="shared" ca="1" si="20"/>
        <v>0</v>
      </c>
      <c r="AI885" s="2">
        <v>885</v>
      </c>
    </row>
    <row r="886" spans="34:35" x14ac:dyDescent="0.15">
      <c r="AH886" s="2">
        <f t="shared" ca="1" si="20"/>
        <v>0</v>
      </c>
      <c r="AI886" s="2">
        <v>886</v>
      </c>
    </row>
    <row r="887" spans="34:35" x14ac:dyDescent="0.15">
      <c r="AH887" s="2">
        <f t="shared" ca="1" si="20"/>
        <v>0</v>
      </c>
      <c r="AI887" s="2">
        <v>887</v>
      </c>
    </row>
    <row r="888" spans="34:35" x14ac:dyDescent="0.15">
      <c r="AH888" s="2">
        <f t="shared" ca="1" si="20"/>
        <v>0</v>
      </c>
      <c r="AI888" s="2">
        <v>888</v>
      </c>
    </row>
    <row r="889" spans="34:35" x14ac:dyDescent="0.15">
      <c r="AH889" s="2">
        <f t="shared" ca="1" si="20"/>
        <v>0</v>
      </c>
      <c r="AI889" s="2">
        <v>889</v>
      </c>
    </row>
    <row r="890" spans="34:35" x14ac:dyDescent="0.15">
      <c r="AH890" s="2">
        <f t="shared" ca="1" si="20"/>
        <v>0</v>
      </c>
      <c r="AI890" s="2">
        <v>890</v>
      </c>
    </row>
    <row r="891" spans="34:35" x14ac:dyDescent="0.15">
      <c r="AH891" s="2">
        <f t="shared" ca="1" si="20"/>
        <v>0</v>
      </c>
      <c r="AI891" s="2">
        <v>891</v>
      </c>
    </row>
    <row r="892" spans="34:35" x14ac:dyDescent="0.15">
      <c r="AH892" s="2">
        <f t="shared" ca="1" si="20"/>
        <v>0</v>
      </c>
      <c r="AI892" s="2">
        <v>892</v>
      </c>
    </row>
    <row r="893" spans="34:35" x14ac:dyDescent="0.15">
      <c r="AH893" s="2">
        <f t="shared" ca="1" si="20"/>
        <v>0</v>
      </c>
      <c r="AI893" s="2">
        <v>893</v>
      </c>
    </row>
    <row r="894" spans="34:35" x14ac:dyDescent="0.15">
      <c r="AH894" s="2">
        <f t="shared" ca="1" si="20"/>
        <v>0</v>
      </c>
      <c r="AI894" s="2">
        <v>894</v>
      </c>
    </row>
    <row r="895" spans="34:35" x14ac:dyDescent="0.15">
      <c r="AH895" s="2">
        <f t="shared" ca="1" si="20"/>
        <v>0</v>
      </c>
      <c r="AI895" s="2">
        <v>895</v>
      </c>
    </row>
    <row r="896" spans="34:35" x14ac:dyDescent="0.15">
      <c r="AH896" s="2">
        <f t="shared" ca="1" si="20"/>
        <v>0</v>
      </c>
      <c r="AI896" s="2">
        <v>896</v>
      </c>
    </row>
    <row r="897" spans="34:35" x14ac:dyDescent="0.15">
      <c r="AH897" s="2">
        <f t="shared" ca="1" si="20"/>
        <v>0</v>
      </c>
      <c r="AI897" s="2">
        <v>897</v>
      </c>
    </row>
    <row r="898" spans="34:35" x14ac:dyDescent="0.15">
      <c r="AH898" s="2">
        <f t="shared" ca="1" si="20"/>
        <v>0</v>
      </c>
      <c r="AI898" s="2">
        <v>898</v>
      </c>
    </row>
    <row r="899" spans="34:35" x14ac:dyDescent="0.15">
      <c r="AH899" s="2">
        <f t="shared" ca="1" si="20"/>
        <v>0</v>
      </c>
      <c r="AI899" s="2">
        <v>899</v>
      </c>
    </row>
    <row r="900" spans="34:35" x14ac:dyDescent="0.15">
      <c r="AH900" s="2">
        <f t="shared" ca="1" si="20"/>
        <v>0</v>
      </c>
      <c r="AI900" s="2">
        <v>900</v>
      </c>
    </row>
    <row r="901" spans="34:35" x14ac:dyDescent="0.15">
      <c r="AH901" s="2">
        <f t="shared" ca="1" si="20"/>
        <v>0</v>
      </c>
      <c r="AI901" s="2">
        <v>901</v>
      </c>
    </row>
    <row r="902" spans="34:35" x14ac:dyDescent="0.15">
      <c r="AH902" s="2">
        <f t="shared" ref="AH902:AH965" ca="1" si="21">INDIRECT("'"&amp;$AD$7&amp;"'!"&amp;"B"&amp;ROW(B902))</f>
        <v>0</v>
      </c>
      <c r="AI902" s="2">
        <v>902</v>
      </c>
    </row>
    <row r="903" spans="34:35" x14ac:dyDescent="0.15">
      <c r="AH903" s="2">
        <f t="shared" ca="1" si="21"/>
        <v>0</v>
      </c>
      <c r="AI903" s="2">
        <v>903</v>
      </c>
    </row>
    <row r="904" spans="34:35" x14ac:dyDescent="0.15">
      <c r="AH904" s="2">
        <f t="shared" ca="1" si="21"/>
        <v>0</v>
      </c>
      <c r="AI904" s="2">
        <v>904</v>
      </c>
    </row>
    <row r="905" spans="34:35" x14ac:dyDescent="0.15">
      <c r="AH905" s="2">
        <f t="shared" ca="1" si="21"/>
        <v>0</v>
      </c>
      <c r="AI905" s="2">
        <v>905</v>
      </c>
    </row>
    <row r="906" spans="34:35" x14ac:dyDescent="0.15">
      <c r="AH906" s="2">
        <f t="shared" ca="1" si="21"/>
        <v>0</v>
      </c>
      <c r="AI906" s="2">
        <v>906</v>
      </c>
    </row>
    <row r="907" spans="34:35" x14ac:dyDescent="0.15">
      <c r="AH907" s="2">
        <f t="shared" ca="1" si="21"/>
        <v>0</v>
      </c>
      <c r="AI907" s="2">
        <v>907</v>
      </c>
    </row>
    <row r="908" spans="34:35" x14ac:dyDescent="0.15">
      <c r="AH908" s="2">
        <f t="shared" ca="1" si="21"/>
        <v>0</v>
      </c>
      <c r="AI908" s="2">
        <v>908</v>
      </c>
    </row>
    <row r="909" spans="34:35" x14ac:dyDescent="0.15">
      <c r="AH909" s="2">
        <f t="shared" ca="1" si="21"/>
        <v>0</v>
      </c>
      <c r="AI909" s="2">
        <v>909</v>
      </c>
    </row>
    <row r="910" spans="34:35" x14ac:dyDescent="0.15">
      <c r="AH910" s="2">
        <f t="shared" ca="1" si="21"/>
        <v>0</v>
      </c>
      <c r="AI910" s="2">
        <v>910</v>
      </c>
    </row>
    <row r="911" spans="34:35" x14ac:dyDescent="0.15">
      <c r="AH911" s="2">
        <f t="shared" ca="1" si="21"/>
        <v>0</v>
      </c>
      <c r="AI911" s="2">
        <v>911</v>
      </c>
    </row>
    <row r="912" spans="34:35" x14ac:dyDescent="0.15">
      <c r="AH912" s="2">
        <f t="shared" ca="1" si="21"/>
        <v>0</v>
      </c>
      <c r="AI912" s="2">
        <v>912</v>
      </c>
    </row>
    <row r="913" spans="34:35" x14ac:dyDescent="0.15">
      <c r="AH913" s="2">
        <f t="shared" ca="1" si="21"/>
        <v>0</v>
      </c>
      <c r="AI913" s="2">
        <v>913</v>
      </c>
    </row>
    <row r="914" spans="34:35" x14ac:dyDescent="0.15">
      <c r="AH914" s="2">
        <f t="shared" ca="1" si="21"/>
        <v>0</v>
      </c>
      <c r="AI914" s="2">
        <v>914</v>
      </c>
    </row>
    <row r="915" spans="34:35" x14ac:dyDescent="0.15">
      <c r="AH915" s="2">
        <f t="shared" ca="1" si="21"/>
        <v>0</v>
      </c>
      <c r="AI915" s="2">
        <v>915</v>
      </c>
    </row>
    <row r="916" spans="34:35" x14ac:dyDescent="0.15">
      <c r="AH916" s="2">
        <f t="shared" ca="1" si="21"/>
        <v>0</v>
      </c>
      <c r="AI916" s="2">
        <v>916</v>
      </c>
    </row>
    <row r="917" spans="34:35" x14ac:dyDescent="0.15">
      <c r="AH917" s="2">
        <f t="shared" ca="1" si="21"/>
        <v>0</v>
      </c>
      <c r="AI917" s="2">
        <v>917</v>
      </c>
    </row>
    <row r="918" spans="34:35" x14ac:dyDescent="0.15">
      <c r="AH918" s="2">
        <f t="shared" ca="1" si="21"/>
        <v>0</v>
      </c>
      <c r="AI918" s="2">
        <v>918</v>
      </c>
    </row>
    <row r="919" spans="34:35" x14ac:dyDescent="0.15">
      <c r="AH919" s="2">
        <f t="shared" ca="1" si="21"/>
        <v>0</v>
      </c>
      <c r="AI919" s="2">
        <v>919</v>
      </c>
    </row>
    <row r="920" spans="34:35" x14ac:dyDescent="0.15">
      <c r="AH920" s="2">
        <f t="shared" ca="1" si="21"/>
        <v>0</v>
      </c>
      <c r="AI920" s="2">
        <v>920</v>
      </c>
    </row>
    <row r="921" spans="34:35" x14ac:dyDescent="0.15">
      <c r="AH921" s="2">
        <f t="shared" ca="1" si="21"/>
        <v>0</v>
      </c>
      <c r="AI921" s="2">
        <v>921</v>
      </c>
    </row>
    <row r="922" spans="34:35" x14ac:dyDescent="0.15">
      <c r="AH922" s="2">
        <f t="shared" ca="1" si="21"/>
        <v>0</v>
      </c>
      <c r="AI922" s="2">
        <v>922</v>
      </c>
    </row>
    <row r="923" spans="34:35" x14ac:dyDescent="0.15">
      <c r="AH923" s="2">
        <f t="shared" ca="1" si="21"/>
        <v>0</v>
      </c>
      <c r="AI923" s="2">
        <v>923</v>
      </c>
    </row>
    <row r="924" spans="34:35" x14ac:dyDescent="0.15">
      <c r="AH924" s="2">
        <f t="shared" ca="1" si="21"/>
        <v>0</v>
      </c>
      <c r="AI924" s="2">
        <v>924</v>
      </c>
    </row>
    <row r="925" spans="34:35" x14ac:dyDescent="0.15">
      <c r="AH925" s="2">
        <f t="shared" ca="1" si="21"/>
        <v>0</v>
      </c>
      <c r="AI925" s="2">
        <v>925</v>
      </c>
    </row>
    <row r="926" spans="34:35" x14ac:dyDescent="0.15">
      <c r="AH926" s="2">
        <f t="shared" ca="1" si="21"/>
        <v>0</v>
      </c>
      <c r="AI926" s="2">
        <v>926</v>
      </c>
    </row>
    <row r="927" spans="34:35" x14ac:dyDescent="0.15">
      <c r="AH927" s="2">
        <f t="shared" ca="1" si="21"/>
        <v>0</v>
      </c>
      <c r="AI927" s="2">
        <v>927</v>
      </c>
    </row>
    <row r="928" spans="34:35" x14ac:dyDescent="0.15">
      <c r="AH928" s="2">
        <f t="shared" ca="1" si="21"/>
        <v>0</v>
      </c>
      <c r="AI928" s="2">
        <v>928</v>
      </c>
    </row>
    <row r="929" spans="34:35" x14ac:dyDescent="0.15">
      <c r="AH929" s="2">
        <f t="shared" ca="1" si="21"/>
        <v>0</v>
      </c>
      <c r="AI929" s="2">
        <v>929</v>
      </c>
    </row>
    <row r="930" spans="34:35" x14ac:dyDescent="0.15">
      <c r="AH930" s="2">
        <f t="shared" ca="1" si="21"/>
        <v>0</v>
      </c>
      <c r="AI930" s="2">
        <v>930</v>
      </c>
    </row>
    <row r="931" spans="34:35" x14ac:dyDescent="0.15">
      <c r="AH931" s="2">
        <f t="shared" ca="1" si="21"/>
        <v>0</v>
      </c>
      <c r="AI931" s="2">
        <v>931</v>
      </c>
    </row>
    <row r="932" spans="34:35" x14ac:dyDescent="0.15">
      <c r="AH932" s="2">
        <f t="shared" ca="1" si="21"/>
        <v>0</v>
      </c>
      <c r="AI932" s="2">
        <v>932</v>
      </c>
    </row>
    <row r="933" spans="34:35" x14ac:dyDescent="0.15">
      <c r="AH933" s="2">
        <f t="shared" ca="1" si="21"/>
        <v>0</v>
      </c>
      <c r="AI933" s="2">
        <v>933</v>
      </c>
    </row>
    <row r="934" spans="34:35" x14ac:dyDescent="0.15">
      <c r="AH934" s="2">
        <f t="shared" ca="1" si="21"/>
        <v>0</v>
      </c>
      <c r="AI934" s="2">
        <v>934</v>
      </c>
    </row>
    <row r="935" spans="34:35" x14ac:dyDescent="0.15">
      <c r="AH935" s="2">
        <f t="shared" ca="1" si="21"/>
        <v>0</v>
      </c>
      <c r="AI935" s="2">
        <v>935</v>
      </c>
    </row>
    <row r="936" spans="34:35" x14ac:dyDescent="0.15">
      <c r="AH936" s="2">
        <f t="shared" ca="1" si="21"/>
        <v>0</v>
      </c>
      <c r="AI936" s="2">
        <v>936</v>
      </c>
    </row>
    <row r="937" spans="34:35" x14ac:dyDescent="0.15">
      <c r="AH937" s="2">
        <f t="shared" ca="1" si="21"/>
        <v>0</v>
      </c>
      <c r="AI937" s="2">
        <v>937</v>
      </c>
    </row>
    <row r="938" spans="34:35" x14ac:dyDescent="0.15">
      <c r="AH938" s="2">
        <f t="shared" ca="1" si="21"/>
        <v>0</v>
      </c>
      <c r="AI938" s="2">
        <v>938</v>
      </c>
    </row>
    <row r="939" spans="34:35" x14ac:dyDescent="0.15">
      <c r="AH939" s="2">
        <f t="shared" ca="1" si="21"/>
        <v>0</v>
      </c>
      <c r="AI939" s="2">
        <v>939</v>
      </c>
    </row>
    <row r="940" spans="34:35" x14ac:dyDescent="0.15">
      <c r="AH940" s="2">
        <f t="shared" ca="1" si="21"/>
        <v>0</v>
      </c>
      <c r="AI940" s="2">
        <v>940</v>
      </c>
    </row>
    <row r="941" spans="34:35" x14ac:dyDescent="0.15">
      <c r="AH941" s="2">
        <f t="shared" ca="1" si="21"/>
        <v>0</v>
      </c>
      <c r="AI941" s="2">
        <v>941</v>
      </c>
    </row>
    <row r="942" spans="34:35" x14ac:dyDescent="0.15">
      <c r="AH942" s="2">
        <f t="shared" ca="1" si="21"/>
        <v>0</v>
      </c>
      <c r="AI942" s="2">
        <v>942</v>
      </c>
    </row>
    <row r="943" spans="34:35" x14ac:dyDescent="0.15">
      <c r="AH943" s="2">
        <f t="shared" ca="1" si="21"/>
        <v>0</v>
      </c>
      <c r="AI943" s="2">
        <v>943</v>
      </c>
    </row>
    <row r="944" spans="34:35" x14ac:dyDescent="0.15">
      <c r="AH944" s="2">
        <f t="shared" ca="1" si="21"/>
        <v>0</v>
      </c>
      <c r="AI944" s="2">
        <v>944</v>
      </c>
    </row>
    <row r="945" spans="34:35" x14ac:dyDescent="0.15">
      <c r="AH945" s="2">
        <f t="shared" ca="1" si="21"/>
        <v>0</v>
      </c>
      <c r="AI945" s="2">
        <v>945</v>
      </c>
    </row>
    <row r="946" spans="34:35" x14ac:dyDescent="0.15">
      <c r="AH946" s="2">
        <f t="shared" ca="1" si="21"/>
        <v>0</v>
      </c>
      <c r="AI946" s="2">
        <v>946</v>
      </c>
    </row>
    <row r="947" spans="34:35" x14ac:dyDescent="0.15">
      <c r="AH947" s="2">
        <f t="shared" ca="1" si="21"/>
        <v>0</v>
      </c>
      <c r="AI947" s="2">
        <v>947</v>
      </c>
    </row>
    <row r="948" spans="34:35" x14ac:dyDescent="0.15">
      <c r="AH948" s="2">
        <f t="shared" ca="1" si="21"/>
        <v>0</v>
      </c>
      <c r="AI948" s="2">
        <v>948</v>
      </c>
    </row>
    <row r="949" spans="34:35" x14ac:dyDescent="0.15">
      <c r="AH949" s="2">
        <f t="shared" ca="1" si="21"/>
        <v>0</v>
      </c>
      <c r="AI949" s="2">
        <v>949</v>
      </c>
    </row>
    <row r="950" spans="34:35" x14ac:dyDescent="0.15">
      <c r="AH950" s="2">
        <f t="shared" ca="1" si="21"/>
        <v>0</v>
      </c>
      <c r="AI950" s="2">
        <v>950</v>
      </c>
    </row>
    <row r="951" spans="34:35" x14ac:dyDescent="0.15">
      <c r="AH951" s="2">
        <f t="shared" ca="1" si="21"/>
        <v>0</v>
      </c>
      <c r="AI951" s="2">
        <v>951</v>
      </c>
    </row>
    <row r="952" spans="34:35" x14ac:dyDescent="0.15">
      <c r="AH952" s="2">
        <f t="shared" ca="1" si="21"/>
        <v>0</v>
      </c>
      <c r="AI952" s="2">
        <v>952</v>
      </c>
    </row>
    <row r="953" spans="34:35" x14ac:dyDescent="0.15">
      <c r="AH953" s="2">
        <f t="shared" ca="1" si="21"/>
        <v>0</v>
      </c>
      <c r="AI953" s="2">
        <v>953</v>
      </c>
    </row>
    <row r="954" spans="34:35" x14ac:dyDescent="0.15">
      <c r="AH954" s="2">
        <f t="shared" ca="1" si="21"/>
        <v>0</v>
      </c>
      <c r="AI954" s="2">
        <v>954</v>
      </c>
    </row>
    <row r="955" spans="34:35" x14ac:dyDescent="0.15">
      <c r="AH955" s="2">
        <f t="shared" ca="1" si="21"/>
        <v>0</v>
      </c>
      <c r="AI955" s="2">
        <v>955</v>
      </c>
    </row>
    <row r="956" spans="34:35" x14ac:dyDescent="0.15">
      <c r="AH956" s="2">
        <f t="shared" ca="1" si="21"/>
        <v>0</v>
      </c>
      <c r="AI956" s="2">
        <v>956</v>
      </c>
    </row>
    <row r="957" spans="34:35" x14ac:dyDescent="0.15">
      <c r="AH957" s="2">
        <f t="shared" ca="1" si="21"/>
        <v>0</v>
      </c>
      <c r="AI957" s="2">
        <v>957</v>
      </c>
    </row>
    <row r="958" spans="34:35" x14ac:dyDescent="0.15">
      <c r="AH958" s="2">
        <f t="shared" ca="1" si="21"/>
        <v>0</v>
      </c>
      <c r="AI958" s="2">
        <v>958</v>
      </c>
    </row>
    <row r="959" spans="34:35" x14ac:dyDescent="0.15">
      <c r="AH959" s="2">
        <f t="shared" ca="1" si="21"/>
        <v>0</v>
      </c>
      <c r="AI959" s="2">
        <v>959</v>
      </c>
    </row>
    <row r="960" spans="34:35" x14ac:dyDescent="0.15">
      <c r="AH960" s="2">
        <f t="shared" ca="1" si="21"/>
        <v>0</v>
      </c>
      <c r="AI960" s="2">
        <v>960</v>
      </c>
    </row>
    <row r="961" spans="34:35" x14ac:dyDescent="0.15">
      <c r="AH961" s="2">
        <f t="shared" ca="1" si="21"/>
        <v>0</v>
      </c>
      <c r="AI961" s="2">
        <v>961</v>
      </c>
    </row>
    <row r="962" spans="34:35" x14ac:dyDescent="0.15">
      <c r="AH962" s="2">
        <f t="shared" ca="1" si="21"/>
        <v>0</v>
      </c>
      <c r="AI962" s="2">
        <v>962</v>
      </c>
    </row>
    <row r="963" spans="34:35" x14ac:dyDescent="0.15">
      <c r="AH963" s="2">
        <f t="shared" ca="1" si="21"/>
        <v>0</v>
      </c>
      <c r="AI963" s="2">
        <v>963</v>
      </c>
    </row>
    <row r="964" spans="34:35" x14ac:dyDescent="0.15">
      <c r="AH964" s="2">
        <f t="shared" ca="1" si="21"/>
        <v>0</v>
      </c>
      <c r="AI964" s="2">
        <v>964</v>
      </c>
    </row>
    <row r="965" spans="34:35" x14ac:dyDescent="0.15">
      <c r="AH965" s="2">
        <f t="shared" ca="1" si="21"/>
        <v>0</v>
      </c>
      <c r="AI965" s="2">
        <v>965</v>
      </c>
    </row>
    <row r="966" spans="34:35" x14ac:dyDescent="0.15">
      <c r="AH966" s="2">
        <f t="shared" ref="AH966:AH1029" ca="1" si="22">INDIRECT("'"&amp;$AD$7&amp;"'!"&amp;"B"&amp;ROW(B966))</f>
        <v>0</v>
      </c>
      <c r="AI966" s="2">
        <v>966</v>
      </c>
    </row>
    <row r="967" spans="34:35" x14ac:dyDescent="0.15">
      <c r="AH967" s="2">
        <f t="shared" ca="1" si="22"/>
        <v>0</v>
      </c>
      <c r="AI967" s="2">
        <v>967</v>
      </c>
    </row>
    <row r="968" spans="34:35" x14ac:dyDescent="0.15">
      <c r="AH968" s="2">
        <f t="shared" ca="1" si="22"/>
        <v>0</v>
      </c>
      <c r="AI968" s="2">
        <v>968</v>
      </c>
    </row>
    <row r="969" spans="34:35" x14ac:dyDescent="0.15">
      <c r="AH969" s="2">
        <f t="shared" ca="1" si="22"/>
        <v>0</v>
      </c>
      <c r="AI969" s="2">
        <v>969</v>
      </c>
    </row>
    <row r="970" spans="34:35" x14ac:dyDescent="0.15">
      <c r="AH970" s="2">
        <f t="shared" ca="1" si="22"/>
        <v>0</v>
      </c>
      <c r="AI970" s="2">
        <v>970</v>
      </c>
    </row>
    <row r="971" spans="34:35" x14ac:dyDescent="0.15">
      <c r="AH971" s="2">
        <f t="shared" ca="1" si="22"/>
        <v>0</v>
      </c>
      <c r="AI971" s="2">
        <v>971</v>
      </c>
    </row>
    <row r="972" spans="34:35" x14ac:dyDescent="0.15">
      <c r="AH972" s="2">
        <f t="shared" ca="1" si="22"/>
        <v>0</v>
      </c>
      <c r="AI972" s="2">
        <v>972</v>
      </c>
    </row>
    <row r="973" spans="34:35" x14ac:dyDescent="0.15">
      <c r="AH973" s="2">
        <f t="shared" ca="1" si="22"/>
        <v>0</v>
      </c>
      <c r="AI973" s="2">
        <v>973</v>
      </c>
    </row>
    <row r="974" spans="34:35" x14ac:dyDescent="0.15">
      <c r="AH974" s="2">
        <f t="shared" ca="1" si="22"/>
        <v>0</v>
      </c>
      <c r="AI974" s="2">
        <v>974</v>
      </c>
    </row>
    <row r="975" spans="34:35" x14ac:dyDescent="0.15">
      <c r="AH975" s="2">
        <f t="shared" ca="1" si="22"/>
        <v>0</v>
      </c>
      <c r="AI975" s="2">
        <v>975</v>
      </c>
    </row>
    <row r="976" spans="34:35" x14ac:dyDescent="0.15">
      <c r="AH976" s="2">
        <f t="shared" ca="1" si="22"/>
        <v>0</v>
      </c>
      <c r="AI976" s="2">
        <v>976</v>
      </c>
    </row>
    <row r="977" spans="34:35" x14ac:dyDescent="0.15">
      <c r="AH977" s="2">
        <f t="shared" ca="1" si="22"/>
        <v>0</v>
      </c>
      <c r="AI977" s="2">
        <v>977</v>
      </c>
    </row>
    <row r="978" spans="34:35" x14ac:dyDescent="0.15">
      <c r="AH978" s="2">
        <f t="shared" ca="1" si="22"/>
        <v>0</v>
      </c>
      <c r="AI978" s="2">
        <v>978</v>
      </c>
    </row>
    <row r="979" spans="34:35" x14ac:dyDescent="0.15">
      <c r="AH979" s="2">
        <f t="shared" ca="1" si="22"/>
        <v>0</v>
      </c>
      <c r="AI979" s="2">
        <v>979</v>
      </c>
    </row>
    <row r="980" spans="34:35" x14ac:dyDescent="0.15">
      <c r="AH980" s="2">
        <f t="shared" ca="1" si="22"/>
        <v>0</v>
      </c>
      <c r="AI980" s="2">
        <v>980</v>
      </c>
    </row>
    <row r="981" spans="34:35" x14ac:dyDescent="0.15">
      <c r="AH981" s="2">
        <f t="shared" ca="1" si="22"/>
        <v>0</v>
      </c>
      <c r="AI981" s="2">
        <v>981</v>
      </c>
    </row>
    <row r="982" spans="34:35" x14ac:dyDescent="0.15">
      <c r="AH982" s="2">
        <f t="shared" ca="1" si="22"/>
        <v>0</v>
      </c>
      <c r="AI982" s="2">
        <v>982</v>
      </c>
    </row>
    <row r="983" spans="34:35" x14ac:dyDescent="0.15">
      <c r="AH983" s="2">
        <f t="shared" ca="1" si="22"/>
        <v>0</v>
      </c>
      <c r="AI983" s="2">
        <v>983</v>
      </c>
    </row>
    <row r="984" spans="34:35" x14ac:dyDescent="0.15">
      <c r="AH984" s="2">
        <f t="shared" ca="1" si="22"/>
        <v>0</v>
      </c>
      <c r="AI984" s="2">
        <v>984</v>
      </c>
    </row>
    <row r="985" spans="34:35" x14ac:dyDescent="0.15">
      <c r="AH985" s="2">
        <f t="shared" ca="1" si="22"/>
        <v>0</v>
      </c>
      <c r="AI985" s="2">
        <v>985</v>
      </c>
    </row>
    <row r="986" spans="34:35" x14ac:dyDescent="0.15">
      <c r="AH986" s="2">
        <f t="shared" ca="1" si="22"/>
        <v>0</v>
      </c>
      <c r="AI986" s="2">
        <v>986</v>
      </c>
    </row>
    <row r="987" spans="34:35" x14ac:dyDescent="0.15">
      <c r="AH987" s="2">
        <f t="shared" ca="1" si="22"/>
        <v>0</v>
      </c>
      <c r="AI987" s="2">
        <v>987</v>
      </c>
    </row>
    <row r="988" spans="34:35" x14ac:dyDescent="0.15">
      <c r="AH988" s="2">
        <f t="shared" ca="1" si="22"/>
        <v>0</v>
      </c>
      <c r="AI988" s="2">
        <v>988</v>
      </c>
    </row>
    <row r="989" spans="34:35" x14ac:dyDescent="0.15">
      <c r="AH989" s="2">
        <f t="shared" ca="1" si="22"/>
        <v>0</v>
      </c>
      <c r="AI989" s="2">
        <v>989</v>
      </c>
    </row>
    <row r="990" spans="34:35" x14ac:dyDescent="0.15">
      <c r="AH990" s="2">
        <f t="shared" ca="1" si="22"/>
        <v>0</v>
      </c>
      <c r="AI990" s="2">
        <v>990</v>
      </c>
    </row>
    <row r="991" spans="34:35" x14ac:dyDescent="0.15">
      <c r="AH991" s="2">
        <f t="shared" ca="1" si="22"/>
        <v>0</v>
      </c>
      <c r="AI991" s="2">
        <v>991</v>
      </c>
    </row>
    <row r="992" spans="34:35" x14ac:dyDescent="0.15">
      <c r="AH992" s="2">
        <f t="shared" ca="1" si="22"/>
        <v>0</v>
      </c>
      <c r="AI992" s="2">
        <v>992</v>
      </c>
    </row>
    <row r="993" spans="34:35" x14ac:dyDescent="0.15">
      <c r="AH993" s="2">
        <f t="shared" ca="1" si="22"/>
        <v>0</v>
      </c>
      <c r="AI993" s="2">
        <v>993</v>
      </c>
    </row>
    <row r="994" spans="34:35" x14ac:dyDescent="0.15">
      <c r="AH994" s="2">
        <f t="shared" ca="1" si="22"/>
        <v>0</v>
      </c>
      <c r="AI994" s="2">
        <v>994</v>
      </c>
    </row>
    <row r="995" spans="34:35" x14ac:dyDescent="0.15">
      <c r="AH995" s="2">
        <f t="shared" ca="1" si="22"/>
        <v>0</v>
      </c>
      <c r="AI995" s="2">
        <v>995</v>
      </c>
    </row>
    <row r="996" spans="34:35" x14ac:dyDescent="0.15">
      <c r="AH996" s="2">
        <f t="shared" ca="1" si="22"/>
        <v>0</v>
      </c>
      <c r="AI996" s="2">
        <v>996</v>
      </c>
    </row>
    <row r="997" spans="34:35" x14ac:dyDescent="0.15">
      <c r="AH997" s="2">
        <f t="shared" ca="1" si="22"/>
        <v>0</v>
      </c>
      <c r="AI997" s="2">
        <v>997</v>
      </c>
    </row>
    <row r="998" spans="34:35" x14ac:dyDescent="0.15">
      <c r="AH998" s="2">
        <f t="shared" ca="1" si="22"/>
        <v>0</v>
      </c>
      <c r="AI998" s="2">
        <v>998</v>
      </c>
    </row>
    <row r="999" spans="34:35" x14ac:dyDescent="0.15">
      <c r="AH999" s="2">
        <f t="shared" ca="1" si="22"/>
        <v>0</v>
      </c>
      <c r="AI999" s="2">
        <v>999</v>
      </c>
    </row>
    <row r="1000" spans="34:35" x14ac:dyDescent="0.15">
      <c r="AH1000" s="2">
        <f t="shared" ca="1" si="22"/>
        <v>0</v>
      </c>
      <c r="AI1000" s="2">
        <v>1000</v>
      </c>
    </row>
    <row r="1001" spans="34:35" x14ac:dyDescent="0.15">
      <c r="AH1001" s="2">
        <f t="shared" ca="1" si="22"/>
        <v>0</v>
      </c>
      <c r="AI1001" s="2">
        <v>1001</v>
      </c>
    </row>
    <row r="1002" spans="34:35" x14ac:dyDescent="0.15">
      <c r="AH1002" s="2">
        <f t="shared" ca="1" si="22"/>
        <v>0</v>
      </c>
      <c r="AI1002" s="2">
        <v>1002</v>
      </c>
    </row>
    <row r="1003" spans="34:35" x14ac:dyDescent="0.15">
      <c r="AH1003" s="2">
        <f t="shared" ca="1" si="22"/>
        <v>0</v>
      </c>
      <c r="AI1003" s="2">
        <v>1003</v>
      </c>
    </row>
    <row r="1004" spans="34:35" x14ac:dyDescent="0.15">
      <c r="AH1004" s="2">
        <f t="shared" ca="1" si="22"/>
        <v>0</v>
      </c>
      <c r="AI1004" s="2">
        <v>1004</v>
      </c>
    </row>
    <row r="1005" spans="34:35" x14ac:dyDescent="0.15">
      <c r="AH1005" s="2">
        <f t="shared" ca="1" si="22"/>
        <v>0</v>
      </c>
      <c r="AI1005" s="2">
        <v>1005</v>
      </c>
    </row>
    <row r="1006" spans="34:35" x14ac:dyDescent="0.15">
      <c r="AH1006" s="2">
        <f t="shared" ca="1" si="22"/>
        <v>0</v>
      </c>
      <c r="AI1006" s="2">
        <v>1006</v>
      </c>
    </row>
    <row r="1007" spans="34:35" x14ac:dyDescent="0.15">
      <c r="AH1007" s="2">
        <f t="shared" ca="1" si="22"/>
        <v>0</v>
      </c>
      <c r="AI1007" s="2">
        <v>1007</v>
      </c>
    </row>
    <row r="1008" spans="34:35" x14ac:dyDescent="0.15">
      <c r="AH1008" s="2">
        <f t="shared" ca="1" si="22"/>
        <v>0</v>
      </c>
      <c r="AI1008" s="2">
        <v>1008</v>
      </c>
    </row>
    <row r="1009" spans="34:35" x14ac:dyDescent="0.15">
      <c r="AH1009" s="2">
        <f t="shared" ca="1" si="22"/>
        <v>0</v>
      </c>
      <c r="AI1009" s="2">
        <v>1009</v>
      </c>
    </row>
    <row r="1010" spans="34:35" x14ac:dyDescent="0.15">
      <c r="AH1010" s="2">
        <f t="shared" ca="1" si="22"/>
        <v>0</v>
      </c>
      <c r="AI1010" s="2">
        <v>1010</v>
      </c>
    </row>
    <row r="1011" spans="34:35" x14ac:dyDescent="0.15">
      <c r="AH1011" s="2">
        <f t="shared" ca="1" si="22"/>
        <v>0</v>
      </c>
      <c r="AI1011" s="2">
        <v>1011</v>
      </c>
    </row>
    <row r="1012" spans="34:35" x14ac:dyDescent="0.15">
      <c r="AH1012" s="2">
        <f t="shared" ca="1" si="22"/>
        <v>0</v>
      </c>
      <c r="AI1012" s="2">
        <v>1012</v>
      </c>
    </row>
    <row r="1013" spans="34:35" x14ac:dyDescent="0.15">
      <c r="AH1013" s="2">
        <f t="shared" ca="1" si="22"/>
        <v>0</v>
      </c>
      <c r="AI1013" s="2">
        <v>1013</v>
      </c>
    </row>
    <row r="1014" spans="34:35" x14ac:dyDescent="0.15">
      <c r="AH1014" s="2">
        <f t="shared" ca="1" si="22"/>
        <v>0</v>
      </c>
      <c r="AI1014" s="2">
        <v>1014</v>
      </c>
    </row>
    <row r="1015" spans="34:35" x14ac:dyDescent="0.15">
      <c r="AH1015" s="2">
        <f t="shared" ca="1" si="22"/>
        <v>0</v>
      </c>
      <c r="AI1015" s="2">
        <v>1015</v>
      </c>
    </row>
    <row r="1016" spans="34:35" x14ac:dyDescent="0.15">
      <c r="AH1016" s="2">
        <f t="shared" ca="1" si="22"/>
        <v>0</v>
      </c>
      <c r="AI1016" s="2">
        <v>1016</v>
      </c>
    </row>
    <row r="1017" spans="34:35" x14ac:dyDescent="0.15">
      <c r="AH1017" s="2">
        <f t="shared" ca="1" si="22"/>
        <v>0</v>
      </c>
      <c r="AI1017" s="2">
        <v>1017</v>
      </c>
    </row>
    <row r="1018" spans="34:35" x14ac:dyDescent="0.15">
      <c r="AH1018" s="2">
        <f t="shared" ca="1" si="22"/>
        <v>0</v>
      </c>
      <c r="AI1018" s="2">
        <v>1018</v>
      </c>
    </row>
    <row r="1019" spans="34:35" x14ac:dyDescent="0.15">
      <c r="AH1019" s="2">
        <f t="shared" ca="1" si="22"/>
        <v>0</v>
      </c>
      <c r="AI1019" s="2">
        <v>1019</v>
      </c>
    </row>
    <row r="1020" spans="34:35" x14ac:dyDescent="0.15">
      <c r="AH1020" s="2">
        <f t="shared" ca="1" si="22"/>
        <v>0</v>
      </c>
      <c r="AI1020" s="2">
        <v>1020</v>
      </c>
    </row>
    <row r="1021" spans="34:35" x14ac:dyDescent="0.15">
      <c r="AH1021" s="2">
        <f t="shared" ca="1" si="22"/>
        <v>0</v>
      </c>
      <c r="AI1021" s="2">
        <v>1021</v>
      </c>
    </row>
    <row r="1022" spans="34:35" x14ac:dyDescent="0.15">
      <c r="AH1022" s="2">
        <f t="shared" ca="1" si="22"/>
        <v>0</v>
      </c>
      <c r="AI1022" s="2">
        <v>1022</v>
      </c>
    </row>
    <row r="1023" spans="34:35" x14ac:dyDescent="0.15">
      <c r="AH1023" s="2">
        <f t="shared" ca="1" si="22"/>
        <v>0</v>
      </c>
      <c r="AI1023" s="2">
        <v>1023</v>
      </c>
    </row>
    <row r="1024" spans="34:35" x14ac:dyDescent="0.15">
      <c r="AH1024" s="2">
        <f t="shared" ca="1" si="22"/>
        <v>0</v>
      </c>
      <c r="AI1024" s="2">
        <v>1024</v>
      </c>
    </row>
    <row r="1025" spans="34:35" x14ac:dyDescent="0.15">
      <c r="AH1025" s="2">
        <f t="shared" ca="1" si="22"/>
        <v>0</v>
      </c>
      <c r="AI1025" s="2">
        <v>1025</v>
      </c>
    </row>
    <row r="1026" spans="34:35" x14ac:dyDescent="0.15">
      <c r="AH1026" s="2">
        <f t="shared" ca="1" si="22"/>
        <v>0</v>
      </c>
      <c r="AI1026" s="2">
        <v>1026</v>
      </c>
    </row>
    <row r="1027" spans="34:35" x14ac:dyDescent="0.15">
      <c r="AH1027" s="2">
        <f t="shared" ca="1" si="22"/>
        <v>0</v>
      </c>
      <c r="AI1027" s="2">
        <v>1027</v>
      </c>
    </row>
    <row r="1028" spans="34:35" x14ac:dyDescent="0.15">
      <c r="AH1028" s="2">
        <f t="shared" ca="1" si="22"/>
        <v>0</v>
      </c>
      <c r="AI1028" s="2">
        <v>1028</v>
      </c>
    </row>
    <row r="1029" spans="34:35" x14ac:dyDescent="0.15">
      <c r="AH1029" s="2">
        <f t="shared" ca="1" si="22"/>
        <v>0</v>
      </c>
      <c r="AI1029" s="2">
        <v>1029</v>
      </c>
    </row>
    <row r="1030" spans="34:35" x14ac:dyDescent="0.15">
      <c r="AH1030" s="2">
        <f t="shared" ref="AH1030:AH1093" ca="1" si="23">INDIRECT("'"&amp;$AD$7&amp;"'!"&amp;"B"&amp;ROW(B1030))</f>
        <v>0</v>
      </c>
      <c r="AI1030" s="2">
        <v>1030</v>
      </c>
    </row>
    <row r="1031" spans="34:35" x14ac:dyDescent="0.15">
      <c r="AH1031" s="2">
        <f t="shared" ca="1" si="23"/>
        <v>0</v>
      </c>
      <c r="AI1031" s="2">
        <v>1031</v>
      </c>
    </row>
    <row r="1032" spans="34:35" x14ac:dyDescent="0.15">
      <c r="AH1032" s="2">
        <f t="shared" ca="1" si="23"/>
        <v>0</v>
      </c>
      <c r="AI1032" s="2">
        <v>1032</v>
      </c>
    </row>
    <row r="1033" spans="34:35" x14ac:dyDescent="0.15">
      <c r="AH1033" s="2">
        <f t="shared" ca="1" si="23"/>
        <v>0</v>
      </c>
      <c r="AI1033" s="2">
        <v>1033</v>
      </c>
    </row>
    <row r="1034" spans="34:35" x14ac:dyDescent="0.15">
      <c r="AH1034" s="2">
        <f t="shared" ca="1" si="23"/>
        <v>0</v>
      </c>
      <c r="AI1034" s="2">
        <v>1034</v>
      </c>
    </row>
    <row r="1035" spans="34:35" x14ac:dyDescent="0.15">
      <c r="AH1035" s="2">
        <f t="shared" ca="1" si="23"/>
        <v>0</v>
      </c>
      <c r="AI1035" s="2">
        <v>1035</v>
      </c>
    </row>
    <row r="1036" spans="34:35" x14ac:dyDescent="0.15">
      <c r="AH1036" s="2">
        <f t="shared" ca="1" si="23"/>
        <v>0</v>
      </c>
      <c r="AI1036" s="2">
        <v>1036</v>
      </c>
    </row>
    <row r="1037" spans="34:35" x14ac:dyDescent="0.15">
      <c r="AH1037" s="2">
        <f t="shared" ca="1" si="23"/>
        <v>0</v>
      </c>
      <c r="AI1037" s="2">
        <v>1037</v>
      </c>
    </row>
    <row r="1038" spans="34:35" x14ac:dyDescent="0.15">
      <c r="AH1038" s="2">
        <f t="shared" ca="1" si="23"/>
        <v>0</v>
      </c>
      <c r="AI1038" s="2">
        <v>1038</v>
      </c>
    </row>
    <row r="1039" spans="34:35" x14ac:dyDescent="0.15">
      <c r="AH1039" s="2">
        <f t="shared" ca="1" si="23"/>
        <v>0</v>
      </c>
      <c r="AI1039" s="2">
        <v>1039</v>
      </c>
    </row>
    <row r="1040" spans="34:35" x14ac:dyDescent="0.15">
      <c r="AH1040" s="2">
        <f t="shared" ca="1" si="23"/>
        <v>0</v>
      </c>
      <c r="AI1040" s="2">
        <v>1040</v>
      </c>
    </row>
    <row r="1041" spans="34:35" x14ac:dyDescent="0.15">
      <c r="AH1041" s="2">
        <f t="shared" ca="1" si="23"/>
        <v>0</v>
      </c>
      <c r="AI1041" s="2">
        <v>1041</v>
      </c>
    </row>
    <row r="1042" spans="34:35" x14ac:dyDescent="0.15">
      <c r="AH1042" s="2">
        <f t="shared" ca="1" si="23"/>
        <v>0</v>
      </c>
      <c r="AI1042" s="2">
        <v>1042</v>
      </c>
    </row>
    <row r="1043" spans="34:35" x14ac:dyDescent="0.15">
      <c r="AH1043" s="2">
        <f t="shared" ca="1" si="23"/>
        <v>0</v>
      </c>
      <c r="AI1043" s="2">
        <v>1043</v>
      </c>
    </row>
    <row r="1044" spans="34:35" x14ac:dyDescent="0.15">
      <c r="AH1044" s="2">
        <f t="shared" ca="1" si="23"/>
        <v>0</v>
      </c>
      <c r="AI1044" s="2">
        <v>1044</v>
      </c>
    </row>
    <row r="1045" spans="34:35" x14ac:dyDescent="0.15">
      <c r="AH1045" s="2">
        <f t="shared" ca="1" si="23"/>
        <v>0</v>
      </c>
      <c r="AI1045" s="2">
        <v>1045</v>
      </c>
    </row>
    <row r="1046" spans="34:35" x14ac:dyDescent="0.15">
      <c r="AH1046" s="2">
        <f t="shared" ca="1" si="23"/>
        <v>0</v>
      </c>
      <c r="AI1046" s="2">
        <v>1046</v>
      </c>
    </row>
    <row r="1047" spans="34:35" x14ac:dyDescent="0.15">
      <c r="AH1047" s="2">
        <f t="shared" ca="1" si="23"/>
        <v>0</v>
      </c>
      <c r="AI1047" s="2">
        <v>1047</v>
      </c>
    </row>
    <row r="1048" spans="34:35" x14ac:dyDescent="0.15">
      <c r="AH1048" s="2">
        <f t="shared" ca="1" si="23"/>
        <v>0</v>
      </c>
      <c r="AI1048" s="2">
        <v>1048</v>
      </c>
    </row>
    <row r="1049" spans="34:35" x14ac:dyDescent="0.15">
      <c r="AH1049" s="2">
        <f t="shared" ca="1" si="23"/>
        <v>0</v>
      </c>
      <c r="AI1049" s="2">
        <v>1049</v>
      </c>
    </row>
    <row r="1050" spans="34:35" x14ac:dyDescent="0.15">
      <c r="AH1050" s="2">
        <f t="shared" ca="1" si="23"/>
        <v>0</v>
      </c>
      <c r="AI1050" s="2">
        <v>1050</v>
      </c>
    </row>
    <row r="1051" spans="34:35" x14ac:dyDescent="0.15">
      <c r="AH1051" s="2">
        <f t="shared" ca="1" si="23"/>
        <v>0</v>
      </c>
      <c r="AI1051" s="2">
        <v>1051</v>
      </c>
    </row>
    <row r="1052" spans="34:35" x14ac:dyDescent="0.15">
      <c r="AH1052" s="2">
        <f t="shared" ca="1" si="23"/>
        <v>0</v>
      </c>
      <c r="AI1052" s="2">
        <v>1052</v>
      </c>
    </row>
    <row r="1053" spans="34:35" x14ac:dyDescent="0.15">
      <c r="AH1053" s="2">
        <f t="shared" ca="1" si="23"/>
        <v>0</v>
      </c>
      <c r="AI1053" s="2">
        <v>1053</v>
      </c>
    </row>
    <row r="1054" spans="34:35" x14ac:dyDescent="0.15">
      <c r="AH1054" s="2">
        <f t="shared" ca="1" si="23"/>
        <v>0</v>
      </c>
      <c r="AI1054" s="2">
        <v>1054</v>
      </c>
    </row>
    <row r="1055" spans="34:35" x14ac:dyDescent="0.15">
      <c r="AH1055" s="2">
        <f t="shared" ca="1" si="23"/>
        <v>0</v>
      </c>
      <c r="AI1055" s="2">
        <v>1055</v>
      </c>
    </row>
    <row r="1056" spans="34:35" x14ac:dyDescent="0.15">
      <c r="AH1056" s="2">
        <f t="shared" ca="1" si="23"/>
        <v>0</v>
      </c>
      <c r="AI1056" s="2">
        <v>1056</v>
      </c>
    </row>
    <row r="1057" spans="34:35" x14ac:dyDescent="0.15">
      <c r="AH1057" s="2">
        <f t="shared" ca="1" si="23"/>
        <v>0</v>
      </c>
      <c r="AI1057" s="2">
        <v>1057</v>
      </c>
    </row>
    <row r="1058" spans="34:35" x14ac:dyDescent="0.15">
      <c r="AH1058" s="2">
        <f t="shared" ca="1" si="23"/>
        <v>0</v>
      </c>
      <c r="AI1058" s="2">
        <v>1058</v>
      </c>
    </row>
    <row r="1059" spans="34:35" x14ac:dyDescent="0.15">
      <c r="AH1059" s="2">
        <f t="shared" ca="1" si="23"/>
        <v>0</v>
      </c>
      <c r="AI1059" s="2">
        <v>1059</v>
      </c>
    </row>
    <row r="1060" spans="34:35" x14ac:dyDescent="0.15">
      <c r="AH1060" s="2">
        <f t="shared" ca="1" si="23"/>
        <v>0</v>
      </c>
      <c r="AI1060" s="2">
        <v>1060</v>
      </c>
    </row>
    <row r="1061" spans="34:35" x14ac:dyDescent="0.15">
      <c r="AH1061" s="2">
        <f t="shared" ca="1" si="23"/>
        <v>0</v>
      </c>
      <c r="AI1061" s="2">
        <v>1061</v>
      </c>
    </row>
    <row r="1062" spans="34:35" x14ac:dyDescent="0.15">
      <c r="AH1062" s="2">
        <f t="shared" ca="1" si="23"/>
        <v>0</v>
      </c>
      <c r="AI1062" s="2">
        <v>1062</v>
      </c>
    </row>
    <row r="1063" spans="34:35" x14ac:dyDescent="0.15">
      <c r="AH1063" s="2">
        <f t="shared" ca="1" si="23"/>
        <v>0</v>
      </c>
      <c r="AI1063" s="2">
        <v>1063</v>
      </c>
    </row>
    <row r="1064" spans="34:35" x14ac:dyDescent="0.15">
      <c r="AH1064" s="2">
        <f t="shared" ca="1" si="23"/>
        <v>0</v>
      </c>
      <c r="AI1064" s="2">
        <v>1064</v>
      </c>
    </row>
    <row r="1065" spans="34:35" x14ac:dyDescent="0.15">
      <c r="AH1065" s="2">
        <f t="shared" ca="1" si="23"/>
        <v>0</v>
      </c>
      <c r="AI1065" s="2">
        <v>1065</v>
      </c>
    </row>
    <row r="1066" spans="34:35" x14ac:dyDescent="0.15">
      <c r="AH1066" s="2">
        <f t="shared" ca="1" si="23"/>
        <v>0</v>
      </c>
      <c r="AI1066" s="2">
        <v>1066</v>
      </c>
    </row>
    <row r="1067" spans="34:35" x14ac:dyDescent="0.15">
      <c r="AH1067" s="2">
        <f t="shared" ca="1" si="23"/>
        <v>0</v>
      </c>
      <c r="AI1067" s="2">
        <v>1067</v>
      </c>
    </row>
    <row r="1068" spans="34:35" x14ac:dyDescent="0.15">
      <c r="AH1068" s="2">
        <f t="shared" ca="1" si="23"/>
        <v>0</v>
      </c>
      <c r="AI1068" s="2">
        <v>1068</v>
      </c>
    </row>
    <row r="1069" spans="34:35" x14ac:dyDescent="0.15">
      <c r="AH1069" s="2">
        <f t="shared" ca="1" si="23"/>
        <v>0</v>
      </c>
      <c r="AI1069" s="2">
        <v>1069</v>
      </c>
    </row>
    <row r="1070" spans="34:35" x14ac:dyDescent="0.15">
      <c r="AH1070" s="2">
        <f t="shared" ca="1" si="23"/>
        <v>0</v>
      </c>
      <c r="AI1070" s="2">
        <v>1070</v>
      </c>
    </row>
    <row r="1071" spans="34:35" x14ac:dyDescent="0.15">
      <c r="AH1071" s="2">
        <f t="shared" ca="1" si="23"/>
        <v>0</v>
      </c>
      <c r="AI1071" s="2">
        <v>1071</v>
      </c>
    </row>
    <row r="1072" spans="34:35" x14ac:dyDescent="0.15">
      <c r="AH1072" s="2">
        <f t="shared" ca="1" si="23"/>
        <v>0</v>
      </c>
      <c r="AI1072" s="2">
        <v>1072</v>
      </c>
    </row>
    <row r="1073" spans="34:35" x14ac:dyDescent="0.15">
      <c r="AH1073" s="2">
        <f t="shared" ca="1" si="23"/>
        <v>0</v>
      </c>
      <c r="AI1073" s="2">
        <v>1073</v>
      </c>
    </row>
    <row r="1074" spans="34:35" x14ac:dyDescent="0.15">
      <c r="AH1074" s="2">
        <f t="shared" ca="1" si="23"/>
        <v>0</v>
      </c>
      <c r="AI1074" s="2">
        <v>1074</v>
      </c>
    </row>
    <row r="1075" spans="34:35" x14ac:dyDescent="0.15">
      <c r="AH1075" s="2">
        <f t="shared" ca="1" si="23"/>
        <v>0</v>
      </c>
      <c r="AI1075" s="2">
        <v>1075</v>
      </c>
    </row>
    <row r="1076" spans="34:35" x14ac:dyDescent="0.15">
      <c r="AH1076" s="2">
        <f t="shared" ca="1" si="23"/>
        <v>0</v>
      </c>
      <c r="AI1076" s="2">
        <v>1076</v>
      </c>
    </row>
    <row r="1077" spans="34:35" x14ac:dyDescent="0.15">
      <c r="AH1077" s="2">
        <f t="shared" ca="1" si="23"/>
        <v>0</v>
      </c>
      <c r="AI1077" s="2">
        <v>1077</v>
      </c>
    </row>
    <row r="1078" spans="34:35" x14ac:dyDescent="0.15">
      <c r="AH1078" s="2">
        <f t="shared" ca="1" si="23"/>
        <v>0</v>
      </c>
      <c r="AI1078" s="2">
        <v>1078</v>
      </c>
    </row>
    <row r="1079" spans="34:35" x14ac:dyDescent="0.15">
      <c r="AH1079" s="2">
        <f t="shared" ca="1" si="23"/>
        <v>0</v>
      </c>
      <c r="AI1079" s="2">
        <v>1079</v>
      </c>
    </row>
    <row r="1080" spans="34:35" x14ac:dyDescent="0.15">
      <c r="AH1080" s="2">
        <f t="shared" ca="1" si="23"/>
        <v>0</v>
      </c>
      <c r="AI1080" s="2">
        <v>1080</v>
      </c>
    </row>
    <row r="1081" spans="34:35" x14ac:dyDescent="0.15">
      <c r="AH1081" s="2">
        <f t="shared" ca="1" si="23"/>
        <v>0</v>
      </c>
      <c r="AI1081" s="2">
        <v>1081</v>
      </c>
    </row>
    <row r="1082" spans="34:35" x14ac:dyDescent="0.15">
      <c r="AH1082" s="2">
        <f t="shared" ca="1" si="23"/>
        <v>0</v>
      </c>
      <c r="AI1082" s="2">
        <v>1082</v>
      </c>
    </row>
    <row r="1083" spans="34:35" x14ac:dyDescent="0.15">
      <c r="AH1083" s="2">
        <f t="shared" ca="1" si="23"/>
        <v>0</v>
      </c>
      <c r="AI1083" s="2">
        <v>1083</v>
      </c>
    </row>
    <row r="1084" spans="34:35" x14ac:dyDescent="0.15">
      <c r="AH1084" s="2">
        <f t="shared" ca="1" si="23"/>
        <v>0</v>
      </c>
      <c r="AI1084" s="2">
        <v>1084</v>
      </c>
    </row>
    <row r="1085" spans="34:35" x14ac:dyDescent="0.15">
      <c r="AH1085" s="2">
        <f t="shared" ca="1" si="23"/>
        <v>0</v>
      </c>
      <c r="AI1085" s="2">
        <v>1085</v>
      </c>
    </row>
    <row r="1086" spans="34:35" x14ac:dyDescent="0.15">
      <c r="AH1086" s="2">
        <f t="shared" ca="1" si="23"/>
        <v>0</v>
      </c>
      <c r="AI1086" s="2">
        <v>1086</v>
      </c>
    </row>
    <row r="1087" spans="34:35" x14ac:dyDescent="0.15">
      <c r="AH1087" s="2">
        <f t="shared" ca="1" si="23"/>
        <v>0</v>
      </c>
      <c r="AI1087" s="2">
        <v>1087</v>
      </c>
    </row>
    <row r="1088" spans="34:35" x14ac:dyDescent="0.15">
      <c r="AH1088" s="2">
        <f t="shared" ca="1" si="23"/>
        <v>0</v>
      </c>
      <c r="AI1088" s="2">
        <v>1088</v>
      </c>
    </row>
    <row r="1089" spans="34:35" x14ac:dyDescent="0.15">
      <c r="AH1089" s="2">
        <f t="shared" ca="1" si="23"/>
        <v>0</v>
      </c>
      <c r="AI1089" s="2">
        <v>1089</v>
      </c>
    </row>
    <row r="1090" spans="34:35" x14ac:dyDescent="0.15">
      <c r="AH1090" s="2">
        <f t="shared" ca="1" si="23"/>
        <v>0</v>
      </c>
      <c r="AI1090" s="2">
        <v>1090</v>
      </c>
    </row>
    <row r="1091" spans="34:35" x14ac:dyDescent="0.15">
      <c r="AH1091" s="2">
        <f t="shared" ca="1" si="23"/>
        <v>0</v>
      </c>
      <c r="AI1091" s="2">
        <v>1091</v>
      </c>
    </row>
    <row r="1092" spans="34:35" x14ac:dyDescent="0.15">
      <c r="AH1092" s="2">
        <f t="shared" ca="1" si="23"/>
        <v>0</v>
      </c>
      <c r="AI1092" s="2">
        <v>1092</v>
      </c>
    </row>
    <row r="1093" spans="34:35" x14ac:dyDescent="0.15">
      <c r="AH1093" s="2">
        <f t="shared" ca="1" si="23"/>
        <v>0</v>
      </c>
      <c r="AI1093" s="2">
        <v>1093</v>
      </c>
    </row>
    <row r="1094" spans="34:35" x14ac:dyDescent="0.15">
      <c r="AH1094" s="2">
        <f t="shared" ref="AH1094:AH1157" ca="1" si="24">INDIRECT("'"&amp;$AD$7&amp;"'!"&amp;"B"&amp;ROW(B1094))</f>
        <v>0</v>
      </c>
      <c r="AI1094" s="2">
        <v>1094</v>
      </c>
    </row>
    <row r="1095" spans="34:35" x14ac:dyDescent="0.15">
      <c r="AH1095" s="2">
        <f t="shared" ca="1" si="24"/>
        <v>0</v>
      </c>
      <c r="AI1095" s="2">
        <v>1095</v>
      </c>
    </row>
    <row r="1096" spans="34:35" x14ac:dyDescent="0.15">
      <c r="AH1096" s="2">
        <f t="shared" ca="1" si="24"/>
        <v>0</v>
      </c>
      <c r="AI1096" s="2">
        <v>1096</v>
      </c>
    </row>
    <row r="1097" spans="34:35" x14ac:dyDescent="0.15">
      <c r="AH1097" s="2">
        <f t="shared" ca="1" si="24"/>
        <v>0</v>
      </c>
      <c r="AI1097" s="2">
        <v>1097</v>
      </c>
    </row>
    <row r="1098" spans="34:35" x14ac:dyDescent="0.15">
      <c r="AH1098" s="2">
        <f t="shared" ca="1" si="24"/>
        <v>0</v>
      </c>
      <c r="AI1098" s="2">
        <v>1098</v>
      </c>
    </row>
    <row r="1099" spans="34:35" x14ac:dyDescent="0.15">
      <c r="AH1099" s="2">
        <f t="shared" ca="1" si="24"/>
        <v>0</v>
      </c>
      <c r="AI1099" s="2">
        <v>1099</v>
      </c>
    </row>
    <row r="1100" spans="34:35" x14ac:dyDescent="0.15">
      <c r="AH1100" s="2">
        <f t="shared" ca="1" si="24"/>
        <v>0</v>
      </c>
      <c r="AI1100" s="2">
        <v>1100</v>
      </c>
    </row>
    <row r="1101" spans="34:35" x14ac:dyDescent="0.15">
      <c r="AH1101" s="2">
        <f t="shared" ca="1" si="24"/>
        <v>0</v>
      </c>
      <c r="AI1101" s="2">
        <v>1101</v>
      </c>
    </row>
    <row r="1102" spans="34:35" x14ac:dyDescent="0.15">
      <c r="AH1102" s="2">
        <f t="shared" ca="1" si="24"/>
        <v>0</v>
      </c>
      <c r="AI1102" s="2">
        <v>1102</v>
      </c>
    </row>
    <row r="1103" spans="34:35" x14ac:dyDescent="0.15">
      <c r="AH1103" s="2">
        <f t="shared" ca="1" si="24"/>
        <v>0</v>
      </c>
      <c r="AI1103" s="2">
        <v>1103</v>
      </c>
    </row>
    <row r="1104" spans="34:35" x14ac:dyDescent="0.15">
      <c r="AH1104" s="2">
        <f t="shared" ca="1" si="24"/>
        <v>0</v>
      </c>
      <c r="AI1104" s="2">
        <v>1104</v>
      </c>
    </row>
    <row r="1105" spans="34:35" x14ac:dyDescent="0.15">
      <c r="AH1105" s="2">
        <f t="shared" ca="1" si="24"/>
        <v>0</v>
      </c>
      <c r="AI1105" s="2">
        <v>1105</v>
      </c>
    </row>
    <row r="1106" spans="34:35" x14ac:dyDescent="0.15">
      <c r="AH1106" s="2">
        <f t="shared" ca="1" si="24"/>
        <v>0</v>
      </c>
      <c r="AI1106" s="2">
        <v>1106</v>
      </c>
    </row>
    <row r="1107" spans="34:35" x14ac:dyDescent="0.15">
      <c r="AH1107" s="2">
        <f t="shared" ca="1" si="24"/>
        <v>0</v>
      </c>
      <c r="AI1107" s="2">
        <v>1107</v>
      </c>
    </row>
    <row r="1108" spans="34:35" x14ac:dyDescent="0.15">
      <c r="AH1108" s="2">
        <f t="shared" ca="1" si="24"/>
        <v>0</v>
      </c>
      <c r="AI1108" s="2">
        <v>1108</v>
      </c>
    </row>
    <row r="1109" spans="34:35" x14ac:dyDescent="0.15">
      <c r="AH1109" s="2">
        <f t="shared" ca="1" si="24"/>
        <v>0</v>
      </c>
      <c r="AI1109" s="2">
        <v>1109</v>
      </c>
    </row>
    <row r="1110" spans="34:35" x14ac:dyDescent="0.15">
      <c r="AH1110" s="2">
        <f t="shared" ca="1" si="24"/>
        <v>0</v>
      </c>
      <c r="AI1110" s="2">
        <v>1110</v>
      </c>
    </row>
    <row r="1111" spans="34:35" x14ac:dyDescent="0.15">
      <c r="AH1111" s="2">
        <f t="shared" ca="1" si="24"/>
        <v>0</v>
      </c>
      <c r="AI1111" s="2">
        <v>1111</v>
      </c>
    </row>
    <row r="1112" spans="34:35" x14ac:dyDescent="0.15">
      <c r="AH1112" s="2">
        <f t="shared" ca="1" si="24"/>
        <v>0</v>
      </c>
      <c r="AI1112" s="2">
        <v>1112</v>
      </c>
    </row>
    <row r="1113" spans="34:35" x14ac:dyDescent="0.15">
      <c r="AH1113" s="2">
        <f t="shared" ca="1" si="24"/>
        <v>0</v>
      </c>
      <c r="AI1113" s="2">
        <v>1113</v>
      </c>
    </row>
    <row r="1114" spans="34:35" x14ac:dyDescent="0.15">
      <c r="AH1114" s="2">
        <f t="shared" ca="1" si="24"/>
        <v>0</v>
      </c>
      <c r="AI1114" s="2">
        <v>1114</v>
      </c>
    </row>
    <row r="1115" spans="34:35" x14ac:dyDescent="0.15">
      <c r="AH1115" s="2">
        <f t="shared" ca="1" si="24"/>
        <v>0</v>
      </c>
      <c r="AI1115" s="2">
        <v>1115</v>
      </c>
    </row>
    <row r="1116" spans="34:35" x14ac:dyDescent="0.15">
      <c r="AH1116" s="2">
        <f t="shared" ca="1" si="24"/>
        <v>0</v>
      </c>
      <c r="AI1116" s="2">
        <v>1116</v>
      </c>
    </row>
    <row r="1117" spans="34:35" x14ac:dyDescent="0.15">
      <c r="AH1117" s="2">
        <f t="shared" ca="1" si="24"/>
        <v>0</v>
      </c>
      <c r="AI1117" s="2">
        <v>1117</v>
      </c>
    </row>
    <row r="1118" spans="34:35" x14ac:dyDescent="0.15">
      <c r="AH1118" s="2">
        <f t="shared" ca="1" si="24"/>
        <v>0</v>
      </c>
      <c r="AI1118" s="2">
        <v>1118</v>
      </c>
    </row>
    <row r="1119" spans="34:35" x14ac:dyDescent="0.15">
      <c r="AH1119" s="2">
        <f t="shared" ca="1" si="24"/>
        <v>0</v>
      </c>
      <c r="AI1119" s="2">
        <v>1119</v>
      </c>
    </row>
    <row r="1120" spans="34:35" x14ac:dyDescent="0.15">
      <c r="AH1120" s="2">
        <f t="shared" ca="1" si="24"/>
        <v>0</v>
      </c>
      <c r="AI1120" s="2">
        <v>1120</v>
      </c>
    </row>
    <row r="1121" spans="34:35" x14ac:dyDescent="0.15">
      <c r="AH1121" s="2">
        <f t="shared" ca="1" si="24"/>
        <v>0</v>
      </c>
      <c r="AI1121" s="2">
        <v>1121</v>
      </c>
    </row>
    <row r="1122" spans="34:35" x14ac:dyDescent="0.15">
      <c r="AH1122" s="2">
        <f t="shared" ca="1" si="24"/>
        <v>0</v>
      </c>
      <c r="AI1122" s="2">
        <v>1122</v>
      </c>
    </row>
    <row r="1123" spans="34:35" x14ac:dyDescent="0.15">
      <c r="AH1123" s="2">
        <f t="shared" ca="1" si="24"/>
        <v>0</v>
      </c>
      <c r="AI1123" s="2">
        <v>1123</v>
      </c>
    </row>
    <row r="1124" spans="34:35" x14ac:dyDescent="0.15">
      <c r="AH1124" s="2">
        <f t="shared" ca="1" si="24"/>
        <v>0</v>
      </c>
      <c r="AI1124" s="2">
        <v>1124</v>
      </c>
    </row>
    <row r="1125" spans="34:35" x14ac:dyDescent="0.15">
      <c r="AH1125" s="2">
        <f t="shared" ca="1" si="24"/>
        <v>0</v>
      </c>
      <c r="AI1125" s="2">
        <v>1125</v>
      </c>
    </row>
    <row r="1126" spans="34:35" x14ac:dyDescent="0.15">
      <c r="AH1126" s="2">
        <f t="shared" ca="1" si="24"/>
        <v>0</v>
      </c>
      <c r="AI1126" s="2">
        <v>1126</v>
      </c>
    </row>
    <row r="1127" spans="34:35" x14ac:dyDescent="0.15">
      <c r="AH1127" s="2">
        <f t="shared" ca="1" si="24"/>
        <v>0</v>
      </c>
      <c r="AI1127" s="2">
        <v>1127</v>
      </c>
    </row>
    <row r="1128" spans="34:35" x14ac:dyDescent="0.15">
      <c r="AH1128" s="2">
        <f t="shared" ca="1" si="24"/>
        <v>0</v>
      </c>
      <c r="AI1128" s="2">
        <v>1128</v>
      </c>
    </row>
    <row r="1129" spans="34:35" x14ac:dyDescent="0.15">
      <c r="AH1129" s="2">
        <f t="shared" ca="1" si="24"/>
        <v>0</v>
      </c>
      <c r="AI1129" s="2">
        <v>1129</v>
      </c>
    </row>
    <row r="1130" spans="34:35" x14ac:dyDescent="0.15">
      <c r="AH1130" s="2">
        <f t="shared" ca="1" si="24"/>
        <v>0</v>
      </c>
      <c r="AI1130" s="2">
        <v>1130</v>
      </c>
    </row>
    <row r="1131" spans="34:35" x14ac:dyDescent="0.15">
      <c r="AH1131" s="2">
        <f t="shared" ca="1" si="24"/>
        <v>0</v>
      </c>
      <c r="AI1131" s="2">
        <v>1131</v>
      </c>
    </row>
    <row r="1132" spans="34:35" x14ac:dyDescent="0.15">
      <c r="AH1132" s="2">
        <f t="shared" ca="1" si="24"/>
        <v>0</v>
      </c>
      <c r="AI1132" s="2">
        <v>1132</v>
      </c>
    </row>
    <row r="1133" spans="34:35" x14ac:dyDescent="0.15">
      <c r="AH1133" s="2">
        <f t="shared" ca="1" si="24"/>
        <v>0</v>
      </c>
      <c r="AI1133" s="2">
        <v>1133</v>
      </c>
    </row>
    <row r="1134" spans="34:35" x14ac:dyDescent="0.15">
      <c r="AH1134" s="2">
        <f t="shared" ca="1" si="24"/>
        <v>0</v>
      </c>
      <c r="AI1134" s="2">
        <v>1134</v>
      </c>
    </row>
    <row r="1135" spans="34:35" x14ac:dyDescent="0.15">
      <c r="AH1135" s="2">
        <f t="shared" ca="1" si="24"/>
        <v>0</v>
      </c>
      <c r="AI1135" s="2">
        <v>1135</v>
      </c>
    </row>
    <row r="1136" spans="34:35" x14ac:dyDescent="0.15">
      <c r="AH1136" s="2">
        <f t="shared" ca="1" si="24"/>
        <v>0</v>
      </c>
      <c r="AI1136" s="2">
        <v>1136</v>
      </c>
    </row>
    <row r="1137" spans="34:35" x14ac:dyDescent="0.15">
      <c r="AH1137" s="2">
        <f t="shared" ca="1" si="24"/>
        <v>0</v>
      </c>
      <c r="AI1137" s="2">
        <v>1137</v>
      </c>
    </row>
    <row r="1138" spans="34:35" x14ac:dyDescent="0.15">
      <c r="AH1138" s="2">
        <f t="shared" ca="1" si="24"/>
        <v>0</v>
      </c>
      <c r="AI1138" s="2">
        <v>1138</v>
      </c>
    </row>
    <row r="1139" spans="34:35" x14ac:dyDescent="0.15">
      <c r="AH1139" s="2">
        <f t="shared" ca="1" si="24"/>
        <v>0</v>
      </c>
      <c r="AI1139" s="2">
        <v>1139</v>
      </c>
    </row>
    <row r="1140" spans="34:35" x14ac:dyDescent="0.15">
      <c r="AH1140" s="2">
        <f t="shared" ca="1" si="24"/>
        <v>0</v>
      </c>
      <c r="AI1140" s="2">
        <v>1140</v>
      </c>
    </row>
    <row r="1141" spans="34:35" x14ac:dyDescent="0.15">
      <c r="AH1141" s="2">
        <f t="shared" ca="1" si="24"/>
        <v>0</v>
      </c>
      <c r="AI1141" s="2">
        <v>1141</v>
      </c>
    </row>
    <row r="1142" spans="34:35" x14ac:dyDescent="0.15">
      <c r="AH1142" s="2">
        <f t="shared" ca="1" si="24"/>
        <v>0</v>
      </c>
      <c r="AI1142" s="2">
        <v>1142</v>
      </c>
    </row>
    <row r="1143" spans="34:35" x14ac:dyDescent="0.15">
      <c r="AH1143" s="2">
        <f t="shared" ca="1" si="24"/>
        <v>0</v>
      </c>
      <c r="AI1143" s="2">
        <v>1143</v>
      </c>
    </row>
    <row r="1144" spans="34:35" x14ac:dyDescent="0.15">
      <c r="AH1144" s="2">
        <f t="shared" ca="1" si="24"/>
        <v>0</v>
      </c>
      <c r="AI1144" s="2">
        <v>1144</v>
      </c>
    </row>
    <row r="1145" spans="34:35" x14ac:dyDescent="0.15">
      <c r="AH1145" s="2">
        <f t="shared" ca="1" si="24"/>
        <v>0</v>
      </c>
      <c r="AI1145" s="2">
        <v>1145</v>
      </c>
    </row>
    <row r="1146" spans="34:35" x14ac:dyDescent="0.15">
      <c r="AH1146" s="2">
        <f t="shared" ca="1" si="24"/>
        <v>0</v>
      </c>
      <c r="AI1146" s="2">
        <v>1146</v>
      </c>
    </row>
    <row r="1147" spans="34:35" x14ac:dyDescent="0.15">
      <c r="AH1147" s="2">
        <f t="shared" ca="1" si="24"/>
        <v>0</v>
      </c>
      <c r="AI1147" s="2">
        <v>1147</v>
      </c>
    </row>
    <row r="1148" spans="34:35" x14ac:dyDescent="0.15">
      <c r="AH1148" s="2">
        <f t="shared" ca="1" si="24"/>
        <v>0</v>
      </c>
      <c r="AI1148" s="2">
        <v>1148</v>
      </c>
    </row>
    <row r="1149" spans="34:35" x14ac:dyDescent="0.15">
      <c r="AH1149" s="2">
        <f t="shared" ca="1" si="24"/>
        <v>0</v>
      </c>
      <c r="AI1149" s="2">
        <v>1149</v>
      </c>
    </row>
    <row r="1150" spans="34:35" x14ac:dyDescent="0.15">
      <c r="AH1150" s="2">
        <f t="shared" ca="1" si="24"/>
        <v>0</v>
      </c>
      <c r="AI1150" s="2">
        <v>1150</v>
      </c>
    </row>
    <row r="1151" spans="34:35" x14ac:dyDescent="0.15">
      <c r="AH1151" s="2">
        <f t="shared" ca="1" si="24"/>
        <v>0</v>
      </c>
      <c r="AI1151" s="2">
        <v>1151</v>
      </c>
    </row>
    <row r="1152" spans="34:35" x14ac:dyDescent="0.15">
      <c r="AH1152" s="2">
        <f t="shared" ca="1" si="24"/>
        <v>0</v>
      </c>
      <c r="AI1152" s="2">
        <v>1152</v>
      </c>
    </row>
    <row r="1153" spans="34:35" x14ac:dyDescent="0.15">
      <c r="AH1153" s="2">
        <f t="shared" ca="1" si="24"/>
        <v>0</v>
      </c>
      <c r="AI1153" s="2">
        <v>1153</v>
      </c>
    </row>
    <row r="1154" spans="34:35" x14ac:dyDescent="0.15">
      <c r="AH1154" s="2">
        <f t="shared" ca="1" si="24"/>
        <v>0</v>
      </c>
      <c r="AI1154" s="2">
        <v>1154</v>
      </c>
    </row>
    <row r="1155" spans="34:35" x14ac:dyDescent="0.15">
      <c r="AH1155" s="2">
        <f t="shared" ca="1" si="24"/>
        <v>0</v>
      </c>
      <c r="AI1155" s="2">
        <v>1155</v>
      </c>
    </row>
    <row r="1156" spans="34:35" x14ac:dyDescent="0.15">
      <c r="AH1156" s="2">
        <f t="shared" ca="1" si="24"/>
        <v>0</v>
      </c>
      <c r="AI1156" s="2">
        <v>1156</v>
      </c>
    </row>
    <row r="1157" spans="34:35" x14ac:dyDescent="0.15">
      <c r="AH1157" s="2">
        <f t="shared" ca="1" si="24"/>
        <v>0</v>
      </c>
      <c r="AI1157" s="2">
        <v>1157</v>
      </c>
    </row>
    <row r="1158" spans="34:35" x14ac:dyDescent="0.15">
      <c r="AH1158" s="2">
        <f t="shared" ref="AH1158:AH1221" ca="1" si="25">INDIRECT("'"&amp;$AD$7&amp;"'!"&amp;"B"&amp;ROW(B1158))</f>
        <v>0</v>
      </c>
      <c r="AI1158" s="2">
        <v>1158</v>
      </c>
    </row>
    <row r="1159" spans="34:35" x14ac:dyDescent="0.15">
      <c r="AH1159" s="2">
        <f t="shared" ca="1" si="25"/>
        <v>0</v>
      </c>
      <c r="AI1159" s="2">
        <v>1159</v>
      </c>
    </row>
    <row r="1160" spans="34:35" x14ac:dyDescent="0.15">
      <c r="AH1160" s="2">
        <f t="shared" ca="1" si="25"/>
        <v>0</v>
      </c>
      <c r="AI1160" s="2">
        <v>1160</v>
      </c>
    </row>
    <row r="1161" spans="34:35" x14ac:dyDescent="0.15">
      <c r="AH1161" s="2">
        <f t="shared" ca="1" si="25"/>
        <v>0</v>
      </c>
      <c r="AI1161" s="2">
        <v>1161</v>
      </c>
    </row>
    <row r="1162" spans="34:35" x14ac:dyDescent="0.15">
      <c r="AH1162" s="2">
        <f t="shared" ca="1" si="25"/>
        <v>0</v>
      </c>
      <c r="AI1162" s="2">
        <v>1162</v>
      </c>
    </row>
    <row r="1163" spans="34:35" x14ac:dyDescent="0.15">
      <c r="AH1163" s="2">
        <f t="shared" ca="1" si="25"/>
        <v>0</v>
      </c>
      <c r="AI1163" s="2">
        <v>1163</v>
      </c>
    </row>
    <row r="1164" spans="34:35" x14ac:dyDescent="0.15">
      <c r="AH1164" s="2">
        <f t="shared" ca="1" si="25"/>
        <v>0</v>
      </c>
      <c r="AI1164" s="2">
        <v>1164</v>
      </c>
    </row>
    <row r="1165" spans="34:35" x14ac:dyDescent="0.15">
      <c r="AH1165" s="2">
        <f t="shared" ca="1" si="25"/>
        <v>0</v>
      </c>
      <c r="AI1165" s="2">
        <v>1165</v>
      </c>
    </row>
    <row r="1166" spans="34:35" x14ac:dyDescent="0.15">
      <c r="AH1166" s="2">
        <f t="shared" ca="1" si="25"/>
        <v>0</v>
      </c>
      <c r="AI1166" s="2">
        <v>1166</v>
      </c>
    </row>
    <row r="1167" spans="34:35" x14ac:dyDescent="0.15">
      <c r="AH1167" s="2">
        <f t="shared" ca="1" si="25"/>
        <v>0</v>
      </c>
      <c r="AI1167" s="2">
        <v>1167</v>
      </c>
    </row>
    <row r="1168" spans="34:35" x14ac:dyDescent="0.15">
      <c r="AH1168" s="2">
        <f t="shared" ca="1" si="25"/>
        <v>0</v>
      </c>
      <c r="AI1168" s="2">
        <v>1168</v>
      </c>
    </row>
    <row r="1169" spans="34:35" x14ac:dyDescent="0.15">
      <c r="AH1169" s="2">
        <f t="shared" ca="1" si="25"/>
        <v>0</v>
      </c>
      <c r="AI1169" s="2">
        <v>1169</v>
      </c>
    </row>
    <row r="1170" spans="34:35" x14ac:dyDescent="0.15">
      <c r="AH1170" s="2">
        <f t="shared" ca="1" si="25"/>
        <v>0</v>
      </c>
      <c r="AI1170" s="2">
        <v>1170</v>
      </c>
    </row>
    <row r="1171" spans="34:35" x14ac:dyDescent="0.15">
      <c r="AH1171" s="2">
        <f t="shared" ca="1" si="25"/>
        <v>0</v>
      </c>
      <c r="AI1171" s="2">
        <v>1171</v>
      </c>
    </row>
    <row r="1172" spans="34:35" x14ac:dyDescent="0.15">
      <c r="AH1172" s="2">
        <f t="shared" ca="1" si="25"/>
        <v>0</v>
      </c>
      <c r="AI1172" s="2">
        <v>1172</v>
      </c>
    </row>
    <row r="1173" spans="34:35" x14ac:dyDescent="0.15">
      <c r="AH1173" s="2">
        <f t="shared" ca="1" si="25"/>
        <v>0</v>
      </c>
      <c r="AI1173" s="2">
        <v>1173</v>
      </c>
    </row>
    <row r="1174" spans="34:35" x14ac:dyDescent="0.15">
      <c r="AH1174" s="2">
        <f t="shared" ca="1" si="25"/>
        <v>0</v>
      </c>
      <c r="AI1174" s="2">
        <v>1174</v>
      </c>
    </row>
    <row r="1175" spans="34:35" x14ac:dyDescent="0.15">
      <c r="AH1175" s="2">
        <f t="shared" ca="1" si="25"/>
        <v>0</v>
      </c>
      <c r="AI1175" s="2">
        <v>1175</v>
      </c>
    </row>
    <row r="1176" spans="34:35" x14ac:dyDescent="0.15">
      <c r="AH1176" s="2">
        <f t="shared" ca="1" si="25"/>
        <v>0</v>
      </c>
      <c r="AI1176" s="2">
        <v>1176</v>
      </c>
    </row>
    <row r="1177" spans="34:35" x14ac:dyDescent="0.15">
      <c r="AH1177" s="2">
        <f t="shared" ca="1" si="25"/>
        <v>0</v>
      </c>
      <c r="AI1177" s="2">
        <v>1177</v>
      </c>
    </row>
    <row r="1178" spans="34:35" x14ac:dyDescent="0.15">
      <c r="AH1178" s="2">
        <f t="shared" ca="1" si="25"/>
        <v>0</v>
      </c>
      <c r="AI1178" s="2">
        <v>1178</v>
      </c>
    </row>
    <row r="1179" spans="34:35" x14ac:dyDescent="0.15">
      <c r="AH1179" s="2">
        <f t="shared" ca="1" si="25"/>
        <v>0</v>
      </c>
      <c r="AI1179" s="2">
        <v>1179</v>
      </c>
    </row>
    <row r="1180" spans="34:35" x14ac:dyDescent="0.15">
      <c r="AH1180" s="2">
        <f t="shared" ca="1" si="25"/>
        <v>0</v>
      </c>
      <c r="AI1180" s="2">
        <v>1180</v>
      </c>
    </row>
    <row r="1181" spans="34:35" x14ac:dyDescent="0.15">
      <c r="AH1181" s="2">
        <f t="shared" ca="1" si="25"/>
        <v>0</v>
      </c>
      <c r="AI1181" s="2">
        <v>1181</v>
      </c>
    </row>
    <row r="1182" spans="34:35" x14ac:dyDescent="0.15">
      <c r="AH1182" s="2">
        <f t="shared" ca="1" si="25"/>
        <v>0</v>
      </c>
      <c r="AI1182" s="2">
        <v>1182</v>
      </c>
    </row>
    <row r="1183" spans="34:35" x14ac:dyDescent="0.15">
      <c r="AH1183" s="2">
        <f t="shared" ca="1" si="25"/>
        <v>0</v>
      </c>
      <c r="AI1183" s="2">
        <v>1183</v>
      </c>
    </row>
    <row r="1184" spans="34:35" x14ac:dyDescent="0.15">
      <c r="AH1184" s="2">
        <f t="shared" ca="1" si="25"/>
        <v>0</v>
      </c>
      <c r="AI1184" s="2">
        <v>1184</v>
      </c>
    </row>
    <row r="1185" spans="34:35" x14ac:dyDescent="0.15">
      <c r="AH1185" s="2">
        <f t="shared" ca="1" si="25"/>
        <v>0</v>
      </c>
      <c r="AI1185" s="2">
        <v>1185</v>
      </c>
    </row>
    <row r="1186" spans="34:35" x14ac:dyDescent="0.15">
      <c r="AH1186" s="2">
        <f t="shared" ca="1" si="25"/>
        <v>0</v>
      </c>
      <c r="AI1186" s="2">
        <v>1186</v>
      </c>
    </row>
    <row r="1187" spans="34:35" x14ac:dyDescent="0.15">
      <c r="AH1187" s="2">
        <f t="shared" ca="1" si="25"/>
        <v>0</v>
      </c>
      <c r="AI1187" s="2">
        <v>1187</v>
      </c>
    </row>
    <row r="1188" spans="34:35" x14ac:dyDescent="0.15">
      <c r="AH1188" s="2">
        <f t="shared" ca="1" si="25"/>
        <v>0</v>
      </c>
      <c r="AI1188" s="2">
        <v>1188</v>
      </c>
    </row>
    <row r="1189" spans="34:35" x14ac:dyDescent="0.15">
      <c r="AH1189" s="2">
        <f t="shared" ca="1" si="25"/>
        <v>0</v>
      </c>
      <c r="AI1189" s="2">
        <v>1189</v>
      </c>
    </row>
    <row r="1190" spans="34:35" x14ac:dyDescent="0.15">
      <c r="AH1190" s="2">
        <f t="shared" ca="1" si="25"/>
        <v>0</v>
      </c>
      <c r="AI1190" s="2">
        <v>1190</v>
      </c>
    </row>
    <row r="1191" spans="34:35" x14ac:dyDescent="0.15">
      <c r="AH1191" s="2">
        <f t="shared" ca="1" si="25"/>
        <v>0</v>
      </c>
      <c r="AI1191" s="2">
        <v>1191</v>
      </c>
    </row>
    <row r="1192" spans="34:35" x14ac:dyDescent="0.15">
      <c r="AH1192" s="2">
        <f t="shared" ca="1" si="25"/>
        <v>0</v>
      </c>
      <c r="AI1192" s="2">
        <v>1192</v>
      </c>
    </row>
    <row r="1193" spans="34:35" x14ac:dyDescent="0.15">
      <c r="AH1193" s="2">
        <f t="shared" ca="1" si="25"/>
        <v>0</v>
      </c>
      <c r="AI1193" s="2">
        <v>1193</v>
      </c>
    </row>
    <row r="1194" spans="34:35" x14ac:dyDescent="0.15">
      <c r="AH1194" s="2">
        <f t="shared" ca="1" si="25"/>
        <v>0</v>
      </c>
      <c r="AI1194" s="2">
        <v>1194</v>
      </c>
    </row>
    <row r="1195" spans="34:35" x14ac:dyDescent="0.15">
      <c r="AH1195" s="2">
        <f t="shared" ca="1" si="25"/>
        <v>0</v>
      </c>
      <c r="AI1195" s="2">
        <v>1195</v>
      </c>
    </row>
    <row r="1196" spans="34:35" x14ac:dyDescent="0.15">
      <c r="AH1196" s="2">
        <f t="shared" ca="1" si="25"/>
        <v>0</v>
      </c>
      <c r="AI1196" s="2">
        <v>1196</v>
      </c>
    </row>
    <row r="1197" spans="34:35" x14ac:dyDescent="0.15">
      <c r="AH1197" s="2">
        <f t="shared" ca="1" si="25"/>
        <v>0</v>
      </c>
      <c r="AI1197" s="2">
        <v>1197</v>
      </c>
    </row>
    <row r="1198" spans="34:35" x14ac:dyDescent="0.15">
      <c r="AH1198" s="2">
        <f t="shared" ca="1" si="25"/>
        <v>0</v>
      </c>
      <c r="AI1198" s="2">
        <v>1198</v>
      </c>
    </row>
    <row r="1199" spans="34:35" x14ac:dyDescent="0.15">
      <c r="AH1199" s="2">
        <f t="shared" ca="1" si="25"/>
        <v>0</v>
      </c>
      <c r="AI1199" s="2">
        <v>1199</v>
      </c>
    </row>
    <row r="1200" spans="34:35" x14ac:dyDescent="0.15">
      <c r="AH1200" s="2">
        <f t="shared" ca="1" si="25"/>
        <v>0</v>
      </c>
      <c r="AI1200" s="2">
        <v>1200</v>
      </c>
    </row>
    <row r="1201" spans="34:35" x14ac:dyDescent="0.15">
      <c r="AH1201" s="2">
        <f t="shared" ca="1" si="25"/>
        <v>0</v>
      </c>
      <c r="AI1201" s="2">
        <v>1201</v>
      </c>
    </row>
    <row r="1202" spans="34:35" x14ac:dyDescent="0.15">
      <c r="AH1202" s="2">
        <f t="shared" ca="1" si="25"/>
        <v>0</v>
      </c>
      <c r="AI1202" s="2">
        <v>1202</v>
      </c>
    </row>
    <row r="1203" spans="34:35" x14ac:dyDescent="0.15">
      <c r="AH1203" s="2">
        <f t="shared" ca="1" si="25"/>
        <v>0</v>
      </c>
      <c r="AI1203" s="2">
        <v>1203</v>
      </c>
    </row>
    <row r="1204" spans="34:35" x14ac:dyDescent="0.15">
      <c r="AH1204" s="2">
        <f t="shared" ca="1" si="25"/>
        <v>0</v>
      </c>
      <c r="AI1204" s="2">
        <v>1204</v>
      </c>
    </row>
    <row r="1205" spans="34:35" x14ac:dyDescent="0.15">
      <c r="AH1205" s="2">
        <f t="shared" ca="1" si="25"/>
        <v>0</v>
      </c>
      <c r="AI1205" s="2">
        <v>1205</v>
      </c>
    </row>
    <row r="1206" spans="34:35" x14ac:dyDescent="0.15">
      <c r="AH1206" s="2">
        <f t="shared" ca="1" si="25"/>
        <v>0</v>
      </c>
      <c r="AI1206" s="2">
        <v>1206</v>
      </c>
    </row>
    <row r="1207" spans="34:35" x14ac:dyDescent="0.15">
      <c r="AH1207" s="2">
        <f t="shared" ca="1" si="25"/>
        <v>0</v>
      </c>
      <c r="AI1207" s="2">
        <v>1207</v>
      </c>
    </row>
    <row r="1208" spans="34:35" x14ac:dyDescent="0.15">
      <c r="AH1208" s="2">
        <f t="shared" ca="1" si="25"/>
        <v>0</v>
      </c>
      <c r="AI1208" s="2">
        <v>1208</v>
      </c>
    </row>
    <row r="1209" spans="34:35" x14ac:dyDescent="0.15">
      <c r="AH1209" s="2">
        <f t="shared" ca="1" si="25"/>
        <v>0</v>
      </c>
      <c r="AI1209" s="2">
        <v>1209</v>
      </c>
    </row>
    <row r="1210" spans="34:35" x14ac:dyDescent="0.15">
      <c r="AH1210" s="2">
        <f t="shared" ca="1" si="25"/>
        <v>0</v>
      </c>
      <c r="AI1210" s="2">
        <v>1210</v>
      </c>
    </row>
    <row r="1211" spans="34:35" x14ac:dyDescent="0.15">
      <c r="AH1211" s="2">
        <f t="shared" ca="1" si="25"/>
        <v>0</v>
      </c>
      <c r="AI1211" s="2">
        <v>1211</v>
      </c>
    </row>
    <row r="1212" spans="34:35" x14ac:dyDescent="0.15">
      <c r="AH1212" s="2">
        <f t="shared" ca="1" si="25"/>
        <v>0</v>
      </c>
      <c r="AI1212" s="2">
        <v>1212</v>
      </c>
    </row>
    <row r="1213" spans="34:35" x14ac:dyDescent="0.15">
      <c r="AH1213" s="2">
        <f t="shared" ca="1" si="25"/>
        <v>0</v>
      </c>
      <c r="AI1213" s="2">
        <v>1213</v>
      </c>
    </row>
    <row r="1214" spans="34:35" x14ac:dyDescent="0.15">
      <c r="AH1214" s="2">
        <f t="shared" ca="1" si="25"/>
        <v>0</v>
      </c>
      <c r="AI1214" s="2">
        <v>1214</v>
      </c>
    </row>
    <row r="1215" spans="34:35" x14ac:dyDescent="0.15">
      <c r="AH1215" s="2">
        <f t="shared" ca="1" si="25"/>
        <v>0</v>
      </c>
      <c r="AI1215" s="2">
        <v>1215</v>
      </c>
    </row>
    <row r="1216" spans="34:35" x14ac:dyDescent="0.15">
      <c r="AH1216" s="2">
        <f t="shared" ca="1" si="25"/>
        <v>0</v>
      </c>
      <c r="AI1216" s="2">
        <v>1216</v>
      </c>
    </row>
    <row r="1217" spans="34:35" x14ac:dyDescent="0.15">
      <c r="AH1217" s="2">
        <f t="shared" ca="1" si="25"/>
        <v>0</v>
      </c>
      <c r="AI1217" s="2">
        <v>1217</v>
      </c>
    </row>
    <row r="1218" spans="34:35" x14ac:dyDescent="0.15">
      <c r="AH1218" s="2">
        <f t="shared" ca="1" si="25"/>
        <v>0</v>
      </c>
      <c r="AI1218" s="2">
        <v>1218</v>
      </c>
    </row>
    <row r="1219" spans="34:35" x14ac:dyDescent="0.15">
      <c r="AH1219" s="2">
        <f t="shared" ca="1" si="25"/>
        <v>0</v>
      </c>
      <c r="AI1219" s="2">
        <v>1219</v>
      </c>
    </row>
    <row r="1220" spans="34:35" x14ac:dyDescent="0.15">
      <c r="AH1220" s="2">
        <f t="shared" ca="1" si="25"/>
        <v>0</v>
      </c>
      <c r="AI1220" s="2">
        <v>1220</v>
      </c>
    </row>
    <row r="1221" spans="34:35" x14ac:dyDescent="0.15">
      <c r="AH1221" s="2">
        <f t="shared" ca="1" si="25"/>
        <v>0</v>
      </c>
      <c r="AI1221" s="2">
        <v>1221</v>
      </c>
    </row>
    <row r="1222" spans="34:35" x14ac:dyDescent="0.15">
      <c r="AH1222" s="2">
        <f t="shared" ref="AH1222:AH1285" ca="1" si="26">INDIRECT("'"&amp;$AD$7&amp;"'!"&amp;"B"&amp;ROW(B1222))</f>
        <v>0</v>
      </c>
      <c r="AI1222" s="2">
        <v>1222</v>
      </c>
    </row>
    <row r="1223" spans="34:35" x14ac:dyDescent="0.15">
      <c r="AH1223" s="2">
        <f t="shared" ca="1" si="26"/>
        <v>0</v>
      </c>
      <c r="AI1223" s="2">
        <v>1223</v>
      </c>
    </row>
    <row r="1224" spans="34:35" x14ac:dyDescent="0.15">
      <c r="AH1224" s="2">
        <f t="shared" ca="1" si="26"/>
        <v>0</v>
      </c>
      <c r="AI1224" s="2">
        <v>1224</v>
      </c>
    </row>
    <row r="1225" spans="34:35" x14ac:dyDescent="0.15">
      <c r="AH1225" s="2">
        <f t="shared" ca="1" si="26"/>
        <v>0</v>
      </c>
      <c r="AI1225" s="2">
        <v>1225</v>
      </c>
    </row>
    <row r="1226" spans="34:35" x14ac:dyDescent="0.15">
      <c r="AH1226" s="2">
        <f t="shared" ca="1" si="26"/>
        <v>0</v>
      </c>
      <c r="AI1226" s="2">
        <v>1226</v>
      </c>
    </row>
    <row r="1227" spans="34:35" x14ac:dyDescent="0.15">
      <c r="AH1227" s="2">
        <f t="shared" ca="1" si="26"/>
        <v>0</v>
      </c>
      <c r="AI1227" s="2">
        <v>1227</v>
      </c>
    </row>
    <row r="1228" spans="34:35" x14ac:dyDescent="0.15">
      <c r="AH1228" s="2">
        <f t="shared" ca="1" si="26"/>
        <v>0</v>
      </c>
      <c r="AI1228" s="2">
        <v>1228</v>
      </c>
    </row>
    <row r="1229" spans="34:35" x14ac:dyDescent="0.15">
      <c r="AH1229" s="2">
        <f t="shared" ca="1" si="26"/>
        <v>0</v>
      </c>
      <c r="AI1229" s="2">
        <v>1229</v>
      </c>
    </row>
    <row r="1230" spans="34:35" x14ac:dyDescent="0.15">
      <c r="AH1230" s="2">
        <f t="shared" ca="1" si="26"/>
        <v>0</v>
      </c>
      <c r="AI1230" s="2">
        <v>1230</v>
      </c>
    </row>
    <row r="1231" spans="34:35" x14ac:dyDescent="0.15">
      <c r="AH1231" s="2">
        <f t="shared" ca="1" si="26"/>
        <v>0</v>
      </c>
      <c r="AI1231" s="2">
        <v>1231</v>
      </c>
    </row>
    <row r="1232" spans="34:35" x14ac:dyDescent="0.15">
      <c r="AH1232" s="2">
        <f t="shared" ca="1" si="26"/>
        <v>0</v>
      </c>
      <c r="AI1232" s="2">
        <v>1232</v>
      </c>
    </row>
    <row r="1233" spans="34:35" x14ac:dyDescent="0.15">
      <c r="AH1233" s="2">
        <f t="shared" ca="1" si="26"/>
        <v>0</v>
      </c>
      <c r="AI1233" s="2">
        <v>1233</v>
      </c>
    </row>
    <row r="1234" spans="34:35" x14ac:dyDescent="0.15">
      <c r="AH1234" s="2">
        <f t="shared" ca="1" si="26"/>
        <v>0</v>
      </c>
      <c r="AI1234" s="2">
        <v>1234</v>
      </c>
    </row>
    <row r="1235" spans="34:35" x14ac:dyDescent="0.15">
      <c r="AH1235" s="2">
        <f t="shared" ca="1" si="26"/>
        <v>0</v>
      </c>
      <c r="AI1235" s="2">
        <v>1235</v>
      </c>
    </row>
    <row r="1236" spans="34:35" x14ac:dyDescent="0.15">
      <c r="AH1236" s="2">
        <f t="shared" ca="1" si="26"/>
        <v>0</v>
      </c>
      <c r="AI1236" s="2">
        <v>1236</v>
      </c>
    </row>
    <row r="1237" spans="34:35" x14ac:dyDescent="0.15">
      <c r="AH1237" s="2">
        <f t="shared" ca="1" si="26"/>
        <v>0</v>
      </c>
      <c r="AI1237" s="2">
        <v>1237</v>
      </c>
    </row>
    <row r="1238" spans="34:35" x14ac:dyDescent="0.15">
      <c r="AH1238" s="2">
        <f t="shared" ca="1" si="26"/>
        <v>0</v>
      </c>
      <c r="AI1238" s="2">
        <v>1238</v>
      </c>
    </row>
    <row r="1239" spans="34:35" x14ac:dyDescent="0.15">
      <c r="AH1239" s="2">
        <f t="shared" ca="1" si="26"/>
        <v>0</v>
      </c>
      <c r="AI1239" s="2">
        <v>1239</v>
      </c>
    </row>
    <row r="1240" spans="34:35" x14ac:dyDescent="0.15">
      <c r="AH1240" s="2">
        <f t="shared" ca="1" si="26"/>
        <v>0</v>
      </c>
      <c r="AI1240" s="2">
        <v>1240</v>
      </c>
    </row>
    <row r="1241" spans="34:35" x14ac:dyDescent="0.15">
      <c r="AH1241" s="2">
        <f t="shared" ca="1" si="26"/>
        <v>0</v>
      </c>
      <c r="AI1241" s="2">
        <v>1241</v>
      </c>
    </row>
    <row r="1242" spans="34:35" x14ac:dyDescent="0.15">
      <c r="AH1242" s="2">
        <f t="shared" ca="1" si="26"/>
        <v>0</v>
      </c>
      <c r="AI1242" s="2">
        <v>1242</v>
      </c>
    </row>
    <row r="1243" spans="34:35" x14ac:dyDescent="0.15">
      <c r="AH1243" s="2">
        <f t="shared" ca="1" si="26"/>
        <v>0</v>
      </c>
      <c r="AI1243" s="2">
        <v>1243</v>
      </c>
    </row>
    <row r="1244" spans="34:35" x14ac:dyDescent="0.15">
      <c r="AH1244" s="2">
        <f t="shared" ca="1" si="26"/>
        <v>0</v>
      </c>
      <c r="AI1244" s="2">
        <v>1244</v>
      </c>
    </row>
    <row r="1245" spans="34:35" x14ac:dyDescent="0.15">
      <c r="AH1245" s="2">
        <f t="shared" ca="1" si="26"/>
        <v>0</v>
      </c>
      <c r="AI1245" s="2">
        <v>1245</v>
      </c>
    </row>
    <row r="1246" spans="34:35" x14ac:dyDescent="0.15">
      <c r="AH1246" s="2">
        <f t="shared" ca="1" si="26"/>
        <v>0</v>
      </c>
      <c r="AI1246" s="2">
        <v>1246</v>
      </c>
    </row>
    <row r="1247" spans="34:35" x14ac:dyDescent="0.15">
      <c r="AH1247" s="2">
        <f t="shared" ca="1" si="26"/>
        <v>0</v>
      </c>
      <c r="AI1247" s="2">
        <v>1247</v>
      </c>
    </row>
    <row r="1248" spans="34:35" x14ac:dyDescent="0.15">
      <c r="AH1248" s="2">
        <f t="shared" ca="1" si="26"/>
        <v>0</v>
      </c>
      <c r="AI1248" s="2">
        <v>1248</v>
      </c>
    </row>
    <row r="1249" spans="34:35" x14ac:dyDescent="0.15">
      <c r="AH1249" s="2">
        <f t="shared" ca="1" si="26"/>
        <v>0</v>
      </c>
      <c r="AI1249" s="2">
        <v>1249</v>
      </c>
    </row>
    <row r="1250" spans="34:35" x14ac:dyDescent="0.15">
      <c r="AH1250" s="2">
        <f t="shared" ca="1" si="26"/>
        <v>0</v>
      </c>
      <c r="AI1250" s="2">
        <v>1250</v>
      </c>
    </row>
    <row r="1251" spans="34:35" x14ac:dyDescent="0.15">
      <c r="AH1251" s="2">
        <f t="shared" ca="1" si="26"/>
        <v>0</v>
      </c>
      <c r="AI1251" s="2">
        <v>1251</v>
      </c>
    </row>
    <row r="1252" spans="34:35" x14ac:dyDescent="0.15">
      <c r="AH1252" s="2">
        <f t="shared" ca="1" si="26"/>
        <v>0</v>
      </c>
      <c r="AI1252" s="2">
        <v>1252</v>
      </c>
    </row>
    <row r="1253" spans="34:35" x14ac:dyDescent="0.15">
      <c r="AH1253" s="2">
        <f t="shared" ca="1" si="26"/>
        <v>0</v>
      </c>
      <c r="AI1253" s="2">
        <v>1253</v>
      </c>
    </row>
    <row r="1254" spans="34:35" x14ac:dyDescent="0.15">
      <c r="AH1254" s="2">
        <f t="shared" ca="1" si="26"/>
        <v>0</v>
      </c>
      <c r="AI1254" s="2">
        <v>1254</v>
      </c>
    </row>
    <row r="1255" spans="34:35" x14ac:dyDescent="0.15">
      <c r="AH1255" s="2">
        <f t="shared" ca="1" si="26"/>
        <v>0</v>
      </c>
      <c r="AI1255" s="2">
        <v>1255</v>
      </c>
    </row>
    <row r="1256" spans="34:35" x14ac:dyDescent="0.15">
      <c r="AH1256" s="2">
        <f t="shared" ca="1" si="26"/>
        <v>0</v>
      </c>
      <c r="AI1256" s="2">
        <v>1256</v>
      </c>
    </row>
    <row r="1257" spans="34:35" x14ac:dyDescent="0.15">
      <c r="AH1257" s="2">
        <f t="shared" ca="1" si="26"/>
        <v>0</v>
      </c>
      <c r="AI1257" s="2">
        <v>1257</v>
      </c>
    </row>
    <row r="1258" spans="34:35" x14ac:dyDescent="0.15">
      <c r="AH1258" s="2">
        <f t="shared" ca="1" si="26"/>
        <v>0</v>
      </c>
      <c r="AI1258" s="2">
        <v>1258</v>
      </c>
    </row>
    <row r="1259" spans="34:35" x14ac:dyDescent="0.15">
      <c r="AH1259" s="2">
        <f t="shared" ca="1" si="26"/>
        <v>0</v>
      </c>
      <c r="AI1259" s="2">
        <v>1259</v>
      </c>
    </row>
    <row r="1260" spans="34:35" x14ac:dyDescent="0.15">
      <c r="AH1260" s="2">
        <f t="shared" ca="1" si="26"/>
        <v>0</v>
      </c>
      <c r="AI1260" s="2">
        <v>1260</v>
      </c>
    </row>
    <row r="1261" spans="34:35" x14ac:dyDescent="0.15">
      <c r="AH1261" s="2">
        <f t="shared" ca="1" si="26"/>
        <v>0</v>
      </c>
      <c r="AI1261" s="2">
        <v>1261</v>
      </c>
    </row>
    <row r="1262" spans="34:35" x14ac:dyDescent="0.15">
      <c r="AH1262" s="2">
        <f t="shared" ca="1" si="26"/>
        <v>0</v>
      </c>
      <c r="AI1262" s="2">
        <v>1262</v>
      </c>
    </row>
    <row r="1263" spans="34:35" x14ac:dyDescent="0.15">
      <c r="AH1263" s="2">
        <f t="shared" ca="1" si="26"/>
        <v>0</v>
      </c>
      <c r="AI1263" s="2">
        <v>1263</v>
      </c>
    </row>
    <row r="1264" spans="34:35" x14ac:dyDescent="0.15">
      <c r="AH1264" s="2">
        <f t="shared" ca="1" si="26"/>
        <v>0</v>
      </c>
      <c r="AI1264" s="2">
        <v>1264</v>
      </c>
    </row>
    <row r="1265" spans="34:35" x14ac:dyDescent="0.15">
      <c r="AH1265" s="2">
        <f t="shared" ca="1" si="26"/>
        <v>0</v>
      </c>
      <c r="AI1265" s="2">
        <v>1265</v>
      </c>
    </row>
    <row r="1266" spans="34:35" x14ac:dyDescent="0.15">
      <c r="AH1266" s="2">
        <f t="shared" ca="1" si="26"/>
        <v>0</v>
      </c>
      <c r="AI1266" s="2">
        <v>1266</v>
      </c>
    </row>
    <row r="1267" spans="34:35" x14ac:dyDescent="0.15">
      <c r="AH1267" s="2">
        <f t="shared" ca="1" si="26"/>
        <v>0</v>
      </c>
      <c r="AI1267" s="2">
        <v>1267</v>
      </c>
    </row>
    <row r="1268" spans="34:35" x14ac:dyDescent="0.15">
      <c r="AH1268" s="2">
        <f t="shared" ca="1" si="26"/>
        <v>0</v>
      </c>
      <c r="AI1268" s="2">
        <v>1268</v>
      </c>
    </row>
    <row r="1269" spans="34:35" x14ac:dyDescent="0.15">
      <c r="AH1269" s="2">
        <f t="shared" ca="1" si="26"/>
        <v>0</v>
      </c>
      <c r="AI1269" s="2">
        <v>1269</v>
      </c>
    </row>
    <row r="1270" spans="34:35" x14ac:dyDescent="0.15">
      <c r="AH1270" s="2">
        <f t="shared" ca="1" si="26"/>
        <v>0</v>
      </c>
      <c r="AI1270" s="2">
        <v>1270</v>
      </c>
    </row>
    <row r="1271" spans="34:35" x14ac:dyDescent="0.15">
      <c r="AH1271" s="2">
        <f t="shared" ca="1" si="26"/>
        <v>0</v>
      </c>
      <c r="AI1271" s="2">
        <v>1271</v>
      </c>
    </row>
    <row r="1272" spans="34:35" x14ac:dyDescent="0.15">
      <c r="AH1272" s="2">
        <f t="shared" ca="1" si="26"/>
        <v>0</v>
      </c>
      <c r="AI1272" s="2">
        <v>1272</v>
      </c>
    </row>
    <row r="1273" spans="34:35" x14ac:dyDescent="0.15">
      <c r="AH1273" s="2">
        <f t="shared" ca="1" si="26"/>
        <v>0</v>
      </c>
      <c r="AI1273" s="2">
        <v>1273</v>
      </c>
    </row>
    <row r="1274" spans="34:35" x14ac:dyDescent="0.15">
      <c r="AH1274" s="2">
        <f t="shared" ca="1" si="26"/>
        <v>0</v>
      </c>
      <c r="AI1274" s="2">
        <v>1274</v>
      </c>
    </row>
    <row r="1275" spans="34:35" x14ac:dyDescent="0.15">
      <c r="AH1275" s="2">
        <f t="shared" ca="1" si="26"/>
        <v>0</v>
      </c>
      <c r="AI1275" s="2">
        <v>1275</v>
      </c>
    </row>
    <row r="1276" spans="34:35" x14ac:dyDescent="0.15">
      <c r="AH1276" s="2">
        <f t="shared" ca="1" si="26"/>
        <v>0</v>
      </c>
      <c r="AI1276" s="2">
        <v>1276</v>
      </c>
    </row>
    <row r="1277" spans="34:35" x14ac:dyDescent="0.15">
      <c r="AH1277" s="2">
        <f t="shared" ca="1" si="26"/>
        <v>0</v>
      </c>
      <c r="AI1277" s="2">
        <v>1277</v>
      </c>
    </row>
    <row r="1278" spans="34:35" x14ac:dyDescent="0.15">
      <c r="AH1278" s="2">
        <f t="shared" ca="1" si="26"/>
        <v>0</v>
      </c>
      <c r="AI1278" s="2">
        <v>1278</v>
      </c>
    </row>
    <row r="1279" spans="34:35" x14ac:dyDescent="0.15">
      <c r="AH1279" s="2">
        <f t="shared" ca="1" si="26"/>
        <v>0</v>
      </c>
      <c r="AI1279" s="2">
        <v>1279</v>
      </c>
    </row>
    <row r="1280" spans="34:35" x14ac:dyDescent="0.15">
      <c r="AH1280" s="2">
        <f t="shared" ca="1" si="26"/>
        <v>0</v>
      </c>
      <c r="AI1280" s="2">
        <v>1280</v>
      </c>
    </row>
    <row r="1281" spans="34:35" x14ac:dyDescent="0.15">
      <c r="AH1281" s="2">
        <f t="shared" ca="1" si="26"/>
        <v>0</v>
      </c>
      <c r="AI1281" s="2">
        <v>1281</v>
      </c>
    </row>
    <row r="1282" spans="34:35" x14ac:dyDescent="0.15">
      <c r="AH1282" s="2">
        <f t="shared" ca="1" si="26"/>
        <v>0</v>
      </c>
      <c r="AI1282" s="2">
        <v>1282</v>
      </c>
    </row>
    <row r="1283" spans="34:35" x14ac:dyDescent="0.15">
      <c r="AH1283" s="2">
        <f t="shared" ca="1" si="26"/>
        <v>0</v>
      </c>
      <c r="AI1283" s="2">
        <v>1283</v>
      </c>
    </row>
    <row r="1284" spans="34:35" x14ac:dyDescent="0.15">
      <c r="AH1284" s="2">
        <f t="shared" ca="1" si="26"/>
        <v>0</v>
      </c>
      <c r="AI1284" s="2">
        <v>1284</v>
      </c>
    </row>
    <row r="1285" spans="34:35" x14ac:dyDescent="0.15">
      <c r="AH1285" s="2">
        <f t="shared" ca="1" si="26"/>
        <v>0</v>
      </c>
      <c r="AI1285" s="2">
        <v>1285</v>
      </c>
    </row>
    <row r="1286" spans="34:35" x14ac:dyDescent="0.15">
      <c r="AH1286" s="2">
        <f t="shared" ref="AH1286:AH1349" ca="1" si="27">INDIRECT("'"&amp;$AD$7&amp;"'!"&amp;"B"&amp;ROW(B1286))</f>
        <v>0</v>
      </c>
      <c r="AI1286" s="2">
        <v>1286</v>
      </c>
    </row>
    <row r="1287" spans="34:35" x14ac:dyDescent="0.15">
      <c r="AH1287" s="2">
        <f t="shared" ca="1" si="27"/>
        <v>0</v>
      </c>
      <c r="AI1287" s="2">
        <v>1287</v>
      </c>
    </row>
    <row r="1288" spans="34:35" x14ac:dyDescent="0.15">
      <c r="AH1288" s="2">
        <f t="shared" ca="1" si="27"/>
        <v>0</v>
      </c>
      <c r="AI1288" s="2">
        <v>1288</v>
      </c>
    </row>
    <row r="1289" spans="34:35" x14ac:dyDescent="0.15">
      <c r="AH1289" s="2">
        <f t="shared" ca="1" si="27"/>
        <v>0</v>
      </c>
      <c r="AI1289" s="2">
        <v>1289</v>
      </c>
    </row>
    <row r="1290" spans="34:35" x14ac:dyDescent="0.15">
      <c r="AH1290" s="2">
        <f t="shared" ca="1" si="27"/>
        <v>0</v>
      </c>
      <c r="AI1290" s="2">
        <v>1290</v>
      </c>
    </row>
    <row r="1291" spans="34:35" x14ac:dyDescent="0.15">
      <c r="AH1291" s="2">
        <f t="shared" ca="1" si="27"/>
        <v>0</v>
      </c>
      <c r="AI1291" s="2">
        <v>1291</v>
      </c>
    </row>
    <row r="1292" spans="34:35" x14ac:dyDescent="0.15">
      <c r="AH1292" s="2">
        <f t="shared" ca="1" si="27"/>
        <v>0</v>
      </c>
      <c r="AI1292" s="2">
        <v>1292</v>
      </c>
    </row>
    <row r="1293" spans="34:35" x14ac:dyDescent="0.15">
      <c r="AH1293" s="2">
        <f t="shared" ca="1" si="27"/>
        <v>0</v>
      </c>
      <c r="AI1293" s="2">
        <v>1293</v>
      </c>
    </row>
    <row r="1294" spans="34:35" x14ac:dyDescent="0.15">
      <c r="AH1294" s="2">
        <f t="shared" ca="1" si="27"/>
        <v>0</v>
      </c>
      <c r="AI1294" s="2">
        <v>1294</v>
      </c>
    </row>
    <row r="1295" spans="34:35" x14ac:dyDescent="0.15">
      <c r="AH1295" s="2">
        <f t="shared" ca="1" si="27"/>
        <v>0</v>
      </c>
      <c r="AI1295" s="2">
        <v>1295</v>
      </c>
    </row>
    <row r="1296" spans="34:35" x14ac:dyDescent="0.15">
      <c r="AH1296" s="2">
        <f t="shared" ca="1" si="27"/>
        <v>0</v>
      </c>
      <c r="AI1296" s="2">
        <v>1296</v>
      </c>
    </row>
    <row r="1297" spans="34:35" x14ac:dyDescent="0.15">
      <c r="AH1297" s="2">
        <f t="shared" ca="1" si="27"/>
        <v>0</v>
      </c>
      <c r="AI1297" s="2">
        <v>1297</v>
      </c>
    </row>
    <row r="1298" spans="34:35" x14ac:dyDescent="0.15">
      <c r="AH1298" s="2">
        <f t="shared" ca="1" si="27"/>
        <v>0</v>
      </c>
      <c r="AI1298" s="2">
        <v>1298</v>
      </c>
    </row>
    <row r="1299" spans="34:35" x14ac:dyDescent="0.15">
      <c r="AH1299" s="2">
        <f t="shared" ca="1" si="27"/>
        <v>0</v>
      </c>
      <c r="AI1299" s="2">
        <v>1299</v>
      </c>
    </row>
    <row r="1300" spans="34:35" x14ac:dyDescent="0.15">
      <c r="AH1300" s="2">
        <f t="shared" ca="1" si="27"/>
        <v>0</v>
      </c>
      <c r="AI1300" s="2">
        <v>1300</v>
      </c>
    </row>
    <row r="1301" spans="34:35" x14ac:dyDescent="0.15">
      <c r="AH1301" s="2">
        <f t="shared" ca="1" si="27"/>
        <v>0</v>
      </c>
      <c r="AI1301" s="2">
        <v>1301</v>
      </c>
    </row>
    <row r="1302" spans="34:35" x14ac:dyDescent="0.15">
      <c r="AH1302" s="2">
        <f t="shared" ca="1" si="27"/>
        <v>0</v>
      </c>
      <c r="AI1302" s="2">
        <v>1302</v>
      </c>
    </row>
    <row r="1303" spans="34:35" x14ac:dyDescent="0.15">
      <c r="AH1303" s="2">
        <f t="shared" ca="1" si="27"/>
        <v>0</v>
      </c>
      <c r="AI1303" s="2">
        <v>1303</v>
      </c>
    </row>
    <row r="1304" spans="34:35" x14ac:dyDescent="0.15">
      <c r="AH1304" s="2">
        <f t="shared" ca="1" si="27"/>
        <v>0</v>
      </c>
      <c r="AI1304" s="2">
        <v>1304</v>
      </c>
    </row>
    <row r="1305" spans="34:35" x14ac:dyDescent="0.15">
      <c r="AH1305" s="2">
        <f t="shared" ca="1" si="27"/>
        <v>0</v>
      </c>
      <c r="AI1305" s="2">
        <v>1305</v>
      </c>
    </row>
    <row r="1306" spans="34:35" x14ac:dyDescent="0.15">
      <c r="AH1306" s="2">
        <f t="shared" ca="1" si="27"/>
        <v>0</v>
      </c>
      <c r="AI1306" s="2">
        <v>1306</v>
      </c>
    </row>
    <row r="1307" spans="34:35" x14ac:dyDescent="0.15">
      <c r="AH1307" s="2">
        <f t="shared" ca="1" si="27"/>
        <v>0</v>
      </c>
      <c r="AI1307" s="2">
        <v>1307</v>
      </c>
    </row>
    <row r="1308" spans="34:35" x14ac:dyDescent="0.15">
      <c r="AH1308" s="2">
        <f t="shared" ca="1" si="27"/>
        <v>0</v>
      </c>
      <c r="AI1308" s="2">
        <v>1308</v>
      </c>
    </row>
    <row r="1309" spans="34:35" x14ac:dyDescent="0.15">
      <c r="AH1309" s="2">
        <f t="shared" ca="1" si="27"/>
        <v>0</v>
      </c>
      <c r="AI1309" s="2">
        <v>1309</v>
      </c>
    </row>
    <row r="1310" spans="34:35" x14ac:dyDescent="0.15">
      <c r="AH1310" s="2">
        <f t="shared" ca="1" si="27"/>
        <v>0</v>
      </c>
      <c r="AI1310" s="2">
        <v>1310</v>
      </c>
    </row>
    <row r="1311" spans="34:35" x14ac:dyDescent="0.15">
      <c r="AH1311" s="2">
        <f t="shared" ca="1" si="27"/>
        <v>0</v>
      </c>
      <c r="AI1311" s="2">
        <v>1311</v>
      </c>
    </row>
    <row r="1312" spans="34:35" x14ac:dyDescent="0.15">
      <c r="AH1312" s="2">
        <f t="shared" ca="1" si="27"/>
        <v>0</v>
      </c>
      <c r="AI1312" s="2">
        <v>1312</v>
      </c>
    </row>
    <row r="1313" spans="34:35" x14ac:dyDescent="0.15">
      <c r="AH1313" s="2">
        <f t="shared" ca="1" si="27"/>
        <v>0</v>
      </c>
      <c r="AI1313" s="2">
        <v>1313</v>
      </c>
    </row>
    <row r="1314" spans="34:35" x14ac:dyDescent="0.15">
      <c r="AH1314" s="2">
        <f t="shared" ca="1" si="27"/>
        <v>0</v>
      </c>
      <c r="AI1314" s="2">
        <v>1314</v>
      </c>
    </row>
    <row r="1315" spans="34:35" x14ac:dyDescent="0.15">
      <c r="AH1315" s="2">
        <f t="shared" ca="1" si="27"/>
        <v>0</v>
      </c>
      <c r="AI1315" s="2">
        <v>1315</v>
      </c>
    </row>
    <row r="1316" spans="34:35" x14ac:dyDescent="0.15">
      <c r="AH1316" s="2">
        <f t="shared" ca="1" si="27"/>
        <v>0</v>
      </c>
      <c r="AI1316" s="2">
        <v>1316</v>
      </c>
    </row>
    <row r="1317" spans="34:35" x14ac:dyDescent="0.15">
      <c r="AH1317" s="2">
        <f t="shared" ca="1" si="27"/>
        <v>0</v>
      </c>
      <c r="AI1317" s="2">
        <v>1317</v>
      </c>
    </row>
    <row r="1318" spans="34:35" x14ac:dyDescent="0.15">
      <c r="AH1318" s="2">
        <f t="shared" ca="1" si="27"/>
        <v>0</v>
      </c>
      <c r="AI1318" s="2">
        <v>1318</v>
      </c>
    </row>
    <row r="1319" spans="34:35" x14ac:dyDescent="0.15">
      <c r="AH1319" s="2">
        <f t="shared" ca="1" si="27"/>
        <v>0</v>
      </c>
      <c r="AI1319" s="2">
        <v>1319</v>
      </c>
    </row>
    <row r="1320" spans="34:35" x14ac:dyDescent="0.15">
      <c r="AH1320" s="2">
        <f t="shared" ca="1" si="27"/>
        <v>0</v>
      </c>
      <c r="AI1320" s="2">
        <v>1320</v>
      </c>
    </row>
    <row r="1321" spans="34:35" x14ac:dyDescent="0.15">
      <c r="AH1321" s="2">
        <f t="shared" ca="1" si="27"/>
        <v>0</v>
      </c>
      <c r="AI1321" s="2">
        <v>1321</v>
      </c>
    </row>
    <row r="1322" spans="34:35" x14ac:dyDescent="0.15">
      <c r="AH1322" s="2">
        <f t="shared" ca="1" si="27"/>
        <v>0</v>
      </c>
      <c r="AI1322" s="2">
        <v>1322</v>
      </c>
    </row>
    <row r="1323" spans="34:35" x14ac:dyDescent="0.15">
      <c r="AH1323" s="2">
        <f t="shared" ca="1" si="27"/>
        <v>0</v>
      </c>
      <c r="AI1323" s="2">
        <v>1323</v>
      </c>
    </row>
    <row r="1324" spans="34:35" x14ac:dyDescent="0.15">
      <c r="AH1324" s="2">
        <f t="shared" ca="1" si="27"/>
        <v>0</v>
      </c>
      <c r="AI1324" s="2">
        <v>1324</v>
      </c>
    </row>
    <row r="1325" spans="34:35" x14ac:dyDescent="0.15">
      <c r="AH1325" s="2">
        <f t="shared" ca="1" si="27"/>
        <v>0</v>
      </c>
      <c r="AI1325" s="2">
        <v>1325</v>
      </c>
    </row>
    <row r="1326" spans="34:35" x14ac:dyDescent="0.15">
      <c r="AH1326" s="2">
        <f t="shared" ca="1" si="27"/>
        <v>0</v>
      </c>
      <c r="AI1326" s="2">
        <v>1326</v>
      </c>
    </row>
    <row r="1327" spans="34:35" x14ac:dyDescent="0.15">
      <c r="AH1327" s="2">
        <f t="shared" ca="1" si="27"/>
        <v>0</v>
      </c>
      <c r="AI1327" s="2">
        <v>1327</v>
      </c>
    </row>
    <row r="1328" spans="34:35" x14ac:dyDescent="0.15">
      <c r="AH1328" s="2">
        <f t="shared" ca="1" si="27"/>
        <v>0</v>
      </c>
      <c r="AI1328" s="2">
        <v>1328</v>
      </c>
    </row>
    <row r="1329" spans="34:35" x14ac:dyDescent="0.15">
      <c r="AH1329" s="2">
        <f t="shared" ca="1" si="27"/>
        <v>0</v>
      </c>
      <c r="AI1329" s="2">
        <v>1329</v>
      </c>
    </row>
    <row r="1330" spans="34:35" x14ac:dyDescent="0.15">
      <c r="AH1330" s="2">
        <f t="shared" ca="1" si="27"/>
        <v>0</v>
      </c>
      <c r="AI1330" s="2">
        <v>1330</v>
      </c>
    </row>
    <row r="1331" spans="34:35" x14ac:dyDescent="0.15">
      <c r="AH1331" s="2">
        <f t="shared" ca="1" si="27"/>
        <v>0</v>
      </c>
      <c r="AI1331" s="2">
        <v>1331</v>
      </c>
    </row>
    <row r="1332" spans="34:35" x14ac:dyDescent="0.15">
      <c r="AH1332" s="2">
        <f t="shared" ca="1" si="27"/>
        <v>0</v>
      </c>
      <c r="AI1332" s="2">
        <v>1332</v>
      </c>
    </row>
    <row r="1333" spans="34:35" x14ac:dyDescent="0.15">
      <c r="AH1333" s="2">
        <f t="shared" ca="1" si="27"/>
        <v>0</v>
      </c>
      <c r="AI1333" s="2">
        <v>1333</v>
      </c>
    </row>
    <row r="1334" spans="34:35" x14ac:dyDescent="0.15">
      <c r="AH1334" s="2">
        <f t="shared" ca="1" si="27"/>
        <v>0</v>
      </c>
      <c r="AI1334" s="2">
        <v>1334</v>
      </c>
    </row>
    <row r="1335" spans="34:35" x14ac:dyDescent="0.15">
      <c r="AH1335" s="2">
        <f t="shared" ca="1" si="27"/>
        <v>0</v>
      </c>
      <c r="AI1335" s="2">
        <v>1335</v>
      </c>
    </row>
    <row r="1336" spans="34:35" x14ac:dyDescent="0.15">
      <c r="AH1336" s="2">
        <f t="shared" ca="1" si="27"/>
        <v>0</v>
      </c>
      <c r="AI1336" s="2">
        <v>1336</v>
      </c>
    </row>
    <row r="1337" spans="34:35" x14ac:dyDescent="0.15">
      <c r="AH1337" s="2">
        <f t="shared" ca="1" si="27"/>
        <v>0</v>
      </c>
      <c r="AI1337" s="2">
        <v>1337</v>
      </c>
    </row>
    <row r="1338" spans="34:35" x14ac:dyDescent="0.15">
      <c r="AH1338" s="2">
        <f t="shared" ca="1" si="27"/>
        <v>0</v>
      </c>
      <c r="AI1338" s="2">
        <v>1338</v>
      </c>
    </row>
    <row r="1339" spans="34:35" x14ac:dyDescent="0.15">
      <c r="AH1339" s="2">
        <f t="shared" ca="1" si="27"/>
        <v>0</v>
      </c>
      <c r="AI1339" s="2">
        <v>1339</v>
      </c>
    </row>
    <row r="1340" spans="34:35" x14ac:dyDescent="0.15">
      <c r="AH1340" s="2">
        <f t="shared" ca="1" si="27"/>
        <v>0</v>
      </c>
      <c r="AI1340" s="2">
        <v>1340</v>
      </c>
    </row>
    <row r="1341" spans="34:35" x14ac:dyDescent="0.15">
      <c r="AH1341" s="2">
        <f t="shared" ca="1" si="27"/>
        <v>0</v>
      </c>
      <c r="AI1341" s="2">
        <v>1341</v>
      </c>
    </row>
    <row r="1342" spans="34:35" x14ac:dyDescent="0.15">
      <c r="AH1342" s="2">
        <f t="shared" ca="1" si="27"/>
        <v>0</v>
      </c>
      <c r="AI1342" s="2">
        <v>1342</v>
      </c>
    </row>
    <row r="1343" spans="34:35" x14ac:dyDescent="0.15">
      <c r="AH1343" s="2">
        <f t="shared" ca="1" si="27"/>
        <v>0</v>
      </c>
      <c r="AI1343" s="2">
        <v>1343</v>
      </c>
    </row>
    <row r="1344" spans="34:35" x14ac:dyDescent="0.15">
      <c r="AH1344" s="2">
        <f t="shared" ca="1" si="27"/>
        <v>0</v>
      </c>
      <c r="AI1344" s="2">
        <v>1344</v>
      </c>
    </row>
    <row r="1345" spans="34:35" x14ac:dyDescent="0.15">
      <c r="AH1345" s="2">
        <f t="shared" ca="1" si="27"/>
        <v>0</v>
      </c>
      <c r="AI1345" s="2">
        <v>1345</v>
      </c>
    </row>
    <row r="1346" spans="34:35" x14ac:dyDescent="0.15">
      <c r="AH1346" s="2">
        <f t="shared" ca="1" si="27"/>
        <v>0</v>
      </c>
      <c r="AI1346" s="2">
        <v>1346</v>
      </c>
    </row>
    <row r="1347" spans="34:35" x14ac:dyDescent="0.15">
      <c r="AH1347" s="2">
        <f t="shared" ca="1" si="27"/>
        <v>0</v>
      </c>
      <c r="AI1347" s="2">
        <v>1347</v>
      </c>
    </row>
    <row r="1348" spans="34:35" x14ac:dyDescent="0.15">
      <c r="AH1348" s="2">
        <f t="shared" ca="1" si="27"/>
        <v>0</v>
      </c>
      <c r="AI1348" s="2">
        <v>1348</v>
      </c>
    </row>
    <row r="1349" spans="34:35" x14ac:dyDescent="0.15">
      <c r="AH1349" s="2">
        <f t="shared" ca="1" si="27"/>
        <v>0</v>
      </c>
      <c r="AI1349" s="2">
        <v>1349</v>
      </c>
    </row>
    <row r="1350" spans="34:35" x14ac:dyDescent="0.15">
      <c r="AH1350" s="2">
        <f t="shared" ref="AH1350:AH1413" ca="1" si="28">INDIRECT("'"&amp;$AD$7&amp;"'!"&amp;"B"&amp;ROW(B1350))</f>
        <v>0</v>
      </c>
      <c r="AI1350" s="2">
        <v>1350</v>
      </c>
    </row>
    <row r="1351" spans="34:35" x14ac:dyDescent="0.15">
      <c r="AH1351" s="2">
        <f t="shared" ca="1" si="28"/>
        <v>0</v>
      </c>
      <c r="AI1351" s="2">
        <v>1351</v>
      </c>
    </row>
    <row r="1352" spans="34:35" x14ac:dyDescent="0.15">
      <c r="AH1352" s="2">
        <f t="shared" ca="1" si="28"/>
        <v>0</v>
      </c>
      <c r="AI1352" s="2">
        <v>1352</v>
      </c>
    </row>
    <row r="1353" spans="34:35" x14ac:dyDescent="0.15">
      <c r="AH1353" s="2">
        <f t="shared" ca="1" si="28"/>
        <v>0</v>
      </c>
      <c r="AI1353" s="2">
        <v>1353</v>
      </c>
    </row>
    <row r="1354" spans="34:35" x14ac:dyDescent="0.15">
      <c r="AH1354" s="2">
        <f t="shared" ca="1" si="28"/>
        <v>0</v>
      </c>
      <c r="AI1354" s="2">
        <v>1354</v>
      </c>
    </row>
    <row r="1355" spans="34:35" x14ac:dyDescent="0.15">
      <c r="AH1355" s="2">
        <f t="shared" ca="1" si="28"/>
        <v>0</v>
      </c>
      <c r="AI1355" s="2">
        <v>1355</v>
      </c>
    </row>
    <row r="1356" spans="34:35" x14ac:dyDescent="0.15">
      <c r="AH1356" s="2">
        <f t="shared" ca="1" si="28"/>
        <v>0</v>
      </c>
      <c r="AI1356" s="2">
        <v>1356</v>
      </c>
    </row>
    <row r="1357" spans="34:35" x14ac:dyDescent="0.15">
      <c r="AH1357" s="2">
        <f t="shared" ca="1" si="28"/>
        <v>0</v>
      </c>
      <c r="AI1357" s="2">
        <v>1357</v>
      </c>
    </row>
    <row r="1358" spans="34:35" x14ac:dyDescent="0.15">
      <c r="AH1358" s="2">
        <f t="shared" ca="1" si="28"/>
        <v>0</v>
      </c>
      <c r="AI1358" s="2">
        <v>1358</v>
      </c>
    </row>
    <row r="1359" spans="34:35" x14ac:dyDescent="0.15">
      <c r="AH1359" s="2">
        <f t="shared" ca="1" si="28"/>
        <v>0</v>
      </c>
      <c r="AI1359" s="2">
        <v>1359</v>
      </c>
    </row>
    <row r="1360" spans="34:35" x14ac:dyDescent="0.15">
      <c r="AH1360" s="2">
        <f t="shared" ca="1" si="28"/>
        <v>0</v>
      </c>
      <c r="AI1360" s="2">
        <v>1360</v>
      </c>
    </row>
    <row r="1361" spans="34:35" x14ac:dyDescent="0.15">
      <c r="AH1361" s="2">
        <f t="shared" ca="1" si="28"/>
        <v>0</v>
      </c>
      <c r="AI1361" s="2">
        <v>1361</v>
      </c>
    </row>
    <row r="1362" spans="34:35" x14ac:dyDescent="0.15">
      <c r="AH1362" s="2">
        <f t="shared" ca="1" si="28"/>
        <v>0</v>
      </c>
      <c r="AI1362" s="2">
        <v>1362</v>
      </c>
    </row>
    <row r="1363" spans="34:35" x14ac:dyDescent="0.15">
      <c r="AH1363" s="2">
        <f t="shared" ca="1" si="28"/>
        <v>0</v>
      </c>
      <c r="AI1363" s="2">
        <v>1363</v>
      </c>
    </row>
    <row r="1364" spans="34:35" x14ac:dyDescent="0.15">
      <c r="AH1364" s="2">
        <f t="shared" ca="1" si="28"/>
        <v>0</v>
      </c>
      <c r="AI1364" s="2">
        <v>1364</v>
      </c>
    </row>
    <row r="1365" spans="34:35" x14ac:dyDescent="0.15">
      <c r="AH1365" s="2">
        <f t="shared" ca="1" si="28"/>
        <v>0</v>
      </c>
      <c r="AI1365" s="2">
        <v>1365</v>
      </c>
    </row>
    <row r="1366" spans="34:35" x14ac:dyDescent="0.15">
      <c r="AH1366" s="2">
        <f t="shared" ca="1" si="28"/>
        <v>0</v>
      </c>
      <c r="AI1366" s="2">
        <v>1366</v>
      </c>
    </row>
    <row r="1367" spans="34:35" x14ac:dyDescent="0.15">
      <c r="AH1367" s="2">
        <f t="shared" ca="1" si="28"/>
        <v>0</v>
      </c>
      <c r="AI1367" s="2">
        <v>1367</v>
      </c>
    </row>
    <row r="1368" spans="34:35" x14ac:dyDescent="0.15">
      <c r="AH1368" s="2">
        <f t="shared" ca="1" si="28"/>
        <v>0</v>
      </c>
      <c r="AI1368" s="2">
        <v>1368</v>
      </c>
    </row>
    <row r="1369" spans="34:35" x14ac:dyDescent="0.15">
      <c r="AH1369" s="2">
        <f t="shared" ca="1" si="28"/>
        <v>0</v>
      </c>
      <c r="AI1369" s="2">
        <v>1369</v>
      </c>
    </row>
    <row r="1370" spans="34:35" x14ac:dyDescent="0.15">
      <c r="AH1370" s="2">
        <f t="shared" ca="1" si="28"/>
        <v>0</v>
      </c>
      <c r="AI1370" s="2">
        <v>1370</v>
      </c>
    </row>
    <row r="1371" spans="34:35" x14ac:dyDescent="0.15">
      <c r="AH1371" s="2">
        <f t="shared" ca="1" si="28"/>
        <v>0</v>
      </c>
      <c r="AI1371" s="2">
        <v>1371</v>
      </c>
    </row>
    <row r="1372" spans="34:35" x14ac:dyDescent="0.15">
      <c r="AH1372" s="2">
        <f t="shared" ca="1" si="28"/>
        <v>0</v>
      </c>
      <c r="AI1372" s="2">
        <v>1372</v>
      </c>
    </row>
    <row r="1373" spans="34:35" x14ac:dyDescent="0.15">
      <c r="AH1373" s="2">
        <f t="shared" ca="1" si="28"/>
        <v>0</v>
      </c>
      <c r="AI1373" s="2">
        <v>1373</v>
      </c>
    </row>
    <row r="1374" spans="34:35" x14ac:dyDescent="0.15">
      <c r="AH1374" s="2">
        <f t="shared" ca="1" si="28"/>
        <v>0</v>
      </c>
      <c r="AI1374" s="2">
        <v>1374</v>
      </c>
    </row>
    <row r="1375" spans="34:35" x14ac:dyDescent="0.15">
      <c r="AH1375" s="2">
        <f t="shared" ca="1" si="28"/>
        <v>0</v>
      </c>
      <c r="AI1375" s="2">
        <v>1375</v>
      </c>
    </row>
    <row r="1376" spans="34:35" x14ac:dyDescent="0.15">
      <c r="AH1376" s="2">
        <f t="shared" ca="1" si="28"/>
        <v>0</v>
      </c>
      <c r="AI1376" s="2">
        <v>1376</v>
      </c>
    </row>
    <row r="1377" spans="34:35" x14ac:dyDescent="0.15">
      <c r="AH1377" s="2">
        <f t="shared" ca="1" si="28"/>
        <v>0</v>
      </c>
      <c r="AI1377" s="2">
        <v>1377</v>
      </c>
    </row>
    <row r="1378" spans="34:35" x14ac:dyDescent="0.15">
      <c r="AH1378" s="2">
        <f t="shared" ca="1" si="28"/>
        <v>0</v>
      </c>
      <c r="AI1378" s="2">
        <v>1378</v>
      </c>
    </row>
    <row r="1379" spans="34:35" x14ac:dyDescent="0.15">
      <c r="AH1379" s="2">
        <f t="shared" ca="1" si="28"/>
        <v>0</v>
      </c>
      <c r="AI1379" s="2">
        <v>1379</v>
      </c>
    </row>
    <row r="1380" spans="34:35" x14ac:dyDescent="0.15">
      <c r="AH1380" s="2">
        <f t="shared" ca="1" si="28"/>
        <v>0</v>
      </c>
      <c r="AI1380" s="2">
        <v>1380</v>
      </c>
    </row>
    <row r="1381" spans="34:35" x14ac:dyDescent="0.15">
      <c r="AH1381" s="2">
        <f t="shared" ca="1" si="28"/>
        <v>0</v>
      </c>
      <c r="AI1381" s="2">
        <v>1381</v>
      </c>
    </row>
    <row r="1382" spans="34:35" x14ac:dyDescent="0.15">
      <c r="AH1382" s="2">
        <f t="shared" ca="1" si="28"/>
        <v>0</v>
      </c>
      <c r="AI1382" s="2">
        <v>1382</v>
      </c>
    </row>
    <row r="1383" spans="34:35" x14ac:dyDescent="0.15">
      <c r="AH1383" s="2">
        <f t="shared" ca="1" si="28"/>
        <v>0</v>
      </c>
      <c r="AI1383" s="2">
        <v>1383</v>
      </c>
    </row>
    <row r="1384" spans="34:35" x14ac:dyDescent="0.15">
      <c r="AH1384" s="2">
        <f t="shared" ca="1" si="28"/>
        <v>0</v>
      </c>
      <c r="AI1384" s="2">
        <v>1384</v>
      </c>
    </row>
    <row r="1385" spans="34:35" x14ac:dyDescent="0.15">
      <c r="AH1385" s="2">
        <f t="shared" ca="1" si="28"/>
        <v>0</v>
      </c>
      <c r="AI1385" s="2">
        <v>1385</v>
      </c>
    </row>
    <row r="1386" spans="34:35" x14ac:dyDescent="0.15">
      <c r="AH1386" s="2">
        <f t="shared" ca="1" si="28"/>
        <v>0</v>
      </c>
      <c r="AI1386" s="2">
        <v>1386</v>
      </c>
    </row>
    <row r="1387" spans="34:35" x14ac:dyDescent="0.15">
      <c r="AH1387" s="2">
        <f t="shared" ca="1" si="28"/>
        <v>0</v>
      </c>
      <c r="AI1387" s="2">
        <v>1387</v>
      </c>
    </row>
    <row r="1388" spans="34:35" x14ac:dyDescent="0.15">
      <c r="AH1388" s="2">
        <f t="shared" ca="1" si="28"/>
        <v>0</v>
      </c>
      <c r="AI1388" s="2">
        <v>1388</v>
      </c>
    </row>
    <row r="1389" spans="34:35" x14ac:dyDescent="0.15">
      <c r="AH1389" s="2">
        <f t="shared" ca="1" si="28"/>
        <v>0</v>
      </c>
      <c r="AI1389" s="2">
        <v>1389</v>
      </c>
    </row>
    <row r="1390" spans="34:35" x14ac:dyDescent="0.15">
      <c r="AH1390" s="2">
        <f t="shared" ca="1" si="28"/>
        <v>0</v>
      </c>
      <c r="AI1390" s="2">
        <v>1390</v>
      </c>
    </row>
    <row r="1391" spans="34:35" x14ac:dyDescent="0.15">
      <c r="AH1391" s="2">
        <f t="shared" ca="1" si="28"/>
        <v>0</v>
      </c>
      <c r="AI1391" s="2">
        <v>1391</v>
      </c>
    </row>
    <row r="1392" spans="34:35" x14ac:dyDescent="0.15">
      <c r="AH1392" s="2">
        <f t="shared" ca="1" si="28"/>
        <v>0</v>
      </c>
      <c r="AI1392" s="2">
        <v>1392</v>
      </c>
    </row>
    <row r="1393" spans="34:35" x14ac:dyDescent="0.15">
      <c r="AH1393" s="2">
        <f t="shared" ca="1" si="28"/>
        <v>0</v>
      </c>
      <c r="AI1393" s="2">
        <v>1393</v>
      </c>
    </row>
    <row r="1394" spans="34:35" x14ac:dyDescent="0.15">
      <c r="AH1394" s="2">
        <f t="shared" ca="1" si="28"/>
        <v>0</v>
      </c>
      <c r="AI1394" s="2">
        <v>1394</v>
      </c>
    </row>
    <row r="1395" spans="34:35" x14ac:dyDescent="0.15">
      <c r="AH1395" s="2">
        <f t="shared" ca="1" si="28"/>
        <v>0</v>
      </c>
      <c r="AI1395" s="2">
        <v>1395</v>
      </c>
    </row>
    <row r="1396" spans="34:35" x14ac:dyDescent="0.15">
      <c r="AH1396" s="2">
        <f t="shared" ca="1" si="28"/>
        <v>0</v>
      </c>
      <c r="AI1396" s="2">
        <v>1396</v>
      </c>
    </row>
    <row r="1397" spans="34:35" x14ac:dyDescent="0.15">
      <c r="AH1397" s="2">
        <f t="shared" ca="1" si="28"/>
        <v>0</v>
      </c>
      <c r="AI1397" s="2">
        <v>1397</v>
      </c>
    </row>
    <row r="1398" spans="34:35" x14ac:dyDescent="0.15">
      <c r="AH1398" s="2">
        <f t="shared" ca="1" si="28"/>
        <v>0</v>
      </c>
      <c r="AI1398" s="2">
        <v>1398</v>
      </c>
    </row>
    <row r="1399" spans="34:35" x14ac:dyDescent="0.15">
      <c r="AH1399" s="2">
        <f t="shared" ca="1" si="28"/>
        <v>0</v>
      </c>
      <c r="AI1399" s="2">
        <v>1399</v>
      </c>
    </row>
    <row r="1400" spans="34:35" x14ac:dyDescent="0.15">
      <c r="AH1400" s="2">
        <f t="shared" ca="1" si="28"/>
        <v>0</v>
      </c>
      <c r="AI1400" s="2">
        <v>1400</v>
      </c>
    </row>
    <row r="1401" spans="34:35" x14ac:dyDescent="0.15">
      <c r="AH1401" s="2">
        <f t="shared" ca="1" si="28"/>
        <v>0</v>
      </c>
      <c r="AI1401" s="2">
        <v>1401</v>
      </c>
    </row>
    <row r="1402" spans="34:35" x14ac:dyDescent="0.15">
      <c r="AH1402" s="2">
        <f t="shared" ca="1" si="28"/>
        <v>0</v>
      </c>
      <c r="AI1402" s="2">
        <v>1402</v>
      </c>
    </row>
    <row r="1403" spans="34:35" x14ac:dyDescent="0.15">
      <c r="AH1403" s="2">
        <f t="shared" ca="1" si="28"/>
        <v>0</v>
      </c>
      <c r="AI1403" s="2">
        <v>1403</v>
      </c>
    </row>
    <row r="1404" spans="34:35" x14ac:dyDescent="0.15">
      <c r="AH1404" s="2">
        <f t="shared" ca="1" si="28"/>
        <v>0</v>
      </c>
      <c r="AI1404" s="2">
        <v>1404</v>
      </c>
    </row>
    <row r="1405" spans="34:35" x14ac:dyDescent="0.15">
      <c r="AH1405" s="2">
        <f t="shared" ca="1" si="28"/>
        <v>0</v>
      </c>
      <c r="AI1405" s="2">
        <v>1405</v>
      </c>
    </row>
    <row r="1406" spans="34:35" x14ac:dyDescent="0.15">
      <c r="AH1406" s="2">
        <f t="shared" ca="1" si="28"/>
        <v>0</v>
      </c>
      <c r="AI1406" s="2">
        <v>1406</v>
      </c>
    </row>
    <row r="1407" spans="34:35" x14ac:dyDescent="0.15">
      <c r="AH1407" s="2">
        <f t="shared" ca="1" si="28"/>
        <v>0</v>
      </c>
      <c r="AI1407" s="2">
        <v>1407</v>
      </c>
    </row>
    <row r="1408" spans="34:35" x14ac:dyDescent="0.15">
      <c r="AH1408" s="2">
        <f t="shared" ca="1" si="28"/>
        <v>0</v>
      </c>
      <c r="AI1408" s="2">
        <v>1408</v>
      </c>
    </row>
    <row r="1409" spans="34:35" x14ac:dyDescent="0.15">
      <c r="AH1409" s="2">
        <f t="shared" ca="1" si="28"/>
        <v>0</v>
      </c>
      <c r="AI1409" s="2">
        <v>1409</v>
      </c>
    </row>
    <row r="1410" spans="34:35" x14ac:dyDescent="0.15">
      <c r="AH1410" s="2">
        <f t="shared" ca="1" si="28"/>
        <v>0</v>
      </c>
      <c r="AI1410" s="2">
        <v>1410</v>
      </c>
    </row>
    <row r="1411" spans="34:35" x14ac:dyDescent="0.15">
      <c r="AH1411" s="2">
        <f t="shared" ca="1" si="28"/>
        <v>0</v>
      </c>
      <c r="AI1411" s="2">
        <v>1411</v>
      </c>
    </row>
    <row r="1412" spans="34:35" x14ac:dyDescent="0.15">
      <c r="AH1412" s="2">
        <f t="shared" ca="1" si="28"/>
        <v>0</v>
      </c>
      <c r="AI1412" s="2">
        <v>1412</v>
      </c>
    </row>
    <row r="1413" spans="34:35" x14ac:dyDescent="0.15">
      <c r="AH1413" s="2">
        <f t="shared" ca="1" si="28"/>
        <v>0</v>
      </c>
      <c r="AI1413" s="2">
        <v>1413</v>
      </c>
    </row>
    <row r="1414" spans="34:35" x14ac:dyDescent="0.15">
      <c r="AH1414" s="2">
        <f t="shared" ref="AH1414:AH1477" ca="1" si="29">INDIRECT("'"&amp;$AD$7&amp;"'!"&amp;"B"&amp;ROW(B1414))</f>
        <v>0</v>
      </c>
      <c r="AI1414" s="2">
        <v>1414</v>
      </c>
    </row>
    <row r="1415" spans="34:35" x14ac:dyDescent="0.15">
      <c r="AH1415" s="2">
        <f t="shared" ca="1" si="29"/>
        <v>0</v>
      </c>
      <c r="AI1415" s="2">
        <v>1415</v>
      </c>
    </row>
    <row r="1416" spans="34:35" x14ac:dyDescent="0.15">
      <c r="AH1416" s="2">
        <f t="shared" ca="1" si="29"/>
        <v>0</v>
      </c>
      <c r="AI1416" s="2">
        <v>1416</v>
      </c>
    </row>
    <row r="1417" spans="34:35" x14ac:dyDescent="0.15">
      <c r="AH1417" s="2">
        <f t="shared" ca="1" si="29"/>
        <v>0</v>
      </c>
      <c r="AI1417" s="2">
        <v>1417</v>
      </c>
    </row>
    <row r="1418" spans="34:35" x14ac:dyDescent="0.15">
      <c r="AH1418" s="2">
        <f t="shared" ca="1" si="29"/>
        <v>0</v>
      </c>
      <c r="AI1418" s="2">
        <v>1418</v>
      </c>
    </row>
    <row r="1419" spans="34:35" x14ac:dyDescent="0.15">
      <c r="AH1419" s="2">
        <f t="shared" ca="1" si="29"/>
        <v>0</v>
      </c>
      <c r="AI1419" s="2">
        <v>1419</v>
      </c>
    </row>
    <row r="1420" spans="34:35" x14ac:dyDescent="0.15">
      <c r="AH1420" s="2">
        <f t="shared" ca="1" si="29"/>
        <v>0</v>
      </c>
      <c r="AI1420" s="2">
        <v>1420</v>
      </c>
    </row>
    <row r="1421" spans="34:35" x14ac:dyDescent="0.15">
      <c r="AH1421" s="2">
        <f t="shared" ca="1" si="29"/>
        <v>0</v>
      </c>
      <c r="AI1421" s="2">
        <v>1421</v>
      </c>
    </row>
    <row r="1422" spans="34:35" x14ac:dyDescent="0.15">
      <c r="AH1422" s="2">
        <f t="shared" ca="1" si="29"/>
        <v>0</v>
      </c>
      <c r="AI1422" s="2">
        <v>1422</v>
      </c>
    </row>
    <row r="1423" spans="34:35" x14ac:dyDescent="0.15">
      <c r="AH1423" s="2">
        <f t="shared" ca="1" si="29"/>
        <v>0</v>
      </c>
      <c r="AI1423" s="2">
        <v>1423</v>
      </c>
    </row>
    <row r="1424" spans="34:35" x14ac:dyDescent="0.15">
      <c r="AH1424" s="2">
        <f t="shared" ca="1" si="29"/>
        <v>0</v>
      </c>
      <c r="AI1424" s="2">
        <v>1424</v>
      </c>
    </row>
    <row r="1425" spans="34:35" x14ac:dyDescent="0.15">
      <c r="AH1425" s="2">
        <f t="shared" ca="1" si="29"/>
        <v>0</v>
      </c>
      <c r="AI1425" s="2">
        <v>1425</v>
      </c>
    </row>
    <row r="1426" spans="34:35" x14ac:dyDescent="0.15">
      <c r="AH1426" s="2">
        <f t="shared" ca="1" si="29"/>
        <v>0</v>
      </c>
      <c r="AI1426" s="2">
        <v>1426</v>
      </c>
    </row>
    <row r="1427" spans="34:35" x14ac:dyDescent="0.15">
      <c r="AH1427" s="2">
        <f t="shared" ca="1" si="29"/>
        <v>0</v>
      </c>
      <c r="AI1427" s="2">
        <v>1427</v>
      </c>
    </row>
    <row r="1428" spans="34:35" x14ac:dyDescent="0.15">
      <c r="AH1428" s="2">
        <f t="shared" ca="1" si="29"/>
        <v>0</v>
      </c>
      <c r="AI1428" s="2">
        <v>1428</v>
      </c>
    </row>
    <row r="1429" spans="34:35" x14ac:dyDescent="0.15">
      <c r="AH1429" s="2">
        <f t="shared" ca="1" si="29"/>
        <v>0</v>
      </c>
      <c r="AI1429" s="2">
        <v>1429</v>
      </c>
    </row>
    <row r="1430" spans="34:35" x14ac:dyDescent="0.15">
      <c r="AH1430" s="2">
        <f t="shared" ca="1" si="29"/>
        <v>0</v>
      </c>
      <c r="AI1430" s="2">
        <v>1430</v>
      </c>
    </row>
    <row r="1431" spans="34:35" x14ac:dyDescent="0.15">
      <c r="AH1431" s="2">
        <f t="shared" ca="1" si="29"/>
        <v>0</v>
      </c>
      <c r="AI1431" s="2">
        <v>1431</v>
      </c>
    </row>
    <row r="1432" spans="34:35" x14ac:dyDescent="0.15">
      <c r="AH1432" s="2">
        <f t="shared" ca="1" si="29"/>
        <v>0</v>
      </c>
      <c r="AI1432" s="2">
        <v>1432</v>
      </c>
    </row>
    <row r="1433" spans="34:35" x14ac:dyDescent="0.15">
      <c r="AH1433" s="2">
        <f t="shared" ca="1" si="29"/>
        <v>0</v>
      </c>
      <c r="AI1433" s="2">
        <v>1433</v>
      </c>
    </row>
    <row r="1434" spans="34:35" x14ac:dyDescent="0.15">
      <c r="AH1434" s="2">
        <f t="shared" ca="1" si="29"/>
        <v>0</v>
      </c>
      <c r="AI1434" s="2">
        <v>1434</v>
      </c>
    </row>
    <row r="1435" spans="34:35" x14ac:dyDescent="0.15">
      <c r="AH1435" s="2">
        <f t="shared" ca="1" si="29"/>
        <v>0</v>
      </c>
      <c r="AI1435" s="2">
        <v>1435</v>
      </c>
    </row>
    <row r="1436" spans="34:35" x14ac:dyDescent="0.15">
      <c r="AH1436" s="2">
        <f t="shared" ca="1" si="29"/>
        <v>0</v>
      </c>
      <c r="AI1436" s="2">
        <v>1436</v>
      </c>
    </row>
    <row r="1437" spans="34:35" x14ac:dyDescent="0.15">
      <c r="AH1437" s="2">
        <f t="shared" ca="1" si="29"/>
        <v>0</v>
      </c>
      <c r="AI1437" s="2">
        <v>1437</v>
      </c>
    </row>
    <row r="1438" spans="34:35" x14ac:dyDescent="0.15">
      <c r="AH1438" s="2">
        <f t="shared" ca="1" si="29"/>
        <v>0</v>
      </c>
      <c r="AI1438" s="2">
        <v>1438</v>
      </c>
    </row>
    <row r="1439" spans="34:35" x14ac:dyDescent="0.15">
      <c r="AH1439" s="2">
        <f t="shared" ca="1" si="29"/>
        <v>0</v>
      </c>
      <c r="AI1439" s="2">
        <v>1439</v>
      </c>
    </row>
    <row r="1440" spans="34:35" x14ac:dyDescent="0.15">
      <c r="AH1440" s="2">
        <f t="shared" ca="1" si="29"/>
        <v>0</v>
      </c>
      <c r="AI1440" s="2">
        <v>1440</v>
      </c>
    </row>
    <row r="1441" spans="34:35" x14ac:dyDescent="0.15">
      <c r="AH1441" s="2">
        <f t="shared" ca="1" si="29"/>
        <v>0</v>
      </c>
      <c r="AI1441" s="2">
        <v>1441</v>
      </c>
    </row>
    <row r="1442" spans="34:35" x14ac:dyDescent="0.15">
      <c r="AH1442" s="2">
        <f t="shared" ca="1" si="29"/>
        <v>0</v>
      </c>
      <c r="AI1442" s="2">
        <v>1442</v>
      </c>
    </row>
    <row r="1443" spans="34:35" x14ac:dyDescent="0.15">
      <c r="AH1443" s="2">
        <f t="shared" ca="1" si="29"/>
        <v>0</v>
      </c>
      <c r="AI1443" s="2">
        <v>1443</v>
      </c>
    </row>
    <row r="1444" spans="34:35" x14ac:dyDescent="0.15">
      <c r="AH1444" s="2">
        <f t="shared" ca="1" si="29"/>
        <v>0</v>
      </c>
      <c r="AI1444" s="2">
        <v>1444</v>
      </c>
    </row>
    <row r="1445" spans="34:35" x14ac:dyDescent="0.15">
      <c r="AH1445" s="2">
        <f t="shared" ca="1" si="29"/>
        <v>0</v>
      </c>
      <c r="AI1445" s="2">
        <v>1445</v>
      </c>
    </row>
    <row r="1446" spans="34:35" x14ac:dyDescent="0.15">
      <c r="AH1446" s="2">
        <f t="shared" ca="1" si="29"/>
        <v>0</v>
      </c>
      <c r="AI1446" s="2">
        <v>1446</v>
      </c>
    </row>
    <row r="1447" spans="34:35" x14ac:dyDescent="0.15">
      <c r="AH1447" s="2">
        <f t="shared" ca="1" si="29"/>
        <v>0</v>
      </c>
      <c r="AI1447" s="2">
        <v>1447</v>
      </c>
    </row>
    <row r="1448" spans="34:35" x14ac:dyDescent="0.15">
      <c r="AH1448" s="2">
        <f t="shared" ca="1" si="29"/>
        <v>0</v>
      </c>
      <c r="AI1448" s="2">
        <v>1448</v>
      </c>
    </row>
    <row r="1449" spans="34:35" x14ac:dyDescent="0.15">
      <c r="AH1449" s="2">
        <f t="shared" ca="1" si="29"/>
        <v>0</v>
      </c>
      <c r="AI1449" s="2">
        <v>1449</v>
      </c>
    </row>
    <row r="1450" spans="34:35" x14ac:dyDescent="0.15">
      <c r="AH1450" s="2">
        <f t="shared" ca="1" si="29"/>
        <v>0</v>
      </c>
      <c r="AI1450" s="2">
        <v>1450</v>
      </c>
    </row>
    <row r="1451" spans="34:35" x14ac:dyDescent="0.15">
      <c r="AH1451" s="2">
        <f t="shared" ca="1" si="29"/>
        <v>0</v>
      </c>
      <c r="AI1451" s="2">
        <v>1451</v>
      </c>
    </row>
    <row r="1452" spans="34:35" x14ac:dyDescent="0.15">
      <c r="AH1452" s="2">
        <f t="shared" ca="1" si="29"/>
        <v>0</v>
      </c>
      <c r="AI1452" s="2">
        <v>1452</v>
      </c>
    </row>
    <row r="1453" spans="34:35" x14ac:dyDescent="0.15">
      <c r="AH1453" s="2">
        <f t="shared" ca="1" si="29"/>
        <v>0</v>
      </c>
      <c r="AI1453" s="2">
        <v>1453</v>
      </c>
    </row>
    <row r="1454" spans="34:35" x14ac:dyDescent="0.15">
      <c r="AH1454" s="2">
        <f t="shared" ca="1" si="29"/>
        <v>0</v>
      </c>
      <c r="AI1454" s="2">
        <v>1454</v>
      </c>
    </row>
    <row r="1455" spans="34:35" x14ac:dyDescent="0.15">
      <c r="AH1455" s="2">
        <f t="shared" ca="1" si="29"/>
        <v>0</v>
      </c>
      <c r="AI1455" s="2">
        <v>1455</v>
      </c>
    </row>
    <row r="1456" spans="34:35" x14ac:dyDescent="0.15">
      <c r="AH1456" s="2">
        <f t="shared" ca="1" si="29"/>
        <v>0</v>
      </c>
      <c r="AI1456" s="2">
        <v>1456</v>
      </c>
    </row>
    <row r="1457" spans="34:35" x14ac:dyDescent="0.15">
      <c r="AH1457" s="2">
        <f t="shared" ca="1" si="29"/>
        <v>0</v>
      </c>
      <c r="AI1457" s="2">
        <v>1457</v>
      </c>
    </row>
    <row r="1458" spans="34:35" x14ac:dyDescent="0.15">
      <c r="AH1458" s="2">
        <f t="shared" ca="1" si="29"/>
        <v>0</v>
      </c>
      <c r="AI1458" s="2">
        <v>1458</v>
      </c>
    </row>
    <row r="1459" spans="34:35" x14ac:dyDescent="0.15">
      <c r="AH1459" s="2">
        <f t="shared" ca="1" si="29"/>
        <v>0</v>
      </c>
      <c r="AI1459" s="2">
        <v>1459</v>
      </c>
    </row>
    <row r="1460" spans="34:35" x14ac:dyDescent="0.15">
      <c r="AH1460" s="2">
        <f t="shared" ca="1" si="29"/>
        <v>0</v>
      </c>
      <c r="AI1460" s="2">
        <v>1460</v>
      </c>
    </row>
    <row r="1461" spans="34:35" x14ac:dyDescent="0.15">
      <c r="AH1461" s="2">
        <f t="shared" ca="1" si="29"/>
        <v>0</v>
      </c>
      <c r="AI1461" s="2">
        <v>1461</v>
      </c>
    </row>
    <row r="1462" spans="34:35" x14ac:dyDescent="0.15">
      <c r="AH1462" s="2">
        <f t="shared" ca="1" si="29"/>
        <v>0</v>
      </c>
      <c r="AI1462" s="2">
        <v>1462</v>
      </c>
    </row>
    <row r="1463" spans="34:35" x14ac:dyDescent="0.15">
      <c r="AH1463" s="2">
        <f t="shared" ca="1" si="29"/>
        <v>0</v>
      </c>
      <c r="AI1463" s="2">
        <v>1463</v>
      </c>
    </row>
    <row r="1464" spans="34:35" x14ac:dyDescent="0.15">
      <c r="AH1464" s="2">
        <f t="shared" ca="1" si="29"/>
        <v>0</v>
      </c>
      <c r="AI1464" s="2">
        <v>1464</v>
      </c>
    </row>
    <row r="1465" spans="34:35" x14ac:dyDescent="0.15">
      <c r="AH1465" s="2">
        <f t="shared" ca="1" si="29"/>
        <v>0</v>
      </c>
      <c r="AI1465" s="2">
        <v>1465</v>
      </c>
    </row>
    <row r="1466" spans="34:35" x14ac:dyDescent="0.15">
      <c r="AH1466" s="2">
        <f t="shared" ca="1" si="29"/>
        <v>0</v>
      </c>
      <c r="AI1466" s="2">
        <v>1466</v>
      </c>
    </row>
    <row r="1467" spans="34:35" x14ac:dyDescent="0.15">
      <c r="AH1467" s="2">
        <f t="shared" ca="1" si="29"/>
        <v>0</v>
      </c>
      <c r="AI1467" s="2">
        <v>1467</v>
      </c>
    </row>
    <row r="1468" spans="34:35" x14ac:dyDescent="0.15">
      <c r="AH1468" s="2">
        <f t="shared" ca="1" si="29"/>
        <v>0</v>
      </c>
      <c r="AI1468" s="2">
        <v>1468</v>
      </c>
    </row>
    <row r="1469" spans="34:35" x14ac:dyDescent="0.15">
      <c r="AH1469" s="2">
        <f t="shared" ca="1" si="29"/>
        <v>0</v>
      </c>
      <c r="AI1469" s="2">
        <v>1469</v>
      </c>
    </row>
    <row r="1470" spans="34:35" x14ac:dyDescent="0.15">
      <c r="AH1470" s="2">
        <f t="shared" ca="1" si="29"/>
        <v>0</v>
      </c>
      <c r="AI1470" s="2">
        <v>1470</v>
      </c>
    </row>
    <row r="1471" spans="34:35" x14ac:dyDescent="0.15">
      <c r="AH1471" s="2">
        <f t="shared" ca="1" si="29"/>
        <v>0</v>
      </c>
      <c r="AI1471" s="2">
        <v>1471</v>
      </c>
    </row>
    <row r="1472" spans="34:35" x14ac:dyDescent="0.15">
      <c r="AH1472" s="2">
        <f t="shared" ca="1" si="29"/>
        <v>0</v>
      </c>
      <c r="AI1472" s="2">
        <v>1472</v>
      </c>
    </row>
    <row r="1473" spans="34:35" x14ac:dyDescent="0.15">
      <c r="AH1473" s="2">
        <f t="shared" ca="1" si="29"/>
        <v>0</v>
      </c>
      <c r="AI1473" s="2">
        <v>1473</v>
      </c>
    </row>
    <row r="1474" spans="34:35" x14ac:dyDescent="0.15">
      <c r="AH1474" s="2">
        <f t="shared" ca="1" si="29"/>
        <v>0</v>
      </c>
      <c r="AI1474" s="2">
        <v>1474</v>
      </c>
    </row>
    <row r="1475" spans="34:35" x14ac:dyDescent="0.15">
      <c r="AH1475" s="2">
        <f t="shared" ca="1" si="29"/>
        <v>0</v>
      </c>
      <c r="AI1475" s="2">
        <v>1475</v>
      </c>
    </row>
    <row r="1476" spans="34:35" x14ac:dyDescent="0.15">
      <c r="AH1476" s="2">
        <f t="shared" ca="1" si="29"/>
        <v>0</v>
      </c>
      <c r="AI1476" s="2">
        <v>1476</v>
      </c>
    </row>
    <row r="1477" spans="34:35" x14ac:dyDescent="0.15">
      <c r="AH1477" s="2">
        <f t="shared" ca="1" si="29"/>
        <v>0</v>
      </c>
      <c r="AI1477" s="2">
        <v>1477</v>
      </c>
    </row>
    <row r="1478" spans="34:35" x14ac:dyDescent="0.15">
      <c r="AH1478" s="2">
        <f t="shared" ref="AH1478:AH1541" ca="1" si="30">INDIRECT("'"&amp;$AD$7&amp;"'!"&amp;"B"&amp;ROW(B1478))</f>
        <v>0</v>
      </c>
      <c r="AI1478" s="2">
        <v>1478</v>
      </c>
    </row>
    <row r="1479" spans="34:35" x14ac:dyDescent="0.15">
      <c r="AH1479" s="2">
        <f t="shared" ca="1" si="30"/>
        <v>0</v>
      </c>
      <c r="AI1479" s="2">
        <v>1479</v>
      </c>
    </row>
    <row r="1480" spans="34:35" x14ac:dyDescent="0.15">
      <c r="AH1480" s="2">
        <f t="shared" ca="1" si="30"/>
        <v>0</v>
      </c>
      <c r="AI1480" s="2">
        <v>1480</v>
      </c>
    </row>
    <row r="1481" spans="34:35" x14ac:dyDescent="0.15">
      <c r="AH1481" s="2">
        <f t="shared" ca="1" si="30"/>
        <v>0</v>
      </c>
      <c r="AI1481" s="2">
        <v>1481</v>
      </c>
    </row>
    <row r="1482" spans="34:35" x14ac:dyDescent="0.15">
      <c r="AH1482" s="2">
        <f t="shared" ca="1" si="30"/>
        <v>0</v>
      </c>
      <c r="AI1482" s="2">
        <v>1482</v>
      </c>
    </row>
    <row r="1483" spans="34:35" x14ac:dyDescent="0.15">
      <c r="AH1483" s="2">
        <f t="shared" ca="1" si="30"/>
        <v>0</v>
      </c>
      <c r="AI1483" s="2">
        <v>1483</v>
      </c>
    </row>
    <row r="1484" spans="34:35" x14ac:dyDescent="0.15">
      <c r="AH1484" s="2">
        <f t="shared" ca="1" si="30"/>
        <v>0</v>
      </c>
      <c r="AI1484" s="2">
        <v>1484</v>
      </c>
    </row>
    <row r="1485" spans="34:35" x14ac:dyDescent="0.15">
      <c r="AH1485" s="2">
        <f t="shared" ca="1" si="30"/>
        <v>0</v>
      </c>
      <c r="AI1485" s="2">
        <v>1485</v>
      </c>
    </row>
    <row r="1486" spans="34:35" x14ac:dyDescent="0.15">
      <c r="AH1486" s="2">
        <f t="shared" ca="1" si="30"/>
        <v>0</v>
      </c>
      <c r="AI1486" s="2">
        <v>1486</v>
      </c>
    </row>
    <row r="1487" spans="34:35" x14ac:dyDescent="0.15">
      <c r="AH1487" s="2">
        <f t="shared" ca="1" si="30"/>
        <v>0</v>
      </c>
      <c r="AI1487" s="2">
        <v>1487</v>
      </c>
    </row>
    <row r="1488" spans="34:35" x14ac:dyDescent="0.15">
      <c r="AH1488" s="2">
        <f t="shared" ca="1" si="30"/>
        <v>0</v>
      </c>
      <c r="AI1488" s="2">
        <v>1488</v>
      </c>
    </row>
    <row r="1489" spans="34:35" x14ac:dyDescent="0.15">
      <c r="AH1489" s="2">
        <f t="shared" ca="1" si="30"/>
        <v>0</v>
      </c>
      <c r="AI1489" s="2">
        <v>1489</v>
      </c>
    </row>
    <row r="1490" spans="34:35" x14ac:dyDescent="0.15">
      <c r="AH1490" s="2">
        <f t="shared" ca="1" si="30"/>
        <v>0</v>
      </c>
      <c r="AI1490" s="2">
        <v>1490</v>
      </c>
    </row>
    <row r="1491" spans="34:35" x14ac:dyDescent="0.15">
      <c r="AH1491" s="2">
        <f t="shared" ca="1" si="30"/>
        <v>0</v>
      </c>
      <c r="AI1491" s="2">
        <v>1491</v>
      </c>
    </row>
    <row r="1492" spans="34:35" x14ac:dyDescent="0.15">
      <c r="AH1492" s="2">
        <f t="shared" ca="1" si="30"/>
        <v>0</v>
      </c>
      <c r="AI1492" s="2">
        <v>1492</v>
      </c>
    </row>
    <row r="1493" spans="34:35" x14ac:dyDescent="0.15">
      <c r="AH1493" s="2">
        <f t="shared" ca="1" si="30"/>
        <v>0</v>
      </c>
      <c r="AI1493" s="2">
        <v>1493</v>
      </c>
    </row>
    <row r="1494" spans="34:35" x14ac:dyDescent="0.15">
      <c r="AH1494" s="2">
        <f t="shared" ca="1" si="30"/>
        <v>0</v>
      </c>
      <c r="AI1494" s="2">
        <v>1494</v>
      </c>
    </row>
    <row r="1495" spans="34:35" x14ac:dyDescent="0.15">
      <c r="AH1495" s="2">
        <f t="shared" ca="1" si="30"/>
        <v>0</v>
      </c>
      <c r="AI1495" s="2">
        <v>1495</v>
      </c>
    </row>
    <row r="1496" spans="34:35" x14ac:dyDescent="0.15">
      <c r="AH1496" s="2">
        <f t="shared" ca="1" si="30"/>
        <v>0</v>
      </c>
      <c r="AI1496" s="2">
        <v>1496</v>
      </c>
    </row>
    <row r="1497" spans="34:35" x14ac:dyDescent="0.15">
      <c r="AH1497" s="2">
        <f t="shared" ca="1" si="30"/>
        <v>0</v>
      </c>
      <c r="AI1497" s="2">
        <v>1497</v>
      </c>
    </row>
    <row r="1498" spans="34:35" x14ac:dyDescent="0.15">
      <c r="AH1498" s="2">
        <f t="shared" ca="1" si="30"/>
        <v>0</v>
      </c>
      <c r="AI1498" s="2">
        <v>1498</v>
      </c>
    </row>
    <row r="1499" spans="34:35" x14ac:dyDescent="0.15">
      <c r="AH1499" s="2">
        <f t="shared" ca="1" si="30"/>
        <v>0</v>
      </c>
      <c r="AI1499" s="2">
        <v>1499</v>
      </c>
    </row>
    <row r="1500" spans="34:35" x14ac:dyDescent="0.15">
      <c r="AH1500" s="2">
        <f t="shared" ca="1" si="30"/>
        <v>0</v>
      </c>
      <c r="AI1500" s="2">
        <v>1500</v>
      </c>
    </row>
    <row r="1501" spans="34:35" x14ac:dyDescent="0.15">
      <c r="AH1501" s="2">
        <f t="shared" ca="1" si="30"/>
        <v>0</v>
      </c>
      <c r="AI1501" s="2">
        <v>1501</v>
      </c>
    </row>
    <row r="1502" spans="34:35" x14ac:dyDescent="0.15">
      <c r="AH1502" s="2">
        <f t="shared" ca="1" si="30"/>
        <v>0</v>
      </c>
      <c r="AI1502" s="2">
        <v>1502</v>
      </c>
    </row>
    <row r="1503" spans="34:35" x14ac:dyDescent="0.15">
      <c r="AH1503" s="2">
        <f t="shared" ca="1" si="30"/>
        <v>0</v>
      </c>
      <c r="AI1503" s="2">
        <v>1503</v>
      </c>
    </row>
    <row r="1504" spans="34:35" x14ac:dyDescent="0.15">
      <c r="AH1504" s="2">
        <f t="shared" ca="1" si="30"/>
        <v>0</v>
      </c>
      <c r="AI1504" s="2">
        <v>1504</v>
      </c>
    </row>
    <row r="1505" spans="34:35" x14ac:dyDescent="0.15">
      <c r="AH1505" s="2">
        <f t="shared" ca="1" si="30"/>
        <v>0</v>
      </c>
      <c r="AI1505" s="2">
        <v>1505</v>
      </c>
    </row>
    <row r="1506" spans="34:35" x14ac:dyDescent="0.15">
      <c r="AH1506" s="2">
        <f t="shared" ca="1" si="30"/>
        <v>0</v>
      </c>
      <c r="AI1506" s="2">
        <v>1506</v>
      </c>
    </row>
    <row r="1507" spans="34:35" x14ac:dyDescent="0.15">
      <c r="AH1507" s="2">
        <f t="shared" ca="1" si="30"/>
        <v>0</v>
      </c>
      <c r="AI1507" s="2">
        <v>1507</v>
      </c>
    </row>
    <row r="1508" spans="34:35" x14ac:dyDescent="0.15">
      <c r="AH1508" s="2">
        <f t="shared" ca="1" si="30"/>
        <v>0</v>
      </c>
      <c r="AI1508" s="2">
        <v>1508</v>
      </c>
    </row>
    <row r="1509" spans="34:35" x14ac:dyDescent="0.15">
      <c r="AH1509" s="2">
        <f t="shared" ca="1" si="30"/>
        <v>0</v>
      </c>
      <c r="AI1509" s="2">
        <v>1509</v>
      </c>
    </row>
    <row r="1510" spans="34:35" x14ac:dyDescent="0.15">
      <c r="AH1510" s="2">
        <f t="shared" ca="1" si="30"/>
        <v>0</v>
      </c>
      <c r="AI1510" s="2">
        <v>1510</v>
      </c>
    </row>
    <row r="1511" spans="34:35" x14ac:dyDescent="0.15">
      <c r="AH1511" s="2">
        <f t="shared" ca="1" si="30"/>
        <v>0</v>
      </c>
      <c r="AI1511" s="2">
        <v>1511</v>
      </c>
    </row>
    <row r="1512" spans="34:35" x14ac:dyDescent="0.15">
      <c r="AH1512" s="2">
        <f t="shared" ca="1" si="30"/>
        <v>0</v>
      </c>
      <c r="AI1512" s="2">
        <v>1512</v>
      </c>
    </row>
    <row r="1513" spans="34:35" x14ac:dyDescent="0.15">
      <c r="AH1513" s="2">
        <f t="shared" ca="1" si="30"/>
        <v>0</v>
      </c>
      <c r="AI1513" s="2">
        <v>1513</v>
      </c>
    </row>
    <row r="1514" spans="34:35" x14ac:dyDescent="0.15">
      <c r="AH1514" s="2">
        <f t="shared" ca="1" si="30"/>
        <v>0</v>
      </c>
      <c r="AI1514" s="2">
        <v>1514</v>
      </c>
    </row>
    <row r="1515" spans="34:35" x14ac:dyDescent="0.15">
      <c r="AH1515" s="2">
        <f t="shared" ca="1" si="30"/>
        <v>0</v>
      </c>
      <c r="AI1515" s="2">
        <v>1515</v>
      </c>
    </row>
    <row r="1516" spans="34:35" x14ac:dyDescent="0.15">
      <c r="AH1516" s="2">
        <f t="shared" ca="1" si="30"/>
        <v>0</v>
      </c>
      <c r="AI1516" s="2">
        <v>1516</v>
      </c>
    </row>
    <row r="1517" spans="34:35" x14ac:dyDescent="0.15">
      <c r="AH1517" s="2">
        <f t="shared" ca="1" si="30"/>
        <v>0</v>
      </c>
      <c r="AI1517" s="2">
        <v>1517</v>
      </c>
    </row>
    <row r="1518" spans="34:35" x14ac:dyDescent="0.15">
      <c r="AH1518" s="2">
        <f t="shared" ca="1" si="30"/>
        <v>0</v>
      </c>
      <c r="AI1518" s="2">
        <v>1518</v>
      </c>
    </row>
    <row r="1519" spans="34:35" x14ac:dyDescent="0.15">
      <c r="AH1519" s="2">
        <f t="shared" ca="1" si="30"/>
        <v>0</v>
      </c>
      <c r="AI1519" s="2">
        <v>1519</v>
      </c>
    </row>
    <row r="1520" spans="34:35" x14ac:dyDescent="0.15">
      <c r="AH1520" s="2">
        <f t="shared" ca="1" si="30"/>
        <v>0</v>
      </c>
      <c r="AI1520" s="2">
        <v>1520</v>
      </c>
    </row>
    <row r="1521" spans="34:35" x14ac:dyDescent="0.15">
      <c r="AH1521" s="2">
        <f t="shared" ca="1" si="30"/>
        <v>0</v>
      </c>
      <c r="AI1521" s="2">
        <v>1521</v>
      </c>
    </row>
    <row r="1522" spans="34:35" x14ac:dyDescent="0.15">
      <c r="AH1522" s="2">
        <f t="shared" ca="1" si="30"/>
        <v>0</v>
      </c>
      <c r="AI1522" s="2">
        <v>1522</v>
      </c>
    </row>
    <row r="1523" spans="34:35" x14ac:dyDescent="0.15">
      <c r="AH1523" s="2">
        <f t="shared" ca="1" si="30"/>
        <v>0</v>
      </c>
      <c r="AI1523" s="2">
        <v>1523</v>
      </c>
    </row>
    <row r="1524" spans="34:35" x14ac:dyDescent="0.15">
      <c r="AH1524" s="2">
        <f t="shared" ca="1" si="30"/>
        <v>0</v>
      </c>
      <c r="AI1524" s="2">
        <v>1524</v>
      </c>
    </row>
    <row r="1525" spans="34:35" x14ac:dyDescent="0.15">
      <c r="AH1525" s="2">
        <f t="shared" ca="1" si="30"/>
        <v>0</v>
      </c>
      <c r="AI1525" s="2">
        <v>1525</v>
      </c>
    </row>
    <row r="1526" spans="34:35" x14ac:dyDescent="0.15">
      <c r="AH1526" s="2">
        <f t="shared" ca="1" si="30"/>
        <v>0</v>
      </c>
      <c r="AI1526" s="2">
        <v>1526</v>
      </c>
    </row>
    <row r="1527" spans="34:35" x14ac:dyDescent="0.15">
      <c r="AH1527" s="2">
        <f t="shared" ca="1" si="30"/>
        <v>0</v>
      </c>
      <c r="AI1527" s="2">
        <v>1527</v>
      </c>
    </row>
    <row r="1528" spans="34:35" x14ac:dyDescent="0.15">
      <c r="AH1528" s="2">
        <f t="shared" ca="1" si="30"/>
        <v>0</v>
      </c>
      <c r="AI1528" s="2">
        <v>1528</v>
      </c>
    </row>
    <row r="1529" spans="34:35" x14ac:dyDescent="0.15">
      <c r="AH1529" s="2">
        <f t="shared" ca="1" si="30"/>
        <v>0</v>
      </c>
      <c r="AI1529" s="2">
        <v>1529</v>
      </c>
    </row>
    <row r="1530" spans="34:35" x14ac:dyDescent="0.15">
      <c r="AH1530" s="2">
        <f t="shared" ca="1" si="30"/>
        <v>0</v>
      </c>
      <c r="AI1530" s="2">
        <v>1530</v>
      </c>
    </row>
    <row r="1531" spans="34:35" x14ac:dyDescent="0.15">
      <c r="AH1531" s="2">
        <f t="shared" ca="1" si="30"/>
        <v>0</v>
      </c>
      <c r="AI1531" s="2">
        <v>1531</v>
      </c>
    </row>
    <row r="1532" spans="34:35" x14ac:dyDescent="0.15">
      <c r="AH1532" s="2">
        <f t="shared" ca="1" si="30"/>
        <v>0</v>
      </c>
      <c r="AI1532" s="2">
        <v>1532</v>
      </c>
    </row>
    <row r="1533" spans="34:35" x14ac:dyDescent="0.15">
      <c r="AH1533" s="2">
        <f t="shared" ca="1" si="30"/>
        <v>0</v>
      </c>
      <c r="AI1533" s="2">
        <v>1533</v>
      </c>
    </row>
    <row r="1534" spans="34:35" x14ac:dyDescent="0.15">
      <c r="AH1534" s="2">
        <f t="shared" ca="1" si="30"/>
        <v>0</v>
      </c>
      <c r="AI1534" s="2">
        <v>1534</v>
      </c>
    </row>
    <row r="1535" spans="34:35" x14ac:dyDescent="0.15">
      <c r="AH1535" s="2">
        <f t="shared" ca="1" si="30"/>
        <v>0</v>
      </c>
      <c r="AI1535" s="2">
        <v>1535</v>
      </c>
    </row>
    <row r="1536" spans="34:35" x14ac:dyDescent="0.15">
      <c r="AH1536" s="2">
        <f t="shared" ca="1" si="30"/>
        <v>0</v>
      </c>
      <c r="AI1536" s="2">
        <v>1536</v>
      </c>
    </row>
    <row r="1537" spans="34:35" x14ac:dyDescent="0.15">
      <c r="AH1537" s="2">
        <f t="shared" ca="1" si="30"/>
        <v>0</v>
      </c>
      <c r="AI1537" s="2">
        <v>1537</v>
      </c>
    </row>
    <row r="1538" spans="34:35" x14ac:dyDescent="0.15">
      <c r="AH1538" s="2">
        <f t="shared" ca="1" si="30"/>
        <v>0</v>
      </c>
      <c r="AI1538" s="2">
        <v>1538</v>
      </c>
    </row>
    <row r="1539" spans="34:35" x14ac:dyDescent="0.15">
      <c r="AH1539" s="2">
        <f t="shared" ca="1" si="30"/>
        <v>0</v>
      </c>
      <c r="AI1539" s="2">
        <v>1539</v>
      </c>
    </row>
    <row r="1540" spans="34:35" x14ac:dyDescent="0.15">
      <c r="AH1540" s="2">
        <f t="shared" ca="1" si="30"/>
        <v>0</v>
      </c>
      <c r="AI1540" s="2">
        <v>1540</v>
      </c>
    </row>
    <row r="1541" spans="34:35" x14ac:dyDescent="0.15">
      <c r="AH1541" s="2">
        <f t="shared" ca="1" si="30"/>
        <v>0</v>
      </c>
      <c r="AI1541" s="2">
        <v>1541</v>
      </c>
    </row>
    <row r="1542" spans="34:35" x14ac:dyDescent="0.15">
      <c r="AH1542" s="2">
        <f t="shared" ref="AH1542:AH1605" ca="1" si="31">INDIRECT("'"&amp;$AD$7&amp;"'!"&amp;"B"&amp;ROW(B1542))</f>
        <v>0</v>
      </c>
      <c r="AI1542" s="2">
        <v>1542</v>
      </c>
    </row>
    <row r="1543" spans="34:35" x14ac:dyDescent="0.15">
      <c r="AH1543" s="2">
        <f t="shared" ca="1" si="31"/>
        <v>0</v>
      </c>
      <c r="AI1543" s="2">
        <v>1543</v>
      </c>
    </row>
    <row r="1544" spans="34:35" x14ac:dyDescent="0.15">
      <c r="AH1544" s="2">
        <f t="shared" ca="1" si="31"/>
        <v>0</v>
      </c>
      <c r="AI1544" s="2">
        <v>1544</v>
      </c>
    </row>
    <row r="1545" spans="34:35" x14ac:dyDescent="0.15">
      <c r="AH1545" s="2">
        <f t="shared" ca="1" si="31"/>
        <v>0</v>
      </c>
      <c r="AI1545" s="2">
        <v>1545</v>
      </c>
    </row>
    <row r="1546" spans="34:35" x14ac:dyDescent="0.15">
      <c r="AH1546" s="2">
        <f t="shared" ca="1" si="31"/>
        <v>0</v>
      </c>
      <c r="AI1546" s="2">
        <v>1546</v>
      </c>
    </row>
    <row r="1547" spans="34:35" x14ac:dyDescent="0.15">
      <c r="AH1547" s="2">
        <f t="shared" ca="1" si="31"/>
        <v>0</v>
      </c>
      <c r="AI1547" s="2">
        <v>1547</v>
      </c>
    </row>
    <row r="1548" spans="34:35" x14ac:dyDescent="0.15">
      <c r="AH1548" s="2">
        <f t="shared" ca="1" si="31"/>
        <v>0</v>
      </c>
      <c r="AI1548" s="2">
        <v>1548</v>
      </c>
    </row>
    <row r="1549" spans="34:35" x14ac:dyDescent="0.15">
      <c r="AH1549" s="2">
        <f t="shared" ca="1" si="31"/>
        <v>0</v>
      </c>
      <c r="AI1549" s="2">
        <v>1549</v>
      </c>
    </row>
    <row r="1550" spans="34:35" x14ac:dyDescent="0.15">
      <c r="AH1550" s="2">
        <f t="shared" ca="1" si="31"/>
        <v>0</v>
      </c>
      <c r="AI1550" s="2">
        <v>1550</v>
      </c>
    </row>
    <row r="1551" spans="34:35" x14ac:dyDescent="0.15">
      <c r="AH1551" s="2">
        <f t="shared" ca="1" si="31"/>
        <v>0</v>
      </c>
      <c r="AI1551" s="2">
        <v>1551</v>
      </c>
    </row>
    <row r="1552" spans="34:35" x14ac:dyDescent="0.15">
      <c r="AH1552" s="2">
        <f t="shared" ca="1" si="31"/>
        <v>0</v>
      </c>
      <c r="AI1552" s="2">
        <v>1552</v>
      </c>
    </row>
    <row r="1553" spans="34:35" x14ac:dyDescent="0.15">
      <c r="AH1553" s="2">
        <f t="shared" ca="1" si="31"/>
        <v>0</v>
      </c>
      <c r="AI1553" s="2">
        <v>1553</v>
      </c>
    </row>
    <row r="1554" spans="34:35" x14ac:dyDescent="0.15">
      <c r="AH1554" s="2">
        <f t="shared" ca="1" si="31"/>
        <v>0</v>
      </c>
      <c r="AI1554" s="2">
        <v>1554</v>
      </c>
    </row>
    <row r="1555" spans="34:35" x14ac:dyDescent="0.15">
      <c r="AH1555" s="2">
        <f t="shared" ca="1" si="31"/>
        <v>0</v>
      </c>
      <c r="AI1555" s="2">
        <v>1555</v>
      </c>
    </row>
    <row r="1556" spans="34:35" x14ac:dyDescent="0.15">
      <c r="AH1556" s="2">
        <f t="shared" ca="1" si="31"/>
        <v>0</v>
      </c>
      <c r="AI1556" s="2">
        <v>1556</v>
      </c>
    </row>
    <row r="1557" spans="34:35" x14ac:dyDescent="0.15">
      <c r="AH1557" s="2">
        <f t="shared" ca="1" si="31"/>
        <v>0</v>
      </c>
      <c r="AI1557" s="2">
        <v>1557</v>
      </c>
    </row>
    <row r="1558" spans="34:35" x14ac:dyDescent="0.15">
      <c r="AH1558" s="2">
        <f t="shared" ca="1" si="31"/>
        <v>0</v>
      </c>
      <c r="AI1558" s="2">
        <v>1558</v>
      </c>
    </row>
    <row r="1559" spans="34:35" x14ac:dyDescent="0.15">
      <c r="AH1559" s="2">
        <f t="shared" ca="1" si="31"/>
        <v>0</v>
      </c>
      <c r="AI1559" s="2">
        <v>1559</v>
      </c>
    </row>
    <row r="1560" spans="34:35" x14ac:dyDescent="0.15">
      <c r="AH1560" s="2">
        <f t="shared" ca="1" si="31"/>
        <v>0</v>
      </c>
      <c r="AI1560" s="2">
        <v>1560</v>
      </c>
    </row>
    <row r="1561" spans="34:35" x14ac:dyDescent="0.15">
      <c r="AH1561" s="2">
        <f t="shared" ca="1" si="31"/>
        <v>0</v>
      </c>
      <c r="AI1561" s="2">
        <v>1561</v>
      </c>
    </row>
    <row r="1562" spans="34:35" x14ac:dyDescent="0.15">
      <c r="AH1562" s="2">
        <f t="shared" ca="1" si="31"/>
        <v>0</v>
      </c>
      <c r="AI1562" s="2">
        <v>1562</v>
      </c>
    </row>
    <row r="1563" spans="34:35" x14ac:dyDescent="0.15">
      <c r="AH1563" s="2">
        <f t="shared" ca="1" si="31"/>
        <v>0</v>
      </c>
      <c r="AI1563" s="2">
        <v>1563</v>
      </c>
    </row>
    <row r="1564" spans="34:35" x14ac:dyDescent="0.15">
      <c r="AH1564" s="2">
        <f t="shared" ca="1" si="31"/>
        <v>0</v>
      </c>
      <c r="AI1564" s="2">
        <v>1564</v>
      </c>
    </row>
    <row r="1565" spans="34:35" x14ac:dyDescent="0.15">
      <c r="AH1565" s="2">
        <f t="shared" ca="1" si="31"/>
        <v>0</v>
      </c>
      <c r="AI1565" s="2">
        <v>1565</v>
      </c>
    </row>
    <row r="1566" spans="34:35" x14ac:dyDescent="0.15">
      <c r="AH1566" s="2">
        <f t="shared" ca="1" si="31"/>
        <v>0</v>
      </c>
      <c r="AI1566" s="2">
        <v>1566</v>
      </c>
    </row>
    <row r="1567" spans="34:35" x14ac:dyDescent="0.15">
      <c r="AH1567" s="2">
        <f t="shared" ca="1" si="31"/>
        <v>0</v>
      </c>
      <c r="AI1567" s="2">
        <v>1567</v>
      </c>
    </row>
    <row r="1568" spans="34:35" x14ac:dyDescent="0.15">
      <c r="AH1568" s="2">
        <f t="shared" ca="1" si="31"/>
        <v>0</v>
      </c>
      <c r="AI1568" s="2">
        <v>1568</v>
      </c>
    </row>
    <row r="1569" spans="34:35" x14ac:dyDescent="0.15">
      <c r="AH1569" s="2">
        <f t="shared" ca="1" si="31"/>
        <v>0</v>
      </c>
      <c r="AI1569" s="2">
        <v>1569</v>
      </c>
    </row>
    <row r="1570" spans="34:35" x14ac:dyDescent="0.15">
      <c r="AH1570" s="2">
        <f t="shared" ca="1" si="31"/>
        <v>0</v>
      </c>
      <c r="AI1570" s="2">
        <v>1570</v>
      </c>
    </row>
    <row r="1571" spans="34:35" x14ac:dyDescent="0.15">
      <c r="AH1571" s="2">
        <f t="shared" ca="1" si="31"/>
        <v>0</v>
      </c>
      <c r="AI1571" s="2">
        <v>1571</v>
      </c>
    </row>
    <row r="1572" spans="34:35" x14ac:dyDescent="0.15">
      <c r="AH1572" s="2">
        <f t="shared" ca="1" si="31"/>
        <v>0</v>
      </c>
      <c r="AI1572" s="2">
        <v>1572</v>
      </c>
    </row>
    <row r="1573" spans="34:35" x14ac:dyDescent="0.15">
      <c r="AH1573" s="2">
        <f t="shared" ca="1" si="31"/>
        <v>0</v>
      </c>
      <c r="AI1573" s="2">
        <v>1573</v>
      </c>
    </row>
    <row r="1574" spans="34:35" x14ac:dyDescent="0.15">
      <c r="AH1574" s="2">
        <f t="shared" ca="1" si="31"/>
        <v>0</v>
      </c>
      <c r="AI1574" s="2">
        <v>1574</v>
      </c>
    </row>
    <row r="1575" spans="34:35" x14ac:dyDescent="0.15">
      <c r="AH1575" s="2">
        <f t="shared" ca="1" si="31"/>
        <v>0</v>
      </c>
      <c r="AI1575" s="2">
        <v>1575</v>
      </c>
    </row>
    <row r="1576" spans="34:35" x14ac:dyDescent="0.15">
      <c r="AH1576" s="2">
        <f t="shared" ca="1" si="31"/>
        <v>0</v>
      </c>
      <c r="AI1576" s="2">
        <v>1576</v>
      </c>
    </row>
    <row r="1577" spans="34:35" x14ac:dyDescent="0.15">
      <c r="AH1577" s="2">
        <f t="shared" ca="1" si="31"/>
        <v>0</v>
      </c>
      <c r="AI1577" s="2">
        <v>1577</v>
      </c>
    </row>
    <row r="1578" spans="34:35" x14ac:dyDescent="0.15">
      <c r="AH1578" s="2">
        <f t="shared" ca="1" si="31"/>
        <v>0</v>
      </c>
      <c r="AI1578" s="2">
        <v>1578</v>
      </c>
    </row>
    <row r="1579" spans="34:35" x14ac:dyDescent="0.15">
      <c r="AH1579" s="2">
        <f t="shared" ca="1" si="31"/>
        <v>0</v>
      </c>
      <c r="AI1579" s="2">
        <v>1579</v>
      </c>
    </row>
    <row r="1580" spans="34:35" x14ac:dyDescent="0.15">
      <c r="AH1580" s="2">
        <f t="shared" ca="1" si="31"/>
        <v>0</v>
      </c>
      <c r="AI1580" s="2">
        <v>1580</v>
      </c>
    </row>
    <row r="1581" spans="34:35" x14ac:dyDescent="0.15">
      <c r="AH1581" s="2">
        <f t="shared" ca="1" si="31"/>
        <v>0</v>
      </c>
      <c r="AI1581" s="2">
        <v>1581</v>
      </c>
    </row>
    <row r="1582" spans="34:35" x14ac:dyDescent="0.15">
      <c r="AH1582" s="2">
        <f t="shared" ca="1" si="31"/>
        <v>0</v>
      </c>
      <c r="AI1582" s="2">
        <v>1582</v>
      </c>
    </row>
    <row r="1583" spans="34:35" x14ac:dyDescent="0.15">
      <c r="AH1583" s="2">
        <f t="shared" ca="1" si="31"/>
        <v>0</v>
      </c>
      <c r="AI1583" s="2">
        <v>1583</v>
      </c>
    </row>
    <row r="1584" spans="34:35" x14ac:dyDescent="0.15">
      <c r="AH1584" s="2">
        <f t="shared" ca="1" si="31"/>
        <v>0</v>
      </c>
      <c r="AI1584" s="2">
        <v>1584</v>
      </c>
    </row>
    <row r="1585" spans="34:35" x14ac:dyDescent="0.15">
      <c r="AH1585" s="2">
        <f t="shared" ca="1" si="31"/>
        <v>0</v>
      </c>
      <c r="AI1585" s="2">
        <v>1585</v>
      </c>
    </row>
    <row r="1586" spans="34:35" x14ac:dyDescent="0.15">
      <c r="AH1586" s="2">
        <f t="shared" ca="1" si="31"/>
        <v>0</v>
      </c>
      <c r="AI1586" s="2">
        <v>1586</v>
      </c>
    </row>
    <row r="1587" spans="34:35" x14ac:dyDescent="0.15">
      <c r="AH1587" s="2">
        <f t="shared" ca="1" si="31"/>
        <v>0</v>
      </c>
      <c r="AI1587" s="2">
        <v>1587</v>
      </c>
    </row>
    <row r="1588" spans="34:35" x14ac:dyDescent="0.15">
      <c r="AH1588" s="2">
        <f t="shared" ca="1" si="31"/>
        <v>0</v>
      </c>
      <c r="AI1588" s="2">
        <v>1588</v>
      </c>
    </row>
    <row r="1589" spans="34:35" x14ac:dyDescent="0.15">
      <c r="AH1589" s="2">
        <f t="shared" ca="1" si="31"/>
        <v>0</v>
      </c>
      <c r="AI1589" s="2">
        <v>1589</v>
      </c>
    </row>
    <row r="1590" spans="34:35" x14ac:dyDescent="0.15">
      <c r="AH1590" s="2">
        <f t="shared" ca="1" si="31"/>
        <v>0</v>
      </c>
      <c r="AI1590" s="2">
        <v>1590</v>
      </c>
    </row>
    <row r="1591" spans="34:35" x14ac:dyDescent="0.15">
      <c r="AH1591" s="2">
        <f t="shared" ca="1" si="31"/>
        <v>0</v>
      </c>
      <c r="AI1591" s="2">
        <v>1591</v>
      </c>
    </row>
    <row r="1592" spans="34:35" x14ac:dyDescent="0.15">
      <c r="AH1592" s="2">
        <f t="shared" ca="1" si="31"/>
        <v>0</v>
      </c>
      <c r="AI1592" s="2">
        <v>1592</v>
      </c>
    </row>
    <row r="1593" spans="34:35" x14ac:dyDescent="0.15">
      <c r="AH1593" s="2">
        <f t="shared" ca="1" si="31"/>
        <v>0</v>
      </c>
      <c r="AI1593" s="2">
        <v>1593</v>
      </c>
    </row>
    <row r="1594" spans="34:35" x14ac:dyDescent="0.15">
      <c r="AH1594" s="2">
        <f t="shared" ca="1" si="31"/>
        <v>0</v>
      </c>
      <c r="AI1594" s="2">
        <v>1594</v>
      </c>
    </row>
    <row r="1595" spans="34:35" x14ac:dyDescent="0.15">
      <c r="AH1595" s="2">
        <f t="shared" ca="1" si="31"/>
        <v>0</v>
      </c>
      <c r="AI1595" s="2">
        <v>1595</v>
      </c>
    </row>
    <row r="1596" spans="34:35" x14ac:dyDescent="0.15">
      <c r="AH1596" s="2">
        <f t="shared" ca="1" si="31"/>
        <v>0</v>
      </c>
      <c r="AI1596" s="2">
        <v>1596</v>
      </c>
    </row>
    <row r="1597" spans="34:35" x14ac:dyDescent="0.15">
      <c r="AH1597" s="2">
        <f t="shared" ca="1" si="31"/>
        <v>0</v>
      </c>
      <c r="AI1597" s="2">
        <v>1597</v>
      </c>
    </row>
    <row r="1598" spans="34:35" x14ac:dyDescent="0.15">
      <c r="AH1598" s="2">
        <f t="shared" ca="1" si="31"/>
        <v>0</v>
      </c>
      <c r="AI1598" s="2">
        <v>1598</v>
      </c>
    </row>
    <row r="1599" spans="34:35" x14ac:dyDescent="0.15">
      <c r="AH1599" s="2">
        <f t="shared" ca="1" si="31"/>
        <v>0</v>
      </c>
      <c r="AI1599" s="2">
        <v>1599</v>
      </c>
    </row>
    <row r="1600" spans="34:35" x14ac:dyDescent="0.15">
      <c r="AH1600" s="2">
        <f t="shared" ca="1" si="31"/>
        <v>0</v>
      </c>
      <c r="AI1600" s="2">
        <v>1600</v>
      </c>
    </row>
    <row r="1601" spans="34:35" x14ac:dyDescent="0.15">
      <c r="AH1601" s="2">
        <f t="shared" ca="1" si="31"/>
        <v>0</v>
      </c>
      <c r="AI1601" s="2">
        <v>1601</v>
      </c>
    </row>
    <row r="1602" spans="34:35" x14ac:dyDescent="0.15">
      <c r="AH1602" s="2">
        <f t="shared" ca="1" si="31"/>
        <v>0</v>
      </c>
      <c r="AI1602" s="2">
        <v>1602</v>
      </c>
    </row>
    <row r="1603" spans="34:35" x14ac:dyDescent="0.15">
      <c r="AH1603" s="2">
        <f t="shared" ca="1" si="31"/>
        <v>0</v>
      </c>
      <c r="AI1603" s="2">
        <v>1603</v>
      </c>
    </row>
    <row r="1604" spans="34:35" x14ac:dyDescent="0.15">
      <c r="AH1604" s="2">
        <f t="shared" ca="1" si="31"/>
        <v>0</v>
      </c>
      <c r="AI1604" s="2">
        <v>1604</v>
      </c>
    </row>
    <row r="1605" spans="34:35" x14ac:dyDescent="0.15">
      <c r="AH1605" s="2">
        <f t="shared" ca="1" si="31"/>
        <v>0</v>
      </c>
      <c r="AI1605" s="2">
        <v>1605</v>
      </c>
    </row>
    <row r="1606" spans="34:35" x14ac:dyDescent="0.15">
      <c r="AH1606" s="2">
        <f t="shared" ref="AH1606:AH1669" ca="1" si="32">INDIRECT("'"&amp;$AD$7&amp;"'!"&amp;"B"&amp;ROW(B1606))</f>
        <v>0</v>
      </c>
      <c r="AI1606" s="2">
        <v>1606</v>
      </c>
    </row>
    <row r="1607" spans="34:35" x14ac:dyDescent="0.15">
      <c r="AH1607" s="2">
        <f t="shared" ca="1" si="32"/>
        <v>0</v>
      </c>
      <c r="AI1607" s="2">
        <v>1607</v>
      </c>
    </row>
    <row r="1608" spans="34:35" x14ac:dyDescent="0.15">
      <c r="AH1608" s="2">
        <f t="shared" ca="1" si="32"/>
        <v>0</v>
      </c>
      <c r="AI1608" s="2">
        <v>1608</v>
      </c>
    </row>
    <row r="1609" spans="34:35" x14ac:dyDescent="0.15">
      <c r="AH1609" s="2">
        <f t="shared" ca="1" si="32"/>
        <v>0</v>
      </c>
      <c r="AI1609" s="2">
        <v>1609</v>
      </c>
    </row>
    <row r="1610" spans="34:35" x14ac:dyDescent="0.15">
      <c r="AH1610" s="2">
        <f t="shared" ca="1" si="32"/>
        <v>0</v>
      </c>
      <c r="AI1610" s="2">
        <v>1610</v>
      </c>
    </row>
    <row r="1611" spans="34:35" x14ac:dyDescent="0.15">
      <c r="AH1611" s="2">
        <f t="shared" ca="1" si="32"/>
        <v>0</v>
      </c>
      <c r="AI1611" s="2">
        <v>1611</v>
      </c>
    </row>
    <row r="1612" spans="34:35" x14ac:dyDescent="0.15">
      <c r="AH1612" s="2">
        <f t="shared" ca="1" si="32"/>
        <v>0</v>
      </c>
      <c r="AI1612" s="2">
        <v>1612</v>
      </c>
    </row>
    <row r="1613" spans="34:35" x14ac:dyDescent="0.15">
      <c r="AH1613" s="2">
        <f t="shared" ca="1" si="32"/>
        <v>0</v>
      </c>
      <c r="AI1613" s="2">
        <v>1613</v>
      </c>
    </row>
    <row r="1614" spans="34:35" x14ac:dyDescent="0.15">
      <c r="AH1614" s="2">
        <f t="shared" ca="1" si="32"/>
        <v>0</v>
      </c>
      <c r="AI1614" s="2">
        <v>1614</v>
      </c>
    </row>
    <row r="1615" spans="34:35" x14ac:dyDescent="0.15">
      <c r="AH1615" s="2">
        <f t="shared" ca="1" si="32"/>
        <v>0</v>
      </c>
      <c r="AI1615" s="2">
        <v>1615</v>
      </c>
    </row>
    <row r="1616" spans="34:35" x14ac:dyDescent="0.15">
      <c r="AH1616" s="2">
        <f t="shared" ca="1" si="32"/>
        <v>0</v>
      </c>
      <c r="AI1616" s="2">
        <v>1616</v>
      </c>
    </row>
    <row r="1617" spans="34:35" x14ac:dyDescent="0.15">
      <c r="AH1617" s="2">
        <f t="shared" ca="1" si="32"/>
        <v>0</v>
      </c>
      <c r="AI1617" s="2">
        <v>1617</v>
      </c>
    </row>
    <row r="1618" spans="34:35" x14ac:dyDescent="0.15">
      <c r="AH1618" s="2">
        <f t="shared" ca="1" si="32"/>
        <v>0</v>
      </c>
      <c r="AI1618" s="2">
        <v>1618</v>
      </c>
    </row>
    <row r="1619" spans="34:35" x14ac:dyDescent="0.15">
      <c r="AH1619" s="2">
        <f t="shared" ca="1" si="32"/>
        <v>0</v>
      </c>
      <c r="AI1619" s="2">
        <v>1619</v>
      </c>
    </row>
    <row r="1620" spans="34:35" x14ac:dyDescent="0.15">
      <c r="AH1620" s="2">
        <f t="shared" ca="1" si="32"/>
        <v>0</v>
      </c>
      <c r="AI1620" s="2">
        <v>1620</v>
      </c>
    </row>
    <row r="1621" spans="34:35" x14ac:dyDescent="0.15">
      <c r="AH1621" s="2">
        <f t="shared" ca="1" si="32"/>
        <v>0</v>
      </c>
      <c r="AI1621" s="2">
        <v>1621</v>
      </c>
    </row>
    <row r="1622" spans="34:35" x14ac:dyDescent="0.15">
      <c r="AH1622" s="2">
        <f t="shared" ca="1" si="32"/>
        <v>0</v>
      </c>
      <c r="AI1622" s="2">
        <v>1622</v>
      </c>
    </row>
    <row r="1623" spans="34:35" x14ac:dyDescent="0.15">
      <c r="AH1623" s="2">
        <f t="shared" ca="1" si="32"/>
        <v>0</v>
      </c>
      <c r="AI1623" s="2">
        <v>1623</v>
      </c>
    </row>
    <row r="1624" spans="34:35" x14ac:dyDescent="0.15">
      <c r="AH1624" s="2">
        <f t="shared" ca="1" si="32"/>
        <v>0</v>
      </c>
      <c r="AI1624" s="2">
        <v>1624</v>
      </c>
    </row>
    <row r="1625" spans="34:35" x14ac:dyDescent="0.15">
      <c r="AH1625" s="2">
        <f t="shared" ca="1" si="32"/>
        <v>0</v>
      </c>
      <c r="AI1625" s="2">
        <v>1625</v>
      </c>
    </row>
    <row r="1626" spans="34:35" x14ac:dyDescent="0.15">
      <c r="AH1626" s="2">
        <f t="shared" ca="1" si="32"/>
        <v>0</v>
      </c>
      <c r="AI1626" s="2">
        <v>1626</v>
      </c>
    </row>
    <row r="1627" spans="34:35" x14ac:dyDescent="0.15">
      <c r="AH1627" s="2">
        <f t="shared" ca="1" si="32"/>
        <v>0</v>
      </c>
      <c r="AI1627" s="2">
        <v>1627</v>
      </c>
    </row>
    <row r="1628" spans="34:35" x14ac:dyDescent="0.15">
      <c r="AH1628" s="2">
        <f t="shared" ca="1" si="32"/>
        <v>0</v>
      </c>
      <c r="AI1628" s="2">
        <v>1628</v>
      </c>
    </row>
    <row r="1629" spans="34:35" x14ac:dyDescent="0.15">
      <c r="AH1629" s="2">
        <f t="shared" ca="1" si="32"/>
        <v>0</v>
      </c>
      <c r="AI1629" s="2">
        <v>1629</v>
      </c>
    </row>
    <row r="1630" spans="34:35" x14ac:dyDescent="0.15">
      <c r="AH1630" s="2">
        <f t="shared" ca="1" si="32"/>
        <v>0</v>
      </c>
      <c r="AI1630" s="2">
        <v>1630</v>
      </c>
    </row>
    <row r="1631" spans="34:35" x14ac:dyDescent="0.15">
      <c r="AH1631" s="2">
        <f t="shared" ca="1" si="32"/>
        <v>0</v>
      </c>
      <c r="AI1631" s="2">
        <v>1631</v>
      </c>
    </row>
    <row r="1632" spans="34:35" x14ac:dyDescent="0.15">
      <c r="AH1632" s="2">
        <f t="shared" ca="1" si="32"/>
        <v>0</v>
      </c>
      <c r="AI1632" s="2">
        <v>1632</v>
      </c>
    </row>
    <row r="1633" spans="34:35" x14ac:dyDescent="0.15">
      <c r="AH1633" s="2">
        <f t="shared" ca="1" si="32"/>
        <v>0</v>
      </c>
      <c r="AI1633" s="2">
        <v>1633</v>
      </c>
    </row>
    <row r="1634" spans="34:35" x14ac:dyDescent="0.15">
      <c r="AH1634" s="2">
        <f t="shared" ca="1" si="32"/>
        <v>0</v>
      </c>
      <c r="AI1634" s="2">
        <v>1634</v>
      </c>
    </row>
    <row r="1635" spans="34:35" x14ac:dyDescent="0.15">
      <c r="AH1635" s="2">
        <f t="shared" ca="1" si="32"/>
        <v>0</v>
      </c>
      <c r="AI1635" s="2">
        <v>1635</v>
      </c>
    </row>
    <row r="1636" spans="34:35" x14ac:dyDescent="0.15">
      <c r="AH1636" s="2">
        <f t="shared" ca="1" si="32"/>
        <v>0</v>
      </c>
      <c r="AI1636" s="2">
        <v>1636</v>
      </c>
    </row>
    <row r="1637" spans="34:35" x14ac:dyDescent="0.15">
      <c r="AH1637" s="2">
        <f t="shared" ca="1" si="32"/>
        <v>0</v>
      </c>
      <c r="AI1637" s="2">
        <v>1637</v>
      </c>
    </row>
    <row r="1638" spans="34:35" x14ac:dyDescent="0.15">
      <c r="AH1638" s="2">
        <f t="shared" ca="1" si="32"/>
        <v>0</v>
      </c>
      <c r="AI1638" s="2">
        <v>1638</v>
      </c>
    </row>
    <row r="1639" spans="34:35" x14ac:dyDescent="0.15">
      <c r="AH1639" s="2">
        <f t="shared" ca="1" si="32"/>
        <v>0</v>
      </c>
      <c r="AI1639" s="2">
        <v>1639</v>
      </c>
    </row>
    <row r="1640" spans="34:35" x14ac:dyDescent="0.15">
      <c r="AH1640" s="2">
        <f t="shared" ca="1" si="32"/>
        <v>0</v>
      </c>
      <c r="AI1640" s="2">
        <v>1640</v>
      </c>
    </row>
    <row r="1641" spans="34:35" x14ac:dyDescent="0.15">
      <c r="AH1641" s="2">
        <f t="shared" ca="1" si="32"/>
        <v>0</v>
      </c>
      <c r="AI1641" s="2">
        <v>1641</v>
      </c>
    </row>
    <row r="1642" spans="34:35" x14ac:dyDescent="0.15">
      <c r="AH1642" s="2">
        <f t="shared" ca="1" si="32"/>
        <v>0</v>
      </c>
      <c r="AI1642" s="2">
        <v>1642</v>
      </c>
    </row>
    <row r="1643" spans="34:35" x14ac:dyDescent="0.15">
      <c r="AH1643" s="2">
        <f t="shared" ca="1" si="32"/>
        <v>0</v>
      </c>
      <c r="AI1643" s="2">
        <v>1643</v>
      </c>
    </row>
    <row r="1644" spans="34:35" x14ac:dyDescent="0.15">
      <c r="AH1644" s="2">
        <f t="shared" ca="1" si="32"/>
        <v>0</v>
      </c>
      <c r="AI1644" s="2">
        <v>1644</v>
      </c>
    </row>
    <row r="1645" spans="34:35" x14ac:dyDescent="0.15">
      <c r="AH1645" s="2">
        <f t="shared" ca="1" si="32"/>
        <v>0</v>
      </c>
      <c r="AI1645" s="2">
        <v>1645</v>
      </c>
    </row>
    <row r="1646" spans="34:35" x14ac:dyDescent="0.15">
      <c r="AH1646" s="2">
        <f t="shared" ca="1" si="32"/>
        <v>0</v>
      </c>
      <c r="AI1646" s="2">
        <v>1646</v>
      </c>
    </row>
    <row r="1647" spans="34:35" x14ac:dyDescent="0.15">
      <c r="AH1647" s="2">
        <f t="shared" ca="1" si="32"/>
        <v>0</v>
      </c>
      <c r="AI1647" s="2">
        <v>1647</v>
      </c>
    </row>
    <row r="1648" spans="34:35" x14ac:dyDescent="0.15">
      <c r="AH1648" s="2">
        <f t="shared" ca="1" si="32"/>
        <v>0</v>
      </c>
      <c r="AI1648" s="2">
        <v>1648</v>
      </c>
    </row>
    <row r="1649" spans="34:35" x14ac:dyDescent="0.15">
      <c r="AH1649" s="2">
        <f t="shared" ca="1" si="32"/>
        <v>0</v>
      </c>
      <c r="AI1649" s="2">
        <v>1649</v>
      </c>
    </row>
    <row r="1650" spans="34:35" x14ac:dyDescent="0.15">
      <c r="AH1650" s="2">
        <f t="shared" ca="1" si="32"/>
        <v>0</v>
      </c>
      <c r="AI1650" s="2">
        <v>1650</v>
      </c>
    </row>
    <row r="1651" spans="34:35" x14ac:dyDescent="0.15">
      <c r="AH1651" s="2">
        <f t="shared" ca="1" si="32"/>
        <v>0</v>
      </c>
      <c r="AI1651" s="2">
        <v>1651</v>
      </c>
    </row>
    <row r="1652" spans="34:35" x14ac:dyDescent="0.15">
      <c r="AH1652" s="2">
        <f t="shared" ca="1" si="32"/>
        <v>0</v>
      </c>
      <c r="AI1652" s="2">
        <v>1652</v>
      </c>
    </row>
    <row r="1653" spans="34:35" x14ac:dyDescent="0.15">
      <c r="AH1653" s="2">
        <f t="shared" ca="1" si="32"/>
        <v>0</v>
      </c>
      <c r="AI1653" s="2">
        <v>1653</v>
      </c>
    </row>
    <row r="1654" spans="34:35" x14ac:dyDescent="0.15">
      <c r="AH1654" s="2">
        <f t="shared" ca="1" si="32"/>
        <v>0</v>
      </c>
      <c r="AI1654" s="2">
        <v>1654</v>
      </c>
    </row>
    <row r="1655" spans="34:35" x14ac:dyDescent="0.15">
      <c r="AH1655" s="2">
        <f t="shared" ca="1" si="32"/>
        <v>0</v>
      </c>
      <c r="AI1655" s="2">
        <v>1655</v>
      </c>
    </row>
    <row r="1656" spans="34:35" x14ac:dyDescent="0.15">
      <c r="AH1656" s="2">
        <f t="shared" ca="1" si="32"/>
        <v>0</v>
      </c>
      <c r="AI1656" s="2">
        <v>1656</v>
      </c>
    </row>
    <row r="1657" spans="34:35" x14ac:dyDescent="0.15">
      <c r="AH1657" s="2">
        <f t="shared" ca="1" si="32"/>
        <v>0</v>
      </c>
      <c r="AI1657" s="2">
        <v>1657</v>
      </c>
    </row>
    <row r="1658" spans="34:35" x14ac:dyDescent="0.15">
      <c r="AH1658" s="2">
        <f t="shared" ca="1" si="32"/>
        <v>0</v>
      </c>
      <c r="AI1658" s="2">
        <v>1658</v>
      </c>
    </row>
    <row r="1659" spans="34:35" x14ac:dyDescent="0.15">
      <c r="AH1659" s="2">
        <f t="shared" ca="1" si="32"/>
        <v>0</v>
      </c>
      <c r="AI1659" s="2">
        <v>1659</v>
      </c>
    </row>
    <row r="1660" spans="34:35" x14ac:dyDescent="0.15">
      <c r="AH1660" s="2">
        <f t="shared" ca="1" si="32"/>
        <v>0</v>
      </c>
      <c r="AI1660" s="2">
        <v>1660</v>
      </c>
    </row>
    <row r="1661" spans="34:35" x14ac:dyDescent="0.15">
      <c r="AH1661" s="2">
        <f t="shared" ca="1" si="32"/>
        <v>0</v>
      </c>
      <c r="AI1661" s="2">
        <v>1661</v>
      </c>
    </row>
    <row r="1662" spans="34:35" x14ac:dyDescent="0.15">
      <c r="AH1662" s="2">
        <f t="shared" ca="1" si="32"/>
        <v>0</v>
      </c>
      <c r="AI1662" s="2">
        <v>1662</v>
      </c>
    </row>
    <row r="1663" spans="34:35" x14ac:dyDescent="0.15">
      <c r="AH1663" s="2">
        <f t="shared" ca="1" si="32"/>
        <v>0</v>
      </c>
      <c r="AI1663" s="2">
        <v>1663</v>
      </c>
    </row>
    <row r="1664" spans="34:35" x14ac:dyDescent="0.15">
      <c r="AH1664" s="2">
        <f t="shared" ca="1" si="32"/>
        <v>0</v>
      </c>
      <c r="AI1664" s="2">
        <v>1664</v>
      </c>
    </row>
    <row r="1665" spans="34:35" x14ac:dyDescent="0.15">
      <c r="AH1665" s="2">
        <f t="shared" ca="1" si="32"/>
        <v>0</v>
      </c>
      <c r="AI1665" s="2">
        <v>1665</v>
      </c>
    </row>
    <row r="1666" spans="34:35" x14ac:dyDescent="0.15">
      <c r="AH1666" s="2">
        <f t="shared" ca="1" si="32"/>
        <v>0</v>
      </c>
      <c r="AI1666" s="2">
        <v>1666</v>
      </c>
    </row>
    <row r="1667" spans="34:35" x14ac:dyDescent="0.15">
      <c r="AH1667" s="2">
        <f t="shared" ca="1" si="32"/>
        <v>0</v>
      </c>
      <c r="AI1667" s="2">
        <v>1667</v>
      </c>
    </row>
    <row r="1668" spans="34:35" x14ac:dyDescent="0.15">
      <c r="AH1668" s="2">
        <f t="shared" ca="1" si="32"/>
        <v>0</v>
      </c>
      <c r="AI1668" s="2">
        <v>1668</v>
      </c>
    </row>
    <row r="1669" spans="34:35" x14ac:dyDescent="0.15">
      <c r="AH1669" s="2">
        <f t="shared" ca="1" si="32"/>
        <v>0</v>
      </c>
      <c r="AI1669" s="2">
        <v>1669</v>
      </c>
    </row>
    <row r="1670" spans="34:35" x14ac:dyDescent="0.15">
      <c r="AH1670" s="2">
        <f t="shared" ref="AH1670:AH1733" ca="1" si="33">INDIRECT("'"&amp;$AD$7&amp;"'!"&amp;"B"&amp;ROW(B1670))</f>
        <v>0</v>
      </c>
      <c r="AI1670" s="2">
        <v>1670</v>
      </c>
    </row>
    <row r="1671" spans="34:35" x14ac:dyDescent="0.15">
      <c r="AH1671" s="2">
        <f t="shared" ca="1" si="33"/>
        <v>0</v>
      </c>
      <c r="AI1671" s="2">
        <v>1671</v>
      </c>
    </row>
    <row r="1672" spans="34:35" x14ac:dyDescent="0.15">
      <c r="AH1672" s="2">
        <f t="shared" ca="1" si="33"/>
        <v>0</v>
      </c>
      <c r="AI1672" s="2">
        <v>1672</v>
      </c>
    </row>
    <row r="1673" spans="34:35" x14ac:dyDescent="0.15">
      <c r="AH1673" s="2">
        <f t="shared" ca="1" si="33"/>
        <v>0</v>
      </c>
      <c r="AI1673" s="2">
        <v>1673</v>
      </c>
    </row>
    <row r="1674" spans="34:35" x14ac:dyDescent="0.15">
      <c r="AH1674" s="2">
        <f t="shared" ca="1" si="33"/>
        <v>0</v>
      </c>
      <c r="AI1674" s="2">
        <v>1674</v>
      </c>
    </row>
    <row r="1675" spans="34:35" x14ac:dyDescent="0.15">
      <c r="AH1675" s="2">
        <f t="shared" ca="1" si="33"/>
        <v>0</v>
      </c>
      <c r="AI1675" s="2">
        <v>1675</v>
      </c>
    </row>
    <row r="1676" spans="34:35" x14ac:dyDescent="0.15">
      <c r="AH1676" s="2">
        <f t="shared" ca="1" si="33"/>
        <v>0</v>
      </c>
      <c r="AI1676" s="2">
        <v>1676</v>
      </c>
    </row>
    <row r="1677" spans="34:35" x14ac:dyDescent="0.15">
      <c r="AH1677" s="2">
        <f t="shared" ca="1" si="33"/>
        <v>0</v>
      </c>
      <c r="AI1677" s="2">
        <v>1677</v>
      </c>
    </row>
    <row r="1678" spans="34:35" x14ac:dyDescent="0.15">
      <c r="AH1678" s="2">
        <f t="shared" ca="1" si="33"/>
        <v>0</v>
      </c>
      <c r="AI1678" s="2">
        <v>1678</v>
      </c>
    </row>
    <row r="1679" spans="34:35" x14ac:dyDescent="0.15">
      <c r="AH1679" s="2">
        <f t="shared" ca="1" si="33"/>
        <v>0</v>
      </c>
      <c r="AI1679" s="2">
        <v>1679</v>
      </c>
    </row>
    <row r="1680" spans="34:35" x14ac:dyDescent="0.15">
      <c r="AH1680" s="2">
        <f t="shared" ca="1" si="33"/>
        <v>0</v>
      </c>
      <c r="AI1680" s="2">
        <v>1680</v>
      </c>
    </row>
    <row r="1681" spans="34:35" x14ac:dyDescent="0.15">
      <c r="AH1681" s="2">
        <f t="shared" ca="1" si="33"/>
        <v>0</v>
      </c>
      <c r="AI1681" s="2">
        <v>1681</v>
      </c>
    </row>
    <row r="1682" spans="34:35" x14ac:dyDescent="0.15">
      <c r="AH1682" s="2">
        <f t="shared" ca="1" si="33"/>
        <v>0</v>
      </c>
      <c r="AI1682" s="2">
        <v>1682</v>
      </c>
    </row>
    <row r="1683" spans="34:35" x14ac:dyDescent="0.15">
      <c r="AH1683" s="2">
        <f t="shared" ca="1" si="33"/>
        <v>0</v>
      </c>
      <c r="AI1683" s="2">
        <v>1683</v>
      </c>
    </row>
    <row r="1684" spans="34:35" x14ac:dyDescent="0.15">
      <c r="AH1684" s="2">
        <f t="shared" ca="1" si="33"/>
        <v>0</v>
      </c>
      <c r="AI1684" s="2">
        <v>1684</v>
      </c>
    </row>
    <row r="1685" spans="34:35" x14ac:dyDescent="0.15">
      <c r="AH1685" s="2">
        <f t="shared" ca="1" si="33"/>
        <v>0</v>
      </c>
      <c r="AI1685" s="2">
        <v>1685</v>
      </c>
    </row>
    <row r="1686" spans="34:35" x14ac:dyDescent="0.15">
      <c r="AH1686" s="2">
        <f t="shared" ca="1" si="33"/>
        <v>0</v>
      </c>
      <c r="AI1686" s="2">
        <v>1686</v>
      </c>
    </row>
    <row r="1687" spans="34:35" x14ac:dyDescent="0.15">
      <c r="AH1687" s="2">
        <f t="shared" ca="1" si="33"/>
        <v>0</v>
      </c>
      <c r="AI1687" s="2">
        <v>1687</v>
      </c>
    </row>
    <row r="1688" spans="34:35" x14ac:dyDescent="0.15">
      <c r="AH1688" s="2">
        <f t="shared" ca="1" si="33"/>
        <v>0</v>
      </c>
      <c r="AI1688" s="2">
        <v>1688</v>
      </c>
    </row>
    <row r="1689" spans="34:35" x14ac:dyDescent="0.15">
      <c r="AH1689" s="2">
        <f t="shared" ca="1" si="33"/>
        <v>0</v>
      </c>
      <c r="AI1689" s="2">
        <v>1689</v>
      </c>
    </row>
    <row r="1690" spans="34:35" x14ac:dyDescent="0.15">
      <c r="AH1690" s="2">
        <f t="shared" ca="1" si="33"/>
        <v>0</v>
      </c>
      <c r="AI1690" s="2">
        <v>1690</v>
      </c>
    </row>
    <row r="1691" spans="34:35" x14ac:dyDescent="0.15">
      <c r="AH1691" s="2">
        <f t="shared" ca="1" si="33"/>
        <v>0</v>
      </c>
      <c r="AI1691" s="2">
        <v>1691</v>
      </c>
    </row>
    <row r="1692" spans="34:35" x14ac:dyDescent="0.15">
      <c r="AH1692" s="2">
        <f t="shared" ca="1" si="33"/>
        <v>0</v>
      </c>
      <c r="AI1692" s="2">
        <v>1692</v>
      </c>
    </row>
    <row r="1693" spans="34:35" x14ac:dyDescent="0.15">
      <c r="AH1693" s="2">
        <f t="shared" ca="1" si="33"/>
        <v>0</v>
      </c>
      <c r="AI1693" s="2">
        <v>1693</v>
      </c>
    </row>
    <row r="1694" spans="34:35" x14ac:dyDescent="0.15">
      <c r="AH1694" s="2">
        <f t="shared" ca="1" si="33"/>
        <v>0</v>
      </c>
      <c r="AI1694" s="2">
        <v>1694</v>
      </c>
    </row>
    <row r="1695" spans="34:35" x14ac:dyDescent="0.15">
      <c r="AH1695" s="2">
        <f t="shared" ca="1" si="33"/>
        <v>0</v>
      </c>
      <c r="AI1695" s="2">
        <v>1695</v>
      </c>
    </row>
    <row r="1696" spans="34:35" x14ac:dyDescent="0.15">
      <c r="AH1696" s="2">
        <f t="shared" ca="1" si="33"/>
        <v>0</v>
      </c>
      <c r="AI1696" s="2">
        <v>1696</v>
      </c>
    </row>
    <row r="1697" spans="34:35" x14ac:dyDescent="0.15">
      <c r="AH1697" s="2">
        <f t="shared" ca="1" si="33"/>
        <v>0</v>
      </c>
      <c r="AI1697" s="2">
        <v>1697</v>
      </c>
    </row>
    <row r="1698" spans="34:35" x14ac:dyDescent="0.15">
      <c r="AH1698" s="2">
        <f t="shared" ca="1" si="33"/>
        <v>0</v>
      </c>
      <c r="AI1698" s="2">
        <v>1698</v>
      </c>
    </row>
    <row r="1699" spans="34:35" x14ac:dyDescent="0.15">
      <c r="AH1699" s="2">
        <f t="shared" ca="1" si="33"/>
        <v>0</v>
      </c>
      <c r="AI1699" s="2">
        <v>1699</v>
      </c>
    </row>
    <row r="1700" spans="34:35" x14ac:dyDescent="0.15">
      <c r="AH1700" s="2">
        <f t="shared" ca="1" si="33"/>
        <v>0</v>
      </c>
      <c r="AI1700" s="2">
        <v>1700</v>
      </c>
    </row>
    <row r="1701" spans="34:35" x14ac:dyDescent="0.15">
      <c r="AH1701" s="2">
        <f t="shared" ca="1" si="33"/>
        <v>0</v>
      </c>
      <c r="AI1701" s="2">
        <v>1701</v>
      </c>
    </row>
    <row r="1702" spans="34:35" x14ac:dyDescent="0.15">
      <c r="AH1702" s="2">
        <f t="shared" ca="1" si="33"/>
        <v>0</v>
      </c>
      <c r="AI1702" s="2">
        <v>1702</v>
      </c>
    </row>
    <row r="1703" spans="34:35" x14ac:dyDescent="0.15">
      <c r="AH1703" s="2">
        <f t="shared" ca="1" si="33"/>
        <v>0</v>
      </c>
      <c r="AI1703" s="2">
        <v>1703</v>
      </c>
    </row>
    <row r="1704" spans="34:35" x14ac:dyDescent="0.15">
      <c r="AH1704" s="2">
        <f t="shared" ca="1" si="33"/>
        <v>0</v>
      </c>
      <c r="AI1704" s="2">
        <v>1704</v>
      </c>
    </row>
    <row r="1705" spans="34:35" x14ac:dyDescent="0.15">
      <c r="AH1705" s="2">
        <f t="shared" ca="1" si="33"/>
        <v>0</v>
      </c>
      <c r="AI1705" s="2">
        <v>1705</v>
      </c>
    </row>
    <row r="1706" spans="34:35" x14ac:dyDescent="0.15">
      <c r="AH1706" s="2">
        <f t="shared" ca="1" si="33"/>
        <v>0</v>
      </c>
      <c r="AI1706" s="2">
        <v>1706</v>
      </c>
    </row>
    <row r="1707" spans="34:35" x14ac:dyDescent="0.15">
      <c r="AH1707" s="2">
        <f t="shared" ca="1" si="33"/>
        <v>0</v>
      </c>
      <c r="AI1707" s="2">
        <v>1707</v>
      </c>
    </row>
    <row r="1708" spans="34:35" x14ac:dyDescent="0.15">
      <c r="AH1708" s="2">
        <f t="shared" ca="1" si="33"/>
        <v>0</v>
      </c>
      <c r="AI1708" s="2">
        <v>1708</v>
      </c>
    </row>
    <row r="1709" spans="34:35" x14ac:dyDescent="0.15">
      <c r="AH1709" s="2">
        <f t="shared" ca="1" si="33"/>
        <v>0</v>
      </c>
      <c r="AI1709" s="2">
        <v>1709</v>
      </c>
    </row>
    <row r="1710" spans="34:35" x14ac:dyDescent="0.15">
      <c r="AH1710" s="2">
        <f t="shared" ca="1" si="33"/>
        <v>0</v>
      </c>
      <c r="AI1710" s="2">
        <v>1710</v>
      </c>
    </row>
    <row r="1711" spans="34:35" x14ac:dyDescent="0.15">
      <c r="AH1711" s="2">
        <f t="shared" ca="1" si="33"/>
        <v>0</v>
      </c>
      <c r="AI1711" s="2">
        <v>1711</v>
      </c>
    </row>
    <row r="1712" spans="34:35" x14ac:dyDescent="0.15">
      <c r="AH1712" s="2">
        <f t="shared" ca="1" si="33"/>
        <v>0</v>
      </c>
      <c r="AI1712" s="2">
        <v>1712</v>
      </c>
    </row>
    <row r="1713" spans="34:35" x14ac:dyDescent="0.15">
      <c r="AH1713" s="2">
        <f t="shared" ca="1" si="33"/>
        <v>0</v>
      </c>
      <c r="AI1713" s="2">
        <v>1713</v>
      </c>
    </row>
    <row r="1714" spans="34:35" x14ac:dyDescent="0.15">
      <c r="AH1714" s="2">
        <f t="shared" ca="1" si="33"/>
        <v>0</v>
      </c>
      <c r="AI1714" s="2">
        <v>1714</v>
      </c>
    </row>
    <row r="1715" spans="34:35" x14ac:dyDescent="0.15">
      <c r="AH1715" s="2">
        <f t="shared" ca="1" si="33"/>
        <v>0</v>
      </c>
      <c r="AI1715" s="2">
        <v>1715</v>
      </c>
    </row>
    <row r="1716" spans="34:35" x14ac:dyDescent="0.15">
      <c r="AH1716" s="2">
        <f t="shared" ca="1" si="33"/>
        <v>0</v>
      </c>
      <c r="AI1716" s="2">
        <v>1716</v>
      </c>
    </row>
    <row r="1717" spans="34:35" x14ac:dyDescent="0.15">
      <c r="AH1717" s="2">
        <f t="shared" ca="1" si="33"/>
        <v>0</v>
      </c>
      <c r="AI1717" s="2">
        <v>1717</v>
      </c>
    </row>
    <row r="1718" spans="34:35" x14ac:dyDescent="0.15">
      <c r="AH1718" s="2">
        <f t="shared" ca="1" si="33"/>
        <v>0</v>
      </c>
      <c r="AI1718" s="2">
        <v>1718</v>
      </c>
    </row>
    <row r="1719" spans="34:35" x14ac:dyDescent="0.15">
      <c r="AH1719" s="2">
        <f t="shared" ca="1" si="33"/>
        <v>0</v>
      </c>
      <c r="AI1719" s="2">
        <v>1719</v>
      </c>
    </row>
    <row r="1720" spans="34:35" x14ac:dyDescent="0.15">
      <c r="AH1720" s="2">
        <f t="shared" ca="1" si="33"/>
        <v>0</v>
      </c>
      <c r="AI1720" s="2">
        <v>1720</v>
      </c>
    </row>
    <row r="1721" spans="34:35" x14ac:dyDescent="0.15">
      <c r="AH1721" s="2">
        <f t="shared" ca="1" si="33"/>
        <v>0</v>
      </c>
      <c r="AI1721" s="2">
        <v>1721</v>
      </c>
    </row>
    <row r="1722" spans="34:35" x14ac:dyDescent="0.15">
      <c r="AH1722" s="2">
        <f t="shared" ca="1" si="33"/>
        <v>0</v>
      </c>
      <c r="AI1722" s="2">
        <v>1722</v>
      </c>
    </row>
    <row r="1723" spans="34:35" x14ac:dyDescent="0.15">
      <c r="AH1723" s="2">
        <f t="shared" ca="1" si="33"/>
        <v>0</v>
      </c>
      <c r="AI1723" s="2">
        <v>1723</v>
      </c>
    </row>
    <row r="1724" spans="34:35" x14ac:dyDescent="0.15">
      <c r="AH1724" s="2">
        <f t="shared" ca="1" si="33"/>
        <v>0</v>
      </c>
      <c r="AI1724" s="2">
        <v>1724</v>
      </c>
    </row>
    <row r="1725" spans="34:35" x14ac:dyDescent="0.15">
      <c r="AH1725" s="2">
        <f t="shared" ca="1" si="33"/>
        <v>0</v>
      </c>
      <c r="AI1725" s="2">
        <v>1725</v>
      </c>
    </row>
    <row r="1726" spans="34:35" x14ac:dyDescent="0.15">
      <c r="AH1726" s="2">
        <f t="shared" ca="1" si="33"/>
        <v>0</v>
      </c>
      <c r="AI1726" s="2">
        <v>1726</v>
      </c>
    </row>
    <row r="1727" spans="34:35" x14ac:dyDescent="0.15">
      <c r="AH1727" s="2">
        <f t="shared" ca="1" si="33"/>
        <v>0</v>
      </c>
      <c r="AI1727" s="2">
        <v>1727</v>
      </c>
    </row>
    <row r="1728" spans="34:35" x14ac:dyDescent="0.15">
      <c r="AH1728" s="2">
        <f t="shared" ca="1" si="33"/>
        <v>0</v>
      </c>
      <c r="AI1728" s="2">
        <v>1728</v>
      </c>
    </row>
    <row r="1729" spans="34:35" x14ac:dyDescent="0.15">
      <c r="AH1729" s="2">
        <f t="shared" ca="1" si="33"/>
        <v>0</v>
      </c>
      <c r="AI1729" s="2">
        <v>1729</v>
      </c>
    </row>
    <row r="1730" spans="34:35" x14ac:dyDescent="0.15">
      <c r="AH1730" s="2">
        <f t="shared" ca="1" si="33"/>
        <v>0</v>
      </c>
      <c r="AI1730" s="2">
        <v>1730</v>
      </c>
    </row>
    <row r="1731" spans="34:35" x14ac:dyDescent="0.15">
      <c r="AH1731" s="2">
        <f t="shared" ca="1" si="33"/>
        <v>0</v>
      </c>
      <c r="AI1731" s="2">
        <v>1731</v>
      </c>
    </row>
    <row r="1732" spans="34:35" x14ac:dyDescent="0.15">
      <c r="AH1732" s="2">
        <f t="shared" ca="1" si="33"/>
        <v>0</v>
      </c>
      <c r="AI1732" s="2">
        <v>1732</v>
      </c>
    </row>
    <row r="1733" spans="34:35" x14ac:dyDescent="0.15">
      <c r="AH1733" s="2">
        <f t="shared" ca="1" si="33"/>
        <v>0</v>
      </c>
      <c r="AI1733" s="2">
        <v>1733</v>
      </c>
    </row>
    <row r="1734" spans="34:35" x14ac:dyDescent="0.15">
      <c r="AH1734" s="2">
        <f t="shared" ref="AH1734:AH1797" ca="1" si="34">INDIRECT("'"&amp;$AD$7&amp;"'!"&amp;"B"&amp;ROW(B1734))</f>
        <v>0</v>
      </c>
      <c r="AI1734" s="2">
        <v>1734</v>
      </c>
    </row>
    <row r="1735" spans="34:35" x14ac:dyDescent="0.15">
      <c r="AH1735" s="2">
        <f t="shared" ca="1" si="34"/>
        <v>0</v>
      </c>
      <c r="AI1735" s="2">
        <v>1735</v>
      </c>
    </row>
    <row r="1736" spans="34:35" x14ac:dyDescent="0.15">
      <c r="AH1736" s="2">
        <f t="shared" ca="1" si="34"/>
        <v>0</v>
      </c>
      <c r="AI1736" s="2">
        <v>1736</v>
      </c>
    </row>
    <row r="1737" spans="34:35" x14ac:dyDescent="0.15">
      <c r="AH1737" s="2">
        <f t="shared" ca="1" si="34"/>
        <v>0</v>
      </c>
      <c r="AI1737" s="2">
        <v>1737</v>
      </c>
    </row>
    <row r="1738" spans="34:35" x14ac:dyDescent="0.15">
      <c r="AH1738" s="2">
        <f t="shared" ca="1" si="34"/>
        <v>0</v>
      </c>
      <c r="AI1738" s="2">
        <v>1738</v>
      </c>
    </row>
    <row r="1739" spans="34:35" x14ac:dyDescent="0.15">
      <c r="AH1739" s="2">
        <f t="shared" ca="1" si="34"/>
        <v>0</v>
      </c>
      <c r="AI1739" s="2">
        <v>1739</v>
      </c>
    </row>
    <row r="1740" spans="34:35" x14ac:dyDescent="0.15">
      <c r="AH1740" s="2">
        <f t="shared" ca="1" si="34"/>
        <v>0</v>
      </c>
      <c r="AI1740" s="2">
        <v>1740</v>
      </c>
    </row>
    <row r="1741" spans="34:35" x14ac:dyDescent="0.15">
      <c r="AH1741" s="2">
        <f t="shared" ca="1" si="34"/>
        <v>0</v>
      </c>
      <c r="AI1741" s="2">
        <v>1741</v>
      </c>
    </row>
    <row r="1742" spans="34:35" x14ac:dyDescent="0.15">
      <c r="AH1742" s="2">
        <f t="shared" ca="1" si="34"/>
        <v>0</v>
      </c>
      <c r="AI1742" s="2">
        <v>1742</v>
      </c>
    </row>
    <row r="1743" spans="34:35" x14ac:dyDescent="0.15">
      <c r="AH1743" s="2">
        <f t="shared" ca="1" si="34"/>
        <v>0</v>
      </c>
      <c r="AI1743" s="2">
        <v>1743</v>
      </c>
    </row>
    <row r="1744" spans="34:35" x14ac:dyDescent="0.15">
      <c r="AH1744" s="2">
        <f t="shared" ca="1" si="34"/>
        <v>0</v>
      </c>
      <c r="AI1744" s="2">
        <v>1744</v>
      </c>
    </row>
    <row r="1745" spans="34:35" x14ac:dyDescent="0.15">
      <c r="AH1745" s="2">
        <f t="shared" ca="1" si="34"/>
        <v>0</v>
      </c>
      <c r="AI1745" s="2">
        <v>1745</v>
      </c>
    </row>
    <row r="1746" spans="34:35" x14ac:dyDescent="0.15">
      <c r="AH1746" s="2">
        <f t="shared" ca="1" si="34"/>
        <v>0</v>
      </c>
      <c r="AI1746" s="2">
        <v>1746</v>
      </c>
    </row>
    <row r="1747" spans="34:35" x14ac:dyDescent="0.15">
      <c r="AH1747" s="2">
        <f t="shared" ca="1" si="34"/>
        <v>0</v>
      </c>
      <c r="AI1747" s="2">
        <v>1747</v>
      </c>
    </row>
    <row r="1748" spans="34:35" x14ac:dyDescent="0.15">
      <c r="AH1748" s="2">
        <f t="shared" ca="1" si="34"/>
        <v>0</v>
      </c>
      <c r="AI1748" s="2">
        <v>1748</v>
      </c>
    </row>
    <row r="1749" spans="34:35" x14ac:dyDescent="0.15">
      <c r="AH1749" s="2">
        <f t="shared" ca="1" si="34"/>
        <v>0</v>
      </c>
      <c r="AI1749" s="2">
        <v>1749</v>
      </c>
    </row>
    <row r="1750" spans="34:35" x14ac:dyDescent="0.15">
      <c r="AH1750" s="2">
        <f t="shared" ca="1" si="34"/>
        <v>0</v>
      </c>
      <c r="AI1750" s="2">
        <v>1750</v>
      </c>
    </row>
    <row r="1751" spans="34:35" x14ac:dyDescent="0.15">
      <c r="AH1751" s="2">
        <f t="shared" ca="1" si="34"/>
        <v>0</v>
      </c>
      <c r="AI1751" s="2">
        <v>1751</v>
      </c>
    </row>
    <row r="1752" spans="34:35" x14ac:dyDescent="0.15">
      <c r="AH1752" s="2">
        <f t="shared" ca="1" si="34"/>
        <v>0</v>
      </c>
      <c r="AI1752" s="2">
        <v>1752</v>
      </c>
    </row>
    <row r="1753" spans="34:35" x14ac:dyDescent="0.15">
      <c r="AH1753" s="2">
        <f t="shared" ca="1" si="34"/>
        <v>0</v>
      </c>
      <c r="AI1753" s="2">
        <v>1753</v>
      </c>
    </row>
    <row r="1754" spans="34:35" x14ac:dyDescent="0.15">
      <c r="AH1754" s="2">
        <f t="shared" ca="1" si="34"/>
        <v>0</v>
      </c>
      <c r="AI1754" s="2">
        <v>1754</v>
      </c>
    </row>
    <row r="1755" spans="34:35" x14ac:dyDescent="0.15">
      <c r="AH1755" s="2">
        <f t="shared" ca="1" si="34"/>
        <v>0</v>
      </c>
      <c r="AI1755" s="2">
        <v>1755</v>
      </c>
    </row>
    <row r="1756" spans="34:35" x14ac:dyDescent="0.15">
      <c r="AH1756" s="2">
        <f t="shared" ca="1" si="34"/>
        <v>0</v>
      </c>
      <c r="AI1756" s="2">
        <v>1756</v>
      </c>
    </row>
    <row r="1757" spans="34:35" x14ac:dyDescent="0.15">
      <c r="AH1757" s="2">
        <f t="shared" ca="1" si="34"/>
        <v>0</v>
      </c>
      <c r="AI1757" s="2">
        <v>1757</v>
      </c>
    </row>
    <row r="1758" spans="34:35" x14ac:dyDescent="0.15">
      <c r="AH1758" s="2">
        <f t="shared" ca="1" si="34"/>
        <v>0</v>
      </c>
      <c r="AI1758" s="2">
        <v>1758</v>
      </c>
    </row>
    <row r="1759" spans="34:35" x14ac:dyDescent="0.15">
      <c r="AH1759" s="2">
        <f t="shared" ca="1" si="34"/>
        <v>0</v>
      </c>
      <c r="AI1759" s="2">
        <v>1759</v>
      </c>
    </row>
    <row r="1760" spans="34:35" x14ac:dyDescent="0.15">
      <c r="AH1760" s="2">
        <f t="shared" ca="1" si="34"/>
        <v>0</v>
      </c>
      <c r="AI1760" s="2">
        <v>1760</v>
      </c>
    </row>
    <row r="1761" spans="34:35" x14ac:dyDescent="0.15">
      <c r="AH1761" s="2">
        <f t="shared" ca="1" si="34"/>
        <v>0</v>
      </c>
      <c r="AI1761" s="2">
        <v>1761</v>
      </c>
    </row>
    <row r="1762" spans="34:35" x14ac:dyDescent="0.15">
      <c r="AH1762" s="2">
        <f t="shared" ca="1" si="34"/>
        <v>0</v>
      </c>
      <c r="AI1762" s="2">
        <v>1762</v>
      </c>
    </row>
    <row r="1763" spans="34:35" x14ac:dyDescent="0.15">
      <c r="AH1763" s="2">
        <f t="shared" ca="1" si="34"/>
        <v>0</v>
      </c>
      <c r="AI1763" s="2">
        <v>1763</v>
      </c>
    </row>
    <row r="1764" spans="34:35" x14ac:dyDescent="0.15">
      <c r="AH1764" s="2">
        <f t="shared" ca="1" si="34"/>
        <v>0</v>
      </c>
      <c r="AI1764" s="2">
        <v>1764</v>
      </c>
    </row>
    <row r="1765" spans="34:35" x14ac:dyDescent="0.15">
      <c r="AH1765" s="2">
        <f t="shared" ca="1" si="34"/>
        <v>0</v>
      </c>
      <c r="AI1765" s="2">
        <v>1765</v>
      </c>
    </row>
    <row r="1766" spans="34:35" x14ac:dyDescent="0.15">
      <c r="AH1766" s="2">
        <f t="shared" ca="1" si="34"/>
        <v>0</v>
      </c>
      <c r="AI1766" s="2">
        <v>1766</v>
      </c>
    </row>
    <row r="1767" spans="34:35" x14ac:dyDescent="0.15">
      <c r="AH1767" s="2">
        <f t="shared" ca="1" si="34"/>
        <v>0</v>
      </c>
      <c r="AI1767" s="2">
        <v>1767</v>
      </c>
    </row>
    <row r="1768" spans="34:35" x14ac:dyDescent="0.15">
      <c r="AH1768" s="2">
        <f t="shared" ca="1" si="34"/>
        <v>0</v>
      </c>
      <c r="AI1768" s="2">
        <v>1768</v>
      </c>
    </row>
    <row r="1769" spans="34:35" x14ac:dyDescent="0.15">
      <c r="AH1769" s="2">
        <f t="shared" ca="1" si="34"/>
        <v>0</v>
      </c>
      <c r="AI1769" s="2">
        <v>1769</v>
      </c>
    </row>
    <row r="1770" spans="34:35" x14ac:dyDescent="0.15">
      <c r="AH1770" s="2">
        <f t="shared" ca="1" si="34"/>
        <v>0</v>
      </c>
      <c r="AI1770" s="2">
        <v>1770</v>
      </c>
    </row>
    <row r="1771" spans="34:35" x14ac:dyDescent="0.15">
      <c r="AH1771" s="2">
        <f t="shared" ca="1" si="34"/>
        <v>0</v>
      </c>
      <c r="AI1771" s="2">
        <v>1771</v>
      </c>
    </row>
    <row r="1772" spans="34:35" x14ac:dyDescent="0.15">
      <c r="AH1772" s="2">
        <f t="shared" ca="1" si="34"/>
        <v>0</v>
      </c>
      <c r="AI1772" s="2">
        <v>1772</v>
      </c>
    </row>
    <row r="1773" spans="34:35" x14ac:dyDescent="0.15">
      <c r="AH1773" s="2">
        <f t="shared" ca="1" si="34"/>
        <v>0</v>
      </c>
      <c r="AI1773" s="2">
        <v>1773</v>
      </c>
    </row>
    <row r="1774" spans="34:35" x14ac:dyDescent="0.15">
      <c r="AH1774" s="2">
        <f t="shared" ca="1" si="34"/>
        <v>0</v>
      </c>
      <c r="AI1774" s="2">
        <v>1774</v>
      </c>
    </row>
    <row r="1775" spans="34:35" x14ac:dyDescent="0.15">
      <c r="AH1775" s="2">
        <f t="shared" ca="1" si="34"/>
        <v>0</v>
      </c>
      <c r="AI1775" s="2">
        <v>1775</v>
      </c>
    </row>
    <row r="1776" spans="34:35" x14ac:dyDescent="0.15">
      <c r="AH1776" s="2">
        <f t="shared" ca="1" si="34"/>
        <v>0</v>
      </c>
      <c r="AI1776" s="2">
        <v>1776</v>
      </c>
    </row>
    <row r="1777" spans="34:35" x14ac:dyDescent="0.15">
      <c r="AH1777" s="2">
        <f t="shared" ca="1" si="34"/>
        <v>0</v>
      </c>
      <c r="AI1777" s="2">
        <v>1777</v>
      </c>
    </row>
    <row r="1778" spans="34:35" x14ac:dyDescent="0.15">
      <c r="AH1778" s="2">
        <f t="shared" ca="1" si="34"/>
        <v>0</v>
      </c>
      <c r="AI1778" s="2">
        <v>1778</v>
      </c>
    </row>
    <row r="1779" spans="34:35" x14ac:dyDescent="0.15">
      <c r="AH1779" s="2">
        <f t="shared" ca="1" si="34"/>
        <v>0</v>
      </c>
      <c r="AI1779" s="2">
        <v>1779</v>
      </c>
    </row>
    <row r="1780" spans="34:35" x14ac:dyDescent="0.15">
      <c r="AH1780" s="2">
        <f t="shared" ca="1" si="34"/>
        <v>0</v>
      </c>
      <c r="AI1780" s="2">
        <v>1780</v>
      </c>
    </row>
    <row r="1781" spans="34:35" x14ac:dyDescent="0.15">
      <c r="AH1781" s="2">
        <f t="shared" ca="1" si="34"/>
        <v>0</v>
      </c>
      <c r="AI1781" s="2">
        <v>1781</v>
      </c>
    </row>
    <row r="1782" spans="34:35" x14ac:dyDescent="0.15">
      <c r="AH1782" s="2">
        <f t="shared" ca="1" si="34"/>
        <v>0</v>
      </c>
      <c r="AI1782" s="2">
        <v>1782</v>
      </c>
    </row>
    <row r="1783" spans="34:35" x14ac:dyDescent="0.15">
      <c r="AH1783" s="2">
        <f t="shared" ca="1" si="34"/>
        <v>0</v>
      </c>
      <c r="AI1783" s="2">
        <v>1783</v>
      </c>
    </row>
    <row r="1784" spans="34:35" x14ac:dyDescent="0.15">
      <c r="AH1784" s="2">
        <f t="shared" ca="1" si="34"/>
        <v>0</v>
      </c>
      <c r="AI1784" s="2">
        <v>1784</v>
      </c>
    </row>
    <row r="1785" spans="34:35" x14ac:dyDescent="0.15">
      <c r="AH1785" s="2">
        <f t="shared" ca="1" si="34"/>
        <v>0</v>
      </c>
      <c r="AI1785" s="2">
        <v>1785</v>
      </c>
    </row>
    <row r="1786" spans="34:35" x14ac:dyDescent="0.15">
      <c r="AH1786" s="2">
        <f t="shared" ca="1" si="34"/>
        <v>0</v>
      </c>
      <c r="AI1786" s="2">
        <v>1786</v>
      </c>
    </row>
    <row r="1787" spans="34:35" x14ac:dyDescent="0.15">
      <c r="AH1787" s="2">
        <f t="shared" ca="1" si="34"/>
        <v>0</v>
      </c>
      <c r="AI1787" s="2">
        <v>1787</v>
      </c>
    </row>
    <row r="1788" spans="34:35" x14ac:dyDescent="0.15">
      <c r="AH1788" s="2">
        <f t="shared" ca="1" si="34"/>
        <v>0</v>
      </c>
      <c r="AI1788" s="2">
        <v>1788</v>
      </c>
    </row>
    <row r="1789" spans="34:35" x14ac:dyDescent="0.15">
      <c r="AH1789" s="2">
        <f t="shared" ca="1" si="34"/>
        <v>0</v>
      </c>
      <c r="AI1789" s="2">
        <v>1789</v>
      </c>
    </row>
    <row r="1790" spans="34:35" x14ac:dyDescent="0.15">
      <c r="AH1790" s="2">
        <f t="shared" ca="1" si="34"/>
        <v>0</v>
      </c>
      <c r="AI1790" s="2">
        <v>1790</v>
      </c>
    </row>
    <row r="1791" spans="34:35" x14ac:dyDescent="0.15">
      <c r="AH1791" s="2">
        <f t="shared" ca="1" si="34"/>
        <v>0</v>
      </c>
      <c r="AI1791" s="2">
        <v>1791</v>
      </c>
    </row>
    <row r="1792" spans="34:35" x14ac:dyDescent="0.15">
      <c r="AH1792" s="2">
        <f t="shared" ca="1" si="34"/>
        <v>0</v>
      </c>
      <c r="AI1792" s="2">
        <v>1792</v>
      </c>
    </row>
    <row r="1793" spans="34:35" x14ac:dyDescent="0.15">
      <c r="AH1793" s="2">
        <f t="shared" ca="1" si="34"/>
        <v>0</v>
      </c>
      <c r="AI1793" s="2">
        <v>1793</v>
      </c>
    </row>
    <row r="1794" spans="34:35" x14ac:dyDescent="0.15">
      <c r="AH1794" s="2">
        <f t="shared" ca="1" si="34"/>
        <v>0</v>
      </c>
      <c r="AI1794" s="2">
        <v>1794</v>
      </c>
    </row>
    <row r="1795" spans="34:35" x14ac:dyDescent="0.15">
      <c r="AH1795" s="2">
        <f t="shared" ca="1" si="34"/>
        <v>0</v>
      </c>
      <c r="AI1795" s="2">
        <v>1795</v>
      </c>
    </row>
    <row r="1796" spans="34:35" x14ac:dyDescent="0.15">
      <c r="AH1796" s="2">
        <f t="shared" ca="1" si="34"/>
        <v>0</v>
      </c>
      <c r="AI1796" s="2">
        <v>1796</v>
      </c>
    </row>
    <row r="1797" spans="34:35" x14ac:dyDescent="0.15">
      <c r="AH1797" s="2">
        <f t="shared" ca="1" si="34"/>
        <v>0</v>
      </c>
      <c r="AI1797" s="2">
        <v>1797</v>
      </c>
    </row>
    <row r="1798" spans="34:35" x14ac:dyDescent="0.15">
      <c r="AH1798" s="2">
        <f t="shared" ref="AH1798:AH1861" ca="1" si="35">INDIRECT("'"&amp;$AD$7&amp;"'!"&amp;"B"&amp;ROW(B1798))</f>
        <v>0</v>
      </c>
      <c r="AI1798" s="2">
        <v>1798</v>
      </c>
    </row>
    <row r="1799" spans="34:35" x14ac:dyDescent="0.15">
      <c r="AH1799" s="2">
        <f t="shared" ca="1" si="35"/>
        <v>0</v>
      </c>
      <c r="AI1799" s="2">
        <v>1799</v>
      </c>
    </row>
    <row r="1800" spans="34:35" x14ac:dyDescent="0.15">
      <c r="AH1800" s="2">
        <f t="shared" ca="1" si="35"/>
        <v>0</v>
      </c>
      <c r="AI1800" s="2">
        <v>1800</v>
      </c>
    </row>
    <row r="1801" spans="34:35" x14ac:dyDescent="0.15">
      <c r="AH1801" s="2">
        <f t="shared" ca="1" si="35"/>
        <v>0</v>
      </c>
      <c r="AI1801" s="2">
        <v>1801</v>
      </c>
    </row>
    <row r="1802" spans="34:35" x14ac:dyDescent="0.15">
      <c r="AH1802" s="2">
        <f t="shared" ca="1" si="35"/>
        <v>0</v>
      </c>
      <c r="AI1802" s="2">
        <v>1802</v>
      </c>
    </row>
    <row r="1803" spans="34:35" x14ac:dyDescent="0.15">
      <c r="AH1803" s="2">
        <f t="shared" ca="1" si="35"/>
        <v>0</v>
      </c>
      <c r="AI1803" s="2">
        <v>1803</v>
      </c>
    </row>
    <row r="1804" spans="34:35" x14ac:dyDescent="0.15">
      <c r="AH1804" s="2">
        <f t="shared" ca="1" si="35"/>
        <v>0</v>
      </c>
      <c r="AI1804" s="2">
        <v>1804</v>
      </c>
    </row>
    <row r="1805" spans="34:35" x14ac:dyDescent="0.15">
      <c r="AH1805" s="2">
        <f t="shared" ca="1" si="35"/>
        <v>0</v>
      </c>
      <c r="AI1805" s="2">
        <v>1805</v>
      </c>
    </row>
    <row r="1806" spans="34:35" x14ac:dyDescent="0.15">
      <c r="AH1806" s="2">
        <f t="shared" ca="1" si="35"/>
        <v>0</v>
      </c>
      <c r="AI1806" s="2">
        <v>1806</v>
      </c>
    </row>
    <row r="1807" spans="34:35" x14ac:dyDescent="0.15">
      <c r="AH1807" s="2">
        <f t="shared" ca="1" si="35"/>
        <v>0</v>
      </c>
      <c r="AI1807" s="2">
        <v>1807</v>
      </c>
    </row>
    <row r="1808" spans="34:35" x14ac:dyDescent="0.15">
      <c r="AH1808" s="2">
        <f t="shared" ca="1" si="35"/>
        <v>0</v>
      </c>
      <c r="AI1808" s="2">
        <v>1808</v>
      </c>
    </row>
    <row r="1809" spans="34:35" x14ac:dyDescent="0.15">
      <c r="AH1809" s="2">
        <f t="shared" ca="1" si="35"/>
        <v>0</v>
      </c>
      <c r="AI1809" s="2">
        <v>1809</v>
      </c>
    </row>
    <row r="1810" spans="34:35" x14ac:dyDescent="0.15">
      <c r="AH1810" s="2">
        <f t="shared" ca="1" si="35"/>
        <v>0</v>
      </c>
      <c r="AI1810" s="2">
        <v>1810</v>
      </c>
    </row>
    <row r="1811" spans="34:35" x14ac:dyDescent="0.15">
      <c r="AH1811" s="2">
        <f t="shared" ca="1" si="35"/>
        <v>0</v>
      </c>
      <c r="AI1811" s="2">
        <v>1811</v>
      </c>
    </row>
    <row r="1812" spans="34:35" x14ac:dyDescent="0.15">
      <c r="AH1812" s="2">
        <f t="shared" ca="1" si="35"/>
        <v>0</v>
      </c>
      <c r="AI1812" s="2">
        <v>1812</v>
      </c>
    </row>
    <row r="1813" spans="34:35" x14ac:dyDescent="0.15">
      <c r="AH1813" s="2">
        <f t="shared" ca="1" si="35"/>
        <v>0</v>
      </c>
      <c r="AI1813" s="2">
        <v>1813</v>
      </c>
    </row>
    <row r="1814" spans="34:35" x14ac:dyDescent="0.15">
      <c r="AH1814" s="2">
        <f t="shared" ca="1" si="35"/>
        <v>0</v>
      </c>
      <c r="AI1814" s="2">
        <v>1814</v>
      </c>
    </row>
    <row r="1815" spans="34:35" x14ac:dyDescent="0.15">
      <c r="AH1815" s="2">
        <f t="shared" ca="1" si="35"/>
        <v>0</v>
      </c>
      <c r="AI1815" s="2">
        <v>1815</v>
      </c>
    </row>
    <row r="1816" spans="34:35" x14ac:dyDescent="0.15">
      <c r="AH1816" s="2">
        <f t="shared" ca="1" si="35"/>
        <v>0</v>
      </c>
      <c r="AI1816" s="2">
        <v>1816</v>
      </c>
    </row>
    <row r="1817" spans="34:35" x14ac:dyDescent="0.15">
      <c r="AH1817" s="2">
        <f t="shared" ca="1" si="35"/>
        <v>0</v>
      </c>
      <c r="AI1817" s="2">
        <v>1817</v>
      </c>
    </row>
    <row r="1818" spans="34:35" x14ac:dyDescent="0.15">
      <c r="AH1818" s="2">
        <f t="shared" ca="1" si="35"/>
        <v>0</v>
      </c>
      <c r="AI1818" s="2">
        <v>1818</v>
      </c>
    </row>
    <row r="1819" spans="34:35" x14ac:dyDescent="0.15">
      <c r="AH1819" s="2">
        <f t="shared" ca="1" si="35"/>
        <v>0</v>
      </c>
      <c r="AI1819" s="2">
        <v>1819</v>
      </c>
    </row>
    <row r="1820" spans="34:35" x14ac:dyDescent="0.15">
      <c r="AH1820" s="2">
        <f t="shared" ca="1" si="35"/>
        <v>0</v>
      </c>
      <c r="AI1820" s="2">
        <v>1820</v>
      </c>
    </row>
    <row r="1821" spans="34:35" x14ac:dyDescent="0.15">
      <c r="AH1821" s="2">
        <f t="shared" ca="1" si="35"/>
        <v>0</v>
      </c>
      <c r="AI1821" s="2">
        <v>1821</v>
      </c>
    </row>
    <row r="1822" spans="34:35" x14ac:dyDescent="0.15">
      <c r="AH1822" s="2">
        <f t="shared" ca="1" si="35"/>
        <v>0</v>
      </c>
      <c r="AI1822" s="2">
        <v>1822</v>
      </c>
    </row>
    <row r="1823" spans="34:35" x14ac:dyDescent="0.15">
      <c r="AH1823" s="2">
        <f t="shared" ca="1" si="35"/>
        <v>0</v>
      </c>
      <c r="AI1823" s="2">
        <v>1823</v>
      </c>
    </row>
    <row r="1824" spans="34:35" x14ac:dyDescent="0.15">
      <c r="AH1824" s="2">
        <f t="shared" ca="1" si="35"/>
        <v>0</v>
      </c>
      <c r="AI1824" s="2">
        <v>1824</v>
      </c>
    </row>
    <row r="1825" spans="34:35" x14ac:dyDescent="0.15">
      <c r="AH1825" s="2">
        <f t="shared" ca="1" si="35"/>
        <v>0</v>
      </c>
      <c r="AI1825" s="2">
        <v>1825</v>
      </c>
    </row>
    <row r="1826" spans="34:35" x14ac:dyDescent="0.15">
      <c r="AH1826" s="2">
        <f t="shared" ca="1" si="35"/>
        <v>0</v>
      </c>
      <c r="AI1826" s="2">
        <v>1826</v>
      </c>
    </row>
    <row r="1827" spans="34:35" x14ac:dyDescent="0.15">
      <c r="AH1827" s="2">
        <f t="shared" ca="1" si="35"/>
        <v>0</v>
      </c>
      <c r="AI1827" s="2">
        <v>1827</v>
      </c>
    </row>
    <row r="1828" spans="34:35" x14ac:dyDescent="0.15">
      <c r="AH1828" s="2">
        <f t="shared" ca="1" si="35"/>
        <v>0</v>
      </c>
      <c r="AI1828" s="2">
        <v>1828</v>
      </c>
    </row>
    <row r="1829" spans="34:35" x14ac:dyDescent="0.15">
      <c r="AH1829" s="2">
        <f t="shared" ca="1" si="35"/>
        <v>0</v>
      </c>
      <c r="AI1829" s="2">
        <v>1829</v>
      </c>
    </row>
    <row r="1830" spans="34:35" x14ac:dyDescent="0.15">
      <c r="AH1830" s="2">
        <f t="shared" ca="1" si="35"/>
        <v>0</v>
      </c>
      <c r="AI1830" s="2">
        <v>1830</v>
      </c>
    </row>
    <row r="1831" spans="34:35" x14ac:dyDescent="0.15">
      <c r="AH1831" s="2">
        <f t="shared" ca="1" si="35"/>
        <v>0</v>
      </c>
      <c r="AI1831" s="2">
        <v>1831</v>
      </c>
    </row>
    <row r="1832" spans="34:35" x14ac:dyDescent="0.15">
      <c r="AH1832" s="2">
        <f t="shared" ca="1" si="35"/>
        <v>0</v>
      </c>
      <c r="AI1832" s="2">
        <v>1832</v>
      </c>
    </row>
    <row r="1833" spans="34:35" x14ac:dyDescent="0.15">
      <c r="AH1833" s="2">
        <f t="shared" ca="1" si="35"/>
        <v>0</v>
      </c>
      <c r="AI1833" s="2">
        <v>1833</v>
      </c>
    </row>
    <row r="1834" spans="34:35" x14ac:dyDescent="0.15">
      <c r="AH1834" s="2">
        <f t="shared" ca="1" si="35"/>
        <v>0</v>
      </c>
      <c r="AI1834" s="2">
        <v>1834</v>
      </c>
    </row>
    <row r="1835" spans="34:35" x14ac:dyDescent="0.15">
      <c r="AH1835" s="2">
        <f t="shared" ca="1" si="35"/>
        <v>0</v>
      </c>
      <c r="AI1835" s="2">
        <v>1835</v>
      </c>
    </row>
    <row r="1836" spans="34:35" x14ac:dyDescent="0.15">
      <c r="AH1836" s="2">
        <f t="shared" ca="1" si="35"/>
        <v>0</v>
      </c>
      <c r="AI1836" s="2">
        <v>1836</v>
      </c>
    </row>
    <row r="1837" spans="34:35" x14ac:dyDescent="0.15">
      <c r="AH1837" s="2">
        <f t="shared" ca="1" si="35"/>
        <v>0</v>
      </c>
      <c r="AI1837" s="2">
        <v>1837</v>
      </c>
    </row>
    <row r="1838" spans="34:35" x14ac:dyDescent="0.15">
      <c r="AH1838" s="2">
        <f t="shared" ca="1" si="35"/>
        <v>0</v>
      </c>
      <c r="AI1838" s="2">
        <v>1838</v>
      </c>
    </row>
    <row r="1839" spans="34:35" x14ac:dyDescent="0.15">
      <c r="AH1839" s="2">
        <f t="shared" ca="1" si="35"/>
        <v>0</v>
      </c>
      <c r="AI1839" s="2">
        <v>1839</v>
      </c>
    </row>
    <row r="1840" spans="34:35" x14ac:dyDescent="0.15">
      <c r="AH1840" s="2">
        <f t="shared" ca="1" si="35"/>
        <v>0</v>
      </c>
      <c r="AI1840" s="2">
        <v>1840</v>
      </c>
    </row>
    <row r="1841" spans="34:35" x14ac:dyDescent="0.15">
      <c r="AH1841" s="2">
        <f t="shared" ca="1" si="35"/>
        <v>0</v>
      </c>
      <c r="AI1841" s="2">
        <v>1841</v>
      </c>
    </row>
    <row r="1842" spans="34:35" x14ac:dyDescent="0.15">
      <c r="AH1842" s="2">
        <f t="shared" ca="1" si="35"/>
        <v>0</v>
      </c>
      <c r="AI1842" s="2">
        <v>1842</v>
      </c>
    </row>
    <row r="1843" spans="34:35" x14ac:dyDescent="0.15">
      <c r="AH1843" s="2">
        <f t="shared" ca="1" si="35"/>
        <v>0</v>
      </c>
      <c r="AI1843" s="2">
        <v>1843</v>
      </c>
    </row>
    <row r="1844" spans="34:35" x14ac:dyDescent="0.15">
      <c r="AH1844" s="2">
        <f t="shared" ca="1" si="35"/>
        <v>0</v>
      </c>
      <c r="AI1844" s="2">
        <v>1844</v>
      </c>
    </row>
    <row r="1845" spans="34:35" x14ac:dyDescent="0.15">
      <c r="AH1845" s="2">
        <f t="shared" ca="1" si="35"/>
        <v>0</v>
      </c>
      <c r="AI1845" s="2">
        <v>1845</v>
      </c>
    </row>
    <row r="1846" spans="34:35" x14ac:dyDescent="0.15">
      <c r="AH1846" s="2">
        <f t="shared" ca="1" si="35"/>
        <v>0</v>
      </c>
      <c r="AI1846" s="2">
        <v>1846</v>
      </c>
    </row>
    <row r="1847" spans="34:35" x14ac:dyDescent="0.15">
      <c r="AH1847" s="2">
        <f t="shared" ca="1" si="35"/>
        <v>0</v>
      </c>
      <c r="AI1847" s="2">
        <v>1847</v>
      </c>
    </row>
    <row r="1848" spans="34:35" x14ac:dyDescent="0.15">
      <c r="AH1848" s="2">
        <f t="shared" ca="1" si="35"/>
        <v>0</v>
      </c>
      <c r="AI1848" s="2">
        <v>1848</v>
      </c>
    </row>
    <row r="1849" spans="34:35" x14ac:dyDescent="0.15">
      <c r="AH1849" s="2">
        <f t="shared" ca="1" si="35"/>
        <v>0</v>
      </c>
      <c r="AI1849" s="2">
        <v>1849</v>
      </c>
    </row>
    <row r="1850" spans="34:35" x14ac:dyDescent="0.15">
      <c r="AH1850" s="2">
        <f t="shared" ca="1" si="35"/>
        <v>0</v>
      </c>
      <c r="AI1850" s="2">
        <v>1850</v>
      </c>
    </row>
    <row r="1851" spans="34:35" x14ac:dyDescent="0.15">
      <c r="AH1851" s="2">
        <f t="shared" ca="1" si="35"/>
        <v>0</v>
      </c>
      <c r="AI1851" s="2">
        <v>1851</v>
      </c>
    </row>
    <row r="1852" spans="34:35" x14ac:dyDescent="0.15">
      <c r="AH1852" s="2">
        <f t="shared" ca="1" si="35"/>
        <v>0</v>
      </c>
      <c r="AI1852" s="2">
        <v>1852</v>
      </c>
    </row>
    <row r="1853" spans="34:35" x14ac:dyDescent="0.15">
      <c r="AH1853" s="2">
        <f t="shared" ca="1" si="35"/>
        <v>0</v>
      </c>
      <c r="AI1853" s="2">
        <v>1853</v>
      </c>
    </row>
    <row r="1854" spans="34:35" x14ac:dyDescent="0.15">
      <c r="AH1854" s="2">
        <f t="shared" ca="1" si="35"/>
        <v>0</v>
      </c>
      <c r="AI1854" s="2">
        <v>1854</v>
      </c>
    </row>
    <row r="1855" spans="34:35" x14ac:dyDescent="0.15">
      <c r="AH1855" s="2">
        <f t="shared" ca="1" si="35"/>
        <v>0</v>
      </c>
      <c r="AI1855" s="2">
        <v>1855</v>
      </c>
    </row>
    <row r="1856" spans="34:35" x14ac:dyDescent="0.15">
      <c r="AH1856" s="2">
        <f t="shared" ca="1" si="35"/>
        <v>0</v>
      </c>
      <c r="AI1856" s="2">
        <v>1856</v>
      </c>
    </row>
    <row r="1857" spans="34:35" x14ac:dyDescent="0.15">
      <c r="AH1857" s="2">
        <f t="shared" ca="1" si="35"/>
        <v>0</v>
      </c>
      <c r="AI1857" s="2">
        <v>1857</v>
      </c>
    </row>
    <row r="1858" spans="34:35" x14ac:dyDescent="0.15">
      <c r="AH1858" s="2">
        <f t="shared" ca="1" si="35"/>
        <v>0</v>
      </c>
      <c r="AI1858" s="2">
        <v>1858</v>
      </c>
    </row>
    <row r="1859" spans="34:35" x14ac:dyDescent="0.15">
      <c r="AH1859" s="2">
        <f t="shared" ca="1" si="35"/>
        <v>0</v>
      </c>
      <c r="AI1859" s="2">
        <v>1859</v>
      </c>
    </row>
    <row r="1860" spans="34:35" x14ac:dyDescent="0.15">
      <c r="AH1860" s="2">
        <f t="shared" ca="1" si="35"/>
        <v>0</v>
      </c>
      <c r="AI1860" s="2">
        <v>1860</v>
      </c>
    </row>
    <row r="1861" spans="34:35" x14ac:dyDescent="0.15">
      <c r="AH1861" s="2">
        <f t="shared" ca="1" si="35"/>
        <v>0</v>
      </c>
      <c r="AI1861" s="2">
        <v>1861</v>
      </c>
    </row>
    <row r="1862" spans="34:35" x14ac:dyDescent="0.15">
      <c r="AH1862" s="2">
        <f t="shared" ref="AH1862:AH1925" ca="1" si="36">INDIRECT("'"&amp;$AD$7&amp;"'!"&amp;"B"&amp;ROW(B1862))</f>
        <v>0</v>
      </c>
      <c r="AI1862" s="2">
        <v>1862</v>
      </c>
    </row>
    <row r="1863" spans="34:35" x14ac:dyDescent="0.15">
      <c r="AH1863" s="2">
        <f t="shared" ca="1" si="36"/>
        <v>0</v>
      </c>
      <c r="AI1863" s="2">
        <v>1863</v>
      </c>
    </row>
    <row r="1864" spans="34:35" x14ac:dyDescent="0.15">
      <c r="AH1864" s="2">
        <f t="shared" ca="1" si="36"/>
        <v>0</v>
      </c>
      <c r="AI1864" s="2">
        <v>1864</v>
      </c>
    </row>
    <row r="1865" spans="34:35" x14ac:dyDescent="0.15">
      <c r="AH1865" s="2">
        <f t="shared" ca="1" si="36"/>
        <v>0</v>
      </c>
      <c r="AI1865" s="2">
        <v>1865</v>
      </c>
    </row>
    <row r="1866" spans="34:35" x14ac:dyDescent="0.15">
      <c r="AH1866" s="2">
        <f t="shared" ca="1" si="36"/>
        <v>0</v>
      </c>
      <c r="AI1866" s="2">
        <v>1866</v>
      </c>
    </row>
    <row r="1867" spans="34:35" x14ac:dyDescent="0.15">
      <c r="AH1867" s="2">
        <f t="shared" ca="1" si="36"/>
        <v>0</v>
      </c>
      <c r="AI1867" s="2">
        <v>1867</v>
      </c>
    </row>
    <row r="1868" spans="34:35" x14ac:dyDescent="0.15">
      <c r="AH1868" s="2">
        <f t="shared" ca="1" si="36"/>
        <v>0</v>
      </c>
      <c r="AI1868" s="2">
        <v>1868</v>
      </c>
    </row>
    <row r="1869" spans="34:35" x14ac:dyDescent="0.15">
      <c r="AH1869" s="2">
        <f t="shared" ca="1" si="36"/>
        <v>0</v>
      </c>
      <c r="AI1869" s="2">
        <v>1869</v>
      </c>
    </row>
    <row r="1870" spans="34:35" x14ac:dyDescent="0.15">
      <c r="AH1870" s="2">
        <f t="shared" ca="1" si="36"/>
        <v>0</v>
      </c>
      <c r="AI1870" s="2">
        <v>1870</v>
      </c>
    </row>
    <row r="1871" spans="34:35" x14ac:dyDescent="0.15">
      <c r="AH1871" s="2">
        <f t="shared" ca="1" si="36"/>
        <v>0</v>
      </c>
      <c r="AI1871" s="2">
        <v>1871</v>
      </c>
    </row>
    <row r="1872" spans="34:35" x14ac:dyDescent="0.15">
      <c r="AH1872" s="2">
        <f t="shared" ca="1" si="36"/>
        <v>0</v>
      </c>
      <c r="AI1872" s="2">
        <v>1872</v>
      </c>
    </row>
    <row r="1873" spans="34:35" x14ac:dyDescent="0.15">
      <c r="AH1873" s="2">
        <f t="shared" ca="1" si="36"/>
        <v>0</v>
      </c>
      <c r="AI1873" s="2">
        <v>1873</v>
      </c>
    </row>
    <row r="1874" spans="34:35" x14ac:dyDescent="0.15">
      <c r="AH1874" s="2">
        <f t="shared" ca="1" si="36"/>
        <v>0</v>
      </c>
      <c r="AI1874" s="2">
        <v>1874</v>
      </c>
    </row>
    <row r="1875" spans="34:35" x14ac:dyDescent="0.15">
      <c r="AH1875" s="2">
        <f t="shared" ca="1" si="36"/>
        <v>0</v>
      </c>
      <c r="AI1875" s="2">
        <v>1875</v>
      </c>
    </row>
    <row r="1876" spans="34:35" x14ac:dyDescent="0.15">
      <c r="AH1876" s="2">
        <f t="shared" ca="1" si="36"/>
        <v>0</v>
      </c>
      <c r="AI1876" s="2">
        <v>1876</v>
      </c>
    </row>
    <row r="1877" spans="34:35" x14ac:dyDescent="0.15">
      <c r="AH1877" s="2">
        <f t="shared" ca="1" si="36"/>
        <v>0</v>
      </c>
      <c r="AI1877" s="2">
        <v>1877</v>
      </c>
    </row>
    <row r="1878" spans="34:35" x14ac:dyDescent="0.15">
      <c r="AH1878" s="2">
        <f t="shared" ca="1" si="36"/>
        <v>0</v>
      </c>
      <c r="AI1878" s="2">
        <v>1878</v>
      </c>
    </row>
    <row r="1879" spans="34:35" x14ac:dyDescent="0.15">
      <c r="AH1879" s="2">
        <f t="shared" ca="1" si="36"/>
        <v>0</v>
      </c>
      <c r="AI1879" s="2">
        <v>1879</v>
      </c>
    </row>
    <row r="1880" spans="34:35" x14ac:dyDescent="0.15">
      <c r="AH1880" s="2">
        <f t="shared" ca="1" si="36"/>
        <v>0</v>
      </c>
      <c r="AI1880" s="2">
        <v>1880</v>
      </c>
    </row>
    <row r="1881" spans="34:35" x14ac:dyDescent="0.15">
      <c r="AH1881" s="2">
        <f t="shared" ca="1" si="36"/>
        <v>0</v>
      </c>
      <c r="AI1881" s="2">
        <v>1881</v>
      </c>
    </row>
    <row r="1882" spans="34:35" x14ac:dyDescent="0.15">
      <c r="AH1882" s="2">
        <f t="shared" ca="1" si="36"/>
        <v>0</v>
      </c>
      <c r="AI1882" s="2">
        <v>1882</v>
      </c>
    </row>
    <row r="1883" spans="34:35" x14ac:dyDescent="0.15">
      <c r="AH1883" s="2">
        <f t="shared" ca="1" si="36"/>
        <v>0</v>
      </c>
      <c r="AI1883" s="2">
        <v>1883</v>
      </c>
    </row>
    <row r="1884" spans="34:35" x14ac:dyDescent="0.15">
      <c r="AH1884" s="2">
        <f t="shared" ca="1" si="36"/>
        <v>0</v>
      </c>
      <c r="AI1884" s="2">
        <v>1884</v>
      </c>
    </row>
    <row r="1885" spans="34:35" x14ac:dyDescent="0.15">
      <c r="AH1885" s="2">
        <f t="shared" ca="1" si="36"/>
        <v>0</v>
      </c>
      <c r="AI1885" s="2">
        <v>1885</v>
      </c>
    </row>
    <row r="1886" spans="34:35" x14ac:dyDescent="0.15">
      <c r="AH1886" s="2">
        <f t="shared" ca="1" si="36"/>
        <v>0</v>
      </c>
      <c r="AI1886" s="2">
        <v>1886</v>
      </c>
    </row>
    <row r="1887" spans="34:35" x14ac:dyDescent="0.15">
      <c r="AH1887" s="2">
        <f t="shared" ca="1" si="36"/>
        <v>0</v>
      </c>
      <c r="AI1887" s="2">
        <v>1887</v>
      </c>
    </row>
    <row r="1888" spans="34:35" x14ac:dyDescent="0.15">
      <c r="AH1888" s="2">
        <f t="shared" ca="1" si="36"/>
        <v>0</v>
      </c>
      <c r="AI1888" s="2">
        <v>1888</v>
      </c>
    </row>
    <row r="1889" spans="34:35" x14ac:dyDescent="0.15">
      <c r="AH1889" s="2">
        <f t="shared" ca="1" si="36"/>
        <v>0</v>
      </c>
      <c r="AI1889" s="2">
        <v>1889</v>
      </c>
    </row>
    <row r="1890" spans="34:35" x14ac:dyDescent="0.15">
      <c r="AH1890" s="2">
        <f t="shared" ca="1" si="36"/>
        <v>0</v>
      </c>
      <c r="AI1890" s="2">
        <v>1890</v>
      </c>
    </row>
    <row r="1891" spans="34:35" x14ac:dyDescent="0.15">
      <c r="AH1891" s="2">
        <f t="shared" ca="1" si="36"/>
        <v>0</v>
      </c>
      <c r="AI1891" s="2">
        <v>1891</v>
      </c>
    </row>
    <row r="1892" spans="34:35" x14ac:dyDescent="0.15">
      <c r="AH1892" s="2">
        <f t="shared" ca="1" si="36"/>
        <v>0</v>
      </c>
      <c r="AI1892" s="2">
        <v>1892</v>
      </c>
    </row>
    <row r="1893" spans="34:35" x14ac:dyDescent="0.15">
      <c r="AH1893" s="2">
        <f t="shared" ca="1" si="36"/>
        <v>0</v>
      </c>
      <c r="AI1893" s="2">
        <v>1893</v>
      </c>
    </row>
    <row r="1894" spans="34:35" x14ac:dyDescent="0.15">
      <c r="AH1894" s="2">
        <f t="shared" ca="1" si="36"/>
        <v>0</v>
      </c>
      <c r="AI1894" s="2">
        <v>1894</v>
      </c>
    </row>
    <row r="1895" spans="34:35" x14ac:dyDescent="0.15">
      <c r="AH1895" s="2">
        <f t="shared" ca="1" si="36"/>
        <v>0</v>
      </c>
      <c r="AI1895" s="2">
        <v>1895</v>
      </c>
    </row>
    <row r="1896" spans="34:35" x14ac:dyDescent="0.15">
      <c r="AH1896" s="2">
        <f t="shared" ca="1" si="36"/>
        <v>0</v>
      </c>
      <c r="AI1896" s="2">
        <v>1896</v>
      </c>
    </row>
    <row r="1897" spans="34:35" x14ac:dyDescent="0.15">
      <c r="AH1897" s="2">
        <f t="shared" ca="1" si="36"/>
        <v>0</v>
      </c>
      <c r="AI1897" s="2">
        <v>1897</v>
      </c>
    </row>
    <row r="1898" spans="34:35" x14ac:dyDescent="0.15">
      <c r="AH1898" s="2">
        <f t="shared" ca="1" si="36"/>
        <v>0</v>
      </c>
      <c r="AI1898" s="2">
        <v>1898</v>
      </c>
    </row>
    <row r="1899" spans="34:35" x14ac:dyDescent="0.15">
      <c r="AH1899" s="2">
        <f t="shared" ca="1" si="36"/>
        <v>0</v>
      </c>
      <c r="AI1899" s="2">
        <v>1899</v>
      </c>
    </row>
    <row r="1900" spans="34:35" x14ac:dyDescent="0.15">
      <c r="AH1900" s="2">
        <f t="shared" ca="1" si="36"/>
        <v>0</v>
      </c>
      <c r="AI1900" s="2">
        <v>1900</v>
      </c>
    </row>
    <row r="1901" spans="34:35" x14ac:dyDescent="0.15">
      <c r="AH1901" s="2">
        <f t="shared" ca="1" si="36"/>
        <v>0</v>
      </c>
      <c r="AI1901" s="2">
        <v>1901</v>
      </c>
    </row>
    <row r="1902" spans="34:35" x14ac:dyDescent="0.15">
      <c r="AH1902" s="2">
        <f t="shared" ca="1" si="36"/>
        <v>0</v>
      </c>
      <c r="AI1902" s="2">
        <v>1902</v>
      </c>
    </row>
    <row r="1903" spans="34:35" x14ac:dyDescent="0.15">
      <c r="AH1903" s="2">
        <f t="shared" ca="1" si="36"/>
        <v>0</v>
      </c>
      <c r="AI1903" s="2">
        <v>1903</v>
      </c>
    </row>
    <row r="1904" spans="34:35" x14ac:dyDescent="0.15">
      <c r="AH1904" s="2">
        <f t="shared" ca="1" si="36"/>
        <v>0</v>
      </c>
      <c r="AI1904" s="2">
        <v>1904</v>
      </c>
    </row>
    <row r="1905" spans="34:35" x14ac:dyDescent="0.15">
      <c r="AH1905" s="2">
        <f t="shared" ca="1" si="36"/>
        <v>0</v>
      </c>
      <c r="AI1905" s="2">
        <v>1905</v>
      </c>
    </row>
    <row r="1906" spans="34:35" x14ac:dyDescent="0.15">
      <c r="AH1906" s="2">
        <f t="shared" ca="1" si="36"/>
        <v>0</v>
      </c>
      <c r="AI1906" s="2">
        <v>1906</v>
      </c>
    </row>
    <row r="1907" spans="34:35" x14ac:dyDescent="0.15">
      <c r="AH1907" s="2">
        <f t="shared" ca="1" si="36"/>
        <v>0</v>
      </c>
      <c r="AI1907" s="2">
        <v>1907</v>
      </c>
    </row>
    <row r="1908" spans="34:35" x14ac:dyDescent="0.15">
      <c r="AH1908" s="2">
        <f t="shared" ca="1" si="36"/>
        <v>0</v>
      </c>
      <c r="AI1908" s="2">
        <v>1908</v>
      </c>
    </row>
    <row r="1909" spans="34:35" x14ac:dyDescent="0.15">
      <c r="AH1909" s="2">
        <f t="shared" ca="1" si="36"/>
        <v>0</v>
      </c>
      <c r="AI1909" s="2">
        <v>1909</v>
      </c>
    </row>
    <row r="1910" spans="34:35" x14ac:dyDescent="0.15">
      <c r="AH1910" s="2">
        <f t="shared" ca="1" si="36"/>
        <v>0</v>
      </c>
      <c r="AI1910" s="2">
        <v>1910</v>
      </c>
    </row>
    <row r="1911" spans="34:35" x14ac:dyDescent="0.15">
      <c r="AH1911" s="2">
        <f t="shared" ca="1" si="36"/>
        <v>0</v>
      </c>
      <c r="AI1911" s="2">
        <v>1911</v>
      </c>
    </row>
    <row r="1912" spans="34:35" x14ac:dyDescent="0.15">
      <c r="AH1912" s="2">
        <f t="shared" ca="1" si="36"/>
        <v>0</v>
      </c>
      <c r="AI1912" s="2">
        <v>1912</v>
      </c>
    </row>
    <row r="1913" spans="34:35" x14ac:dyDescent="0.15">
      <c r="AH1913" s="2">
        <f t="shared" ca="1" si="36"/>
        <v>0</v>
      </c>
      <c r="AI1913" s="2">
        <v>1913</v>
      </c>
    </row>
    <row r="1914" spans="34:35" x14ac:dyDescent="0.15">
      <c r="AH1914" s="2">
        <f t="shared" ca="1" si="36"/>
        <v>0</v>
      </c>
      <c r="AI1914" s="2">
        <v>1914</v>
      </c>
    </row>
    <row r="1915" spans="34:35" x14ac:dyDescent="0.15">
      <c r="AH1915" s="2">
        <f t="shared" ca="1" si="36"/>
        <v>0</v>
      </c>
      <c r="AI1915" s="2">
        <v>1915</v>
      </c>
    </row>
    <row r="1916" spans="34:35" x14ac:dyDescent="0.15">
      <c r="AH1916" s="2">
        <f t="shared" ca="1" si="36"/>
        <v>0</v>
      </c>
      <c r="AI1916" s="2">
        <v>1916</v>
      </c>
    </row>
    <row r="1917" spans="34:35" x14ac:dyDescent="0.15">
      <c r="AH1917" s="2">
        <f t="shared" ca="1" si="36"/>
        <v>0</v>
      </c>
      <c r="AI1917" s="2">
        <v>1917</v>
      </c>
    </row>
    <row r="1918" spans="34:35" x14ac:dyDescent="0.15">
      <c r="AH1918" s="2">
        <f t="shared" ca="1" si="36"/>
        <v>0</v>
      </c>
      <c r="AI1918" s="2">
        <v>1918</v>
      </c>
    </row>
    <row r="1919" spans="34:35" x14ac:dyDescent="0.15">
      <c r="AH1919" s="2">
        <f t="shared" ca="1" si="36"/>
        <v>0</v>
      </c>
      <c r="AI1919" s="2">
        <v>1919</v>
      </c>
    </row>
    <row r="1920" spans="34:35" x14ac:dyDescent="0.15">
      <c r="AH1920" s="2">
        <f t="shared" ca="1" si="36"/>
        <v>0</v>
      </c>
      <c r="AI1920" s="2">
        <v>1920</v>
      </c>
    </row>
    <row r="1921" spans="34:35" x14ac:dyDescent="0.15">
      <c r="AH1921" s="2">
        <f t="shared" ca="1" si="36"/>
        <v>0</v>
      </c>
      <c r="AI1921" s="2">
        <v>1921</v>
      </c>
    </row>
    <row r="1922" spans="34:35" x14ac:dyDescent="0.15">
      <c r="AH1922" s="2">
        <f t="shared" ca="1" si="36"/>
        <v>0</v>
      </c>
      <c r="AI1922" s="2">
        <v>1922</v>
      </c>
    </row>
    <row r="1923" spans="34:35" x14ac:dyDescent="0.15">
      <c r="AH1923" s="2">
        <f t="shared" ca="1" si="36"/>
        <v>0</v>
      </c>
      <c r="AI1923" s="2">
        <v>1923</v>
      </c>
    </row>
    <row r="1924" spans="34:35" x14ac:dyDescent="0.15">
      <c r="AH1924" s="2">
        <f t="shared" ca="1" si="36"/>
        <v>0</v>
      </c>
      <c r="AI1924" s="2">
        <v>1924</v>
      </c>
    </row>
    <row r="1925" spans="34:35" x14ac:dyDescent="0.15">
      <c r="AH1925" s="2">
        <f t="shared" ca="1" si="36"/>
        <v>0</v>
      </c>
      <c r="AI1925" s="2">
        <v>1925</v>
      </c>
    </row>
    <row r="1926" spans="34:35" x14ac:dyDescent="0.15">
      <c r="AH1926" s="2">
        <f t="shared" ref="AH1926:AH1989" ca="1" si="37">INDIRECT("'"&amp;$AD$7&amp;"'!"&amp;"B"&amp;ROW(B1926))</f>
        <v>0</v>
      </c>
      <c r="AI1926" s="2">
        <v>1926</v>
      </c>
    </row>
    <row r="1927" spans="34:35" x14ac:dyDescent="0.15">
      <c r="AH1927" s="2">
        <f t="shared" ca="1" si="37"/>
        <v>0</v>
      </c>
      <c r="AI1927" s="2">
        <v>1927</v>
      </c>
    </row>
    <row r="1928" spans="34:35" x14ac:dyDescent="0.15">
      <c r="AH1928" s="2">
        <f t="shared" ca="1" si="37"/>
        <v>0</v>
      </c>
      <c r="AI1928" s="2">
        <v>1928</v>
      </c>
    </row>
    <row r="1929" spans="34:35" x14ac:dyDescent="0.15">
      <c r="AH1929" s="2">
        <f t="shared" ca="1" si="37"/>
        <v>0</v>
      </c>
      <c r="AI1929" s="2">
        <v>1929</v>
      </c>
    </row>
    <row r="1930" spans="34:35" x14ac:dyDescent="0.15">
      <c r="AH1930" s="2">
        <f t="shared" ca="1" si="37"/>
        <v>0</v>
      </c>
      <c r="AI1930" s="2">
        <v>1930</v>
      </c>
    </row>
    <row r="1931" spans="34:35" x14ac:dyDescent="0.15">
      <c r="AH1931" s="2">
        <f t="shared" ca="1" si="37"/>
        <v>0</v>
      </c>
      <c r="AI1931" s="2">
        <v>1931</v>
      </c>
    </row>
    <row r="1932" spans="34:35" x14ac:dyDescent="0.15">
      <c r="AH1932" s="2">
        <f t="shared" ca="1" si="37"/>
        <v>0</v>
      </c>
      <c r="AI1932" s="2">
        <v>1932</v>
      </c>
    </row>
    <row r="1933" spans="34:35" x14ac:dyDescent="0.15">
      <c r="AH1933" s="2">
        <f t="shared" ca="1" si="37"/>
        <v>0</v>
      </c>
      <c r="AI1933" s="2">
        <v>1933</v>
      </c>
    </row>
    <row r="1934" spans="34:35" x14ac:dyDescent="0.15">
      <c r="AH1934" s="2">
        <f t="shared" ca="1" si="37"/>
        <v>0</v>
      </c>
      <c r="AI1934" s="2">
        <v>1934</v>
      </c>
    </row>
    <row r="1935" spans="34:35" x14ac:dyDescent="0.15">
      <c r="AH1935" s="2">
        <f t="shared" ca="1" si="37"/>
        <v>0</v>
      </c>
      <c r="AI1935" s="2">
        <v>1935</v>
      </c>
    </row>
    <row r="1936" spans="34:35" x14ac:dyDescent="0.15">
      <c r="AH1936" s="2">
        <f t="shared" ca="1" si="37"/>
        <v>0</v>
      </c>
      <c r="AI1936" s="2">
        <v>1936</v>
      </c>
    </row>
    <row r="1937" spans="34:35" x14ac:dyDescent="0.15">
      <c r="AH1937" s="2">
        <f t="shared" ca="1" si="37"/>
        <v>0</v>
      </c>
      <c r="AI1937" s="2">
        <v>1937</v>
      </c>
    </row>
    <row r="1938" spans="34:35" x14ac:dyDescent="0.15">
      <c r="AH1938" s="2">
        <f t="shared" ca="1" si="37"/>
        <v>0</v>
      </c>
      <c r="AI1938" s="2">
        <v>1938</v>
      </c>
    </row>
    <row r="1939" spans="34:35" x14ac:dyDescent="0.15">
      <c r="AH1939" s="2">
        <f t="shared" ca="1" si="37"/>
        <v>0</v>
      </c>
      <c r="AI1939" s="2">
        <v>1939</v>
      </c>
    </row>
    <row r="1940" spans="34:35" x14ac:dyDescent="0.15">
      <c r="AH1940" s="2">
        <f t="shared" ca="1" si="37"/>
        <v>0</v>
      </c>
      <c r="AI1940" s="2">
        <v>1940</v>
      </c>
    </row>
    <row r="1941" spans="34:35" x14ac:dyDescent="0.15">
      <c r="AH1941" s="2">
        <f t="shared" ca="1" si="37"/>
        <v>0</v>
      </c>
      <c r="AI1941" s="2">
        <v>1941</v>
      </c>
    </row>
    <row r="1942" spans="34:35" x14ac:dyDescent="0.15">
      <c r="AH1942" s="2">
        <f t="shared" ca="1" si="37"/>
        <v>0</v>
      </c>
      <c r="AI1942" s="2">
        <v>1942</v>
      </c>
    </row>
    <row r="1943" spans="34:35" x14ac:dyDescent="0.15">
      <c r="AH1943" s="2">
        <f t="shared" ca="1" si="37"/>
        <v>0</v>
      </c>
      <c r="AI1943" s="2">
        <v>1943</v>
      </c>
    </row>
    <row r="1944" spans="34:35" x14ac:dyDescent="0.15">
      <c r="AH1944" s="2">
        <f t="shared" ca="1" si="37"/>
        <v>0</v>
      </c>
      <c r="AI1944" s="2">
        <v>1944</v>
      </c>
    </row>
    <row r="1945" spans="34:35" x14ac:dyDescent="0.15">
      <c r="AH1945" s="2">
        <f t="shared" ca="1" si="37"/>
        <v>0</v>
      </c>
      <c r="AI1945" s="2">
        <v>1945</v>
      </c>
    </row>
    <row r="1946" spans="34:35" x14ac:dyDescent="0.15">
      <c r="AH1946" s="2">
        <f t="shared" ca="1" si="37"/>
        <v>0</v>
      </c>
      <c r="AI1946" s="2">
        <v>1946</v>
      </c>
    </row>
    <row r="1947" spans="34:35" x14ac:dyDescent="0.15">
      <c r="AH1947" s="2">
        <f t="shared" ca="1" si="37"/>
        <v>0</v>
      </c>
      <c r="AI1947" s="2">
        <v>1947</v>
      </c>
    </row>
    <row r="1948" spans="34:35" x14ac:dyDescent="0.15">
      <c r="AH1948" s="2">
        <f t="shared" ca="1" si="37"/>
        <v>0</v>
      </c>
      <c r="AI1948" s="2">
        <v>1948</v>
      </c>
    </row>
    <row r="1949" spans="34:35" x14ac:dyDescent="0.15">
      <c r="AH1949" s="2">
        <f t="shared" ca="1" si="37"/>
        <v>0</v>
      </c>
      <c r="AI1949" s="2">
        <v>1949</v>
      </c>
    </row>
    <row r="1950" spans="34:35" x14ac:dyDescent="0.15">
      <c r="AH1950" s="2">
        <f t="shared" ca="1" si="37"/>
        <v>0</v>
      </c>
      <c r="AI1950" s="2">
        <v>1950</v>
      </c>
    </row>
    <row r="1951" spans="34:35" x14ac:dyDescent="0.15">
      <c r="AH1951" s="2">
        <f t="shared" ca="1" si="37"/>
        <v>0</v>
      </c>
      <c r="AI1951" s="2">
        <v>1951</v>
      </c>
    </row>
    <row r="1952" spans="34:35" x14ac:dyDescent="0.15">
      <c r="AH1952" s="2">
        <f t="shared" ca="1" si="37"/>
        <v>0</v>
      </c>
      <c r="AI1952" s="2">
        <v>1952</v>
      </c>
    </row>
    <row r="1953" spans="34:35" x14ac:dyDescent="0.15">
      <c r="AH1953" s="2">
        <f t="shared" ca="1" si="37"/>
        <v>0</v>
      </c>
      <c r="AI1953" s="2">
        <v>1953</v>
      </c>
    </row>
    <row r="1954" spans="34:35" x14ac:dyDescent="0.15">
      <c r="AH1954" s="2">
        <f t="shared" ca="1" si="37"/>
        <v>0</v>
      </c>
      <c r="AI1954" s="2">
        <v>1954</v>
      </c>
    </row>
    <row r="1955" spans="34:35" x14ac:dyDescent="0.15">
      <c r="AH1955" s="2">
        <f t="shared" ca="1" si="37"/>
        <v>0</v>
      </c>
      <c r="AI1955" s="2">
        <v>1955</v>
      </c>
    </row>
    <row r="1956" spans="34:35" x14ac:dyDescent="0.15">
      <c r="AH1956" s="2">
        <f t="shared" ca="1" si="37"/>
        <v>0</v>
      </c>
      <c r="AI1956" s="2">
        <v>1956</v>
      </c>
    </row>
    <row r="1957" spans="34:35" x14ac:dyDescent="0.15">
      <c r="AH1957" s="2">
        <f t="shared" ca="1" si="37"/>
        <v>0</v>
      </c>
      <c r="AI1957" s="2">
        <v>1957</v>
      </c>
    </row>
    <row r="1958" spans="34:35" x14ac:dyDescent="0.15">
      <c r="AH1958" s="2">
        <f t="shared" ca="1" si="37"/>
        <v>0</v>
      </c>
      <c r="AI1958" s="2">
        <v>1958</v>
      </c>
    </row>
    <row r="1959" spans="34:35" x14ac:dyDescent="0.15">
      <c r="AH1959" s="2">
        <f t="shared" ca="1" si="37"/>
        <v>0</v>
      </c>
      <c r="AI1959" s="2">
        <v>1959</v>
      </c>
    </row>
    <row r="1960" spans="34:35" x14ac:dyDescent="0.15">
      <c r="AH1960" s="2">
        <f t="shared" ca="1" si="37"/>
        <v>0</v>
      </c>
      <c r="AI1960" s="2">
        <v>1960</v>
      </c>
    </row>
    <row r="1961" spans="34:35" x14ac:dyDescent="0.15">
      <c r="AH1961" s="2">
        <f t="shared" ca="1" si="37"/>
        <v>0</v>
      </c>
      <c r="AI1961" s="2">
        <v>1961</v>
      </c>
    </row>
    <row r="1962" spans="34:35" x14ac:dyDescent="0.15">
      <c r="AH1962" s="2">
        <f t="shared" ca="1" si="37"/>
        <v>0</v>
      </c>
      <c r="AI1962" s="2">
        <v>1962</v>
      </c>
    </row>
    <row r="1963" spans="34:35" x14ac:dyDescent="0.15">
      <c r="AH1963" s="2">
        <f t="shared" ca="1" si="37"/>
        <v>0</v>
      </c>
      <c r="AI1963" s="2">
        <v>1963</v>
      </c>
    </row>
    <row r="1964" spans="34:35" x14ac:dyDescent="0.15">
      <c r="AH1964" s="2">
        <f t="shared" ca="1" si="37"/>
        <v>0</v>
      </c>
      <c r="AI1964" s="2">
        <v>1964</v>
      </c>
    </row>
    <row r="1965" spans="34:35" x14ac:dyDescent="0.15">
      <c r="AH1965" s="2">
        <f t="shared" ca="1" si="37"/>
        <v>0</v>
      </c>
      <c r="AI1965" s="2">
        <v>1965</v>
      </c>
    </row>
    <row r="1966" spans="34:35" x14ac:dyDescent="0.15">
      <c r="AH1966" s="2">
        <f t="shared" ca="1" si="37"/>
        <v>0</v>
      </c>
      <c r="AI1966" s="2">
        <v>1966</v>
      </c>
    </row>
    <row r="1967" spans="34:35" x14ac:dyDescent="0.15">
      <c r="AH1967" s="2">
        <f t="shared" ca="1" si="37"/>
        <v>0</v>
      </c>
      <c r="AI1967" s="2">
        <v>1967</v>
      </c>
    </row>
    <row r="1968" spans="34:35" x14ac:dyDescent="0.15">
      <c r="AH1968" s="2">
        <f t="shared" ca="1" si="37"/>
        <v>0</v>
      </c>
      <c r="AI1968" s="2">
        <v>1968</v>
      </c>
    </row>
    <row r="1969" spans="34:35" x14ac:dyDescent="0.15">
      <c r="AH1969" s="2">
        <f t="shared" ca="1" si="37"/>
        <v>0</v>
      </c>
      <c r="AI1969" s="2">
        <v>1969</v>
      </c>
    </row>
    <row r="1970" spans="34:35" x14ac:dyDescent="0.15">
      <c r="AH1970" s="2">
        <f t="shared" ca="1" si="37"/>
        <v>0</v>
      </c>
      <c r="AI1970" s="2">
        <v>1970</v>
      </c>
    </row>
    <row r="1971" spans="34:35" x14ac:dyDescent="0.15">
      <c r="AH1971" s="2">
        <f t="shared" ca="1" si="37"/>
        <v>0</v>
      </c>
      <c r="AI1971" s="2">
        <v>1971</v>
      </c>
    </row>
    <row r="1972" spans="34:35" x14ac:dyDescent="0.15">
      <c r="AH1972" s="2">
        <f t="shared" ca="1" si="37"/>
        <v>0</v>
      </c>
      <c r="AI1972" s="2">
        <v>1972</v>
      </c>
    </row>
    <row r="1973" spans="34:35" x14ac:dyDescent="0.15">
      <c r="AH1973" s="2">
        <f t="shared" ca="1" si="37"/>
        <v>0</v>
      </c>
      <c r="AI1973" s="2">
        <v>1973</v>
      </c>
    </row>
    <row r="1974" spans="34:35" x14ac:dyDescent="0.15">
      <c r="AH1974" s="2">
        <f t="shared" ca="1" si="37"/>
        <v>0</v>
      </c>
      <c r="AI1974" s="2">
        <v>1974</v>
      </c>
    </row>
    <row r="1975" spans="34:35" x14ac:dyDescent="0.15">
      <c r="AH1975" s="2">
        <f t="shared" ca="1" si="37"/>
        <v>0</v>
      </c>
      <c r="AI1975" s="2">
        <v>1975</v>
      </c>
    </row>
    <row r="1976" spans="34:35" x14ac:dyDescent="0.15">
      <c r="AH1976" s="2">
        <f t="shared" ca="1" si="37"/>
        <v>0</v>
      </c>
      <c r="AI1976" s="2">
        <v>1976</v>
      </c>
    </row>
    <row r="1977" spans="34:35" x14ac:dyDescent="0.15">
      <c r="AH1977" s="2">
        <f t="shared" ca="1" si="37"/>
        <v>0</v>
      </c>
      <c r="AI1977" s="2">
        <v>1977</v>
      </c>
    </row>
    <row r="1978" spans="34:35" x14ac:dyDescent="0.15">
      <c r="AH1978" s="2">
        <f t="shared" ca="1" si="37"/>
        <v>0</v>
      </c>
      <c r="AI1978" s="2">
        <v>1978</v>
      </c>
    </row>
    <row r="1979" spans="34:35" x14ac:dyDescent="0.15">
      <c r="AH1979" s="2">
        <f t="shared" ca="1" si="37"/>
        <v>0</v>
      </c>
      <c r="AI1979" s="2">
        <v>1979</v>
      </c>
    </row>
    <row r="1980" spans="34:35" x14ac:dyDescent="0.15">
      <c r="AH1980" s="2">
        <f t="shared" ca="1" si="37"/>
        <v>0</v>
      </c>
      <c r="AI1980" s="2">
        <v>1980</v>
      </c>
    </row>
    <row r="1981" spans="34:35" x14ac:dyDescent="0.15">
      <c r="AH1981" s="2">
        <f t="shared" ca="1" si="37"/>
        <v>0</v>
      </c>
      <c r="AI1981" s="2">
        <v>1981</v>
      </c>
    </row>
    <row r="1982" spans="34:35" x14ac:dyDescent="0.15">
      <c r="AH1982" s="2">
        <f t="shared" ca="1" si="37"/>
        <v>0</v>
      </c>
      <c r="AI1982" s="2">
        <v>1982</v>
      </c>
    </row>
    <row r="1983" spans="34:35" x14ac:dyDescent="0.15">
      <c r="AH1983" s="2">
        <f t="shared" ca="1" si="37"/>
        <v>0</v>
      </c>
      <c r="AI1983" s="2">
        <v>1983</v>
      </c>
    </row>
    <row r="1984" spans="34:35" x14ac:dyDescent="0.15">
      <c r="AH1984" s="2">
        <f t="shared" ca="1" si="37"/>
        <v>0</v>
      </c>
      <c r="AI1984" s="2">
        <v>1984</v>
      </c>
    </row>
    <row r="1985" spans="34:35" x14ac:dyDescent="0.15">
      <c r="AH1985" s="2">
        <f t="shared" ca="1" si="37"/>
        <v>0</v>
      </c>
      <c r="AI1985" s="2">
        <v>1985</v>
      </c>
    </row>
    <row r="1986" spans="34:35" x14ac:dyDescent="0.15">
      <c r="AH1986" s="2">
        <f t="shared" ca="1" si="37"/>
        <v>0</v>
      </c>
      <c r="AI1986" s="2">
        <v>1986</v>
      </c>
    </row>
    <row r="1987" spans="34:35" x14ac:dyDescent="0.15">
      <c r="AH1987" s="2">
        <f t="shared" ca="1" si="37"/>
        <v>0</v>
      </c>
      <c r="AI1987" s="2">
        <v>1987</v>
      </c>
    </row>
    <row r="1988" spans="34:35" x14ac:dyDescent="0.15">
      <c r="AH1988" s="2">
        <f t="shared" ca="1" si="37"/>
        <v>0</v>
      </c>
      <c r="AI1988" s="2">
        <v>1988</v>
      </c>
    </row>
    <row r="1989" spans="34:35" x14ac:dyDescent="0.15">
      <c r="AH1989" s="2">
        <f t="shared" ca="1" si="37"/>
        <v>0</v>
      </c>
      <c r="AI1989" s="2">
        <v>1989</v>
      </c>
    </row>
    <row r="1990" spans="34:35" x14ac:dyDescent="0.15">
      <c r="AH1990" s="2">
        <f t="shared" ref="AH1990:AH2053" ca="1" si="38">INDIRECT("'"&amp;$AD$7&amp;"'!"&amp;"B"&amp;ROW(B1990))</f>
        <v>0</v>
      </c>
      <c r="AI1990" s="2">
        <v>1990</v>
      </c>
    </row>
    <row r="1991" spans="34:35" x14ac:dyDescent="0.15">
      <c r="AH1991" s="2">
        <f t="shared" ca="1" si="38"/>
        <v>0</v>
      </c>
      <c r="AI1991" s="2">
        <v>1991</v>
      </c>
    </row>
    <row r="1992" spans="34:35" x14ac:dyDescent="0.15">
      <c r="AH1992" s="2">
        <f t="shared" ca="1" si="38"/>
        <v>0</v>
      </c>
      <c r="AI1992" s="2">
        <v>1992</v>
      </c>
    </row>
    <row r="1993" spans="34:35" x14ac:dyDescent="0.15">
      <c r="AH1993" s="2">
        <f t="shared" ca="1" si="38"/>
        <v>0</v>
      </c>
      <c r="AI1993" s="2">
        <v>1993</v>
      </c>
    </row>
    <row r="1994" spans="34:35" x14ac:dyDescent="0.15">
      <c r="AH1994" s="2">
        <f t="shared" ca="1" si="38"/>
        <v>0</v>
      </c>
      <c r="AI1994" s="2">
        <v>1994</v>
      </c>
    </row>
    <row r="1995" spans="34:35" x14ac:dyDescent="0.15">
      <c r="AH1995" s="2">
        <f t="shared" ca="1" si="38"/>
        <v>0</v>
      </c>
      <c r="AI1995" s="2">
        <v>1995</v>
      </c>
    </row>
    <row r="1996" spans="34:35" x14ac:dyDescent="0.15">
      <c r="AH1996" s="2">
        <f t="shared" ca="1" si="38"/>
        <v>0</v>
      </c>
      <c r="AI1996" s="2">
        <v>1996</v>
      </c>
    </row>
    <row r="1997" spans="34:35" x14ac:dyDescent="0.15">
      <c r="AH1997" s="2">
        <f t="shared" ca="1" si="38"/>
        <v>0</v>
      </c>
      <c r="AI1997" s="2">
        <v>1997</v>
      </c>
    </row>
    <row r="1998" spans="34:35" x14ac:dyDescent="0.15">
      <c r="AH1998" s="2">
        <f t="shared" ca="1" si="38"/>
        <v>0</v>
      </c>
      <c r="AI1998" s="2">
        <v>1998</v>
      </c>
    </row>
    <row r="1999" spans="34:35" x14ac:dyDescent="0.15">
      <c r="AH1999" s="2">
        <f t="shared" ca="1" si="38"/>
        <v>0</v>
      </c>
      <c r="AI1999" s="2">
        <v>1999</v>
      </c>
    </row>
    <row r="2000" spans="34:35" x14ac:dyDescent="0.15">
      <c r="AH2000" s="2">
        <f t="shared" ca="1" si="38"/>
        <v>0</v>
      </c>
      <c r="AI2000" s="2">
        <v>2000</v>
      </c>
    </row>
    <row r="2001" spans="34:35" x14ac:dyDescent="0.15">
      <c r="AH2001" s="2">
        <f t="shared" ca="1" si="38"/>
        <v>0</v>
      </c>
      <c r="AI2001" s="2">
        <v>2001</v>
      </c>
    </row>
    <row r="2002" spans="34:35" x14ac:dyDescent="0.15">
      <c r="AH2002" s="2">
        <f t="shared" ca="1" si="38"/>
        <v>0</v>
      </c>
      <c r="AI2002" s="2">
        <v>2002</v>
      </c>
    </row>
    <row r="2003" spans="34:35" x14ac:dyDescent="0.15">
      <c r="AH2003" s="2">
        <f t="shared" ca="1" si="38"/>
        <v>0</v>
      </c>
      <c r="AI2003" s="2">
        <v>2003</v>
      </c>
    </row>
    <row r="2004" spans="34:35" x14ac:dyDescent="0.15">
      <c r="AH2004" s="2">
        <f t="shared" ca="1" si="38"/>
        <v>0</v>
      </c>
      <c r="AI2004" s="2">
        <v>2004</v>
      </c>
    </row>
    <row r="2005" spans="34:35" x14ac:dyDescent="0.15">
      <c r="AH2005" s="2">
        <f t="shared" ca="1" si="38"/>
        <v>0</v>
      </c>
      <c r="AI2005" s="2">
        <v>2005</v>
      </c>
    </row>
    <row r="2006" spans="34:35" x14ac:dyDescent="0.15">
      <c r="AH2006" s="2">
        <f t="shared" ca="1" si="38"/>
        <v>0</v>
      </c>
      <c r="AI2006" s="2">
        <v>2006</v>
      </c>
    </row>
    <row r="2007" spans="34:35" x14ac:dyDescent="0.15">
      <c r="AH2007" s="2">
        <f t="shared" ca="1" si="38"/>
        <v>0</v>
      </c>
      <c r="AI2007" s="2">
        <v>2007</v>
      </c>
    </row>
    <row r="2008" spans="34:35" x14ac:dyDescent="0.15">
      <c r="AH2008" s="2">
        <f t="shared" ca="1" si="38"/>
        <v>0</v>
      </c>
      <c r="AI2008" s="2">
        <v>2008</v>
      </c>
    </row>
    <row r="2009" spans="34:35" x14ac:dyDescent="0.15">
      <c r="AH2009" s="2">
        <f t="shared" ca="1" si="38"/>
        <v>0</v>
      </c>
      <c r="AI2009" s="2">
        <v>2009</v>
      </c>
    </row>
    <row r="2010" spans="34:35" x14ac:dyDescent="0.15">
      <c r="AH2010" s="2">
        <f t="shared" ca="1" si="38"/>
        <v>0</v>
      </c>
      <c r="AI2010" s="2">
        <v>2010</v>
      </c>
    </row>
    <row r="2011" spans="34:35" x14ac:dyDescent="0.15">
      <c r="AH2011" s="2">
        <f t="shared" ca="1" si="38"/>
        <v>0</v>
      </c>
      <c r="AI2011" s="2">
        <v>2011</v>
      </c>
    </row>
    <row r="2012" spans="34:35" x14ac:dyDescent="0.15">
      <c r="AH2012" s="2">
        <f t="shared" ca="1" si="38"/>
        <v>0</v>
      </c>
      <c r="AI2012" s="2">
        <v>2012</v>
      </c>
    </row>
    <row r="2013" spans="34:35" x14ac:dyDescent="0.15">
      <c r="AH2013" s="2">
        <f t="shared" ca="1" si="38"/>
        <v>0</v>
      </c>
      <c r="AI2013" s="2">
        <v>2013</v>
      </c>
    </row>
    <row r="2014" spans="34:35" x14ac:dyDescent="0.15">
      <c r="AH2014" s="2">
        <f t="shared" ca="1" si="38"/>
        <v>0</v>
      </c>
      <c r="AI2014" s="2">
        <v>2014</v>
      </c>
    </row>
    <row r="2015" spans="34:35" x14ac:dyDescent="0.15">
      <c r="AH2015" s="2">
        <f t="shared" ca="1" si="38"/>
        <v>0</v>
      </c>
      <c r="AI2015" s="2">
        <v>2015</v>
      </c>
    </row>
    <row r="2016" spans="34:35" x14ac:dyDescent="0.15">
      <c r="AH2016" s="2">
        <f t="shared" ca="1" si="38"/>
        <v>0</v>
      </c>
      <c r="AI2016" s="2">
        <v>2016</v>
      </c>
    </row>
    <row r="2017" spans="34:35" x14ac:dyDescent="0.15">
      <c r="AH2017" s="2">
        <f t="shared" ca="1" si="38"/>
        <v>0</v>
      </c>
      <c r="AI2017" s="2">
        <v>2017</v>
      </c>
    </row>
    <row r="2018" spans="34:35" x14ac:dyDescent="0.15">
      <c r="AH2018" s="2">
        <f t="shared" ca="1" si="38"/>
        <v>0</v>
      </c>
      <c r="AI2018" s="2">
        <v>2018</v>
      </c>
    </row>
    <row r="2019" spans="34:35" x14ac:dyDescent="0.15">
      <c r="AH2019" s="2">
        <f t="shared" ca="1" si="38"/>
        <v>0</v>
      </c>
      <c r="AI2019" s="2">
        <v>2019</v>
      </c>
    </row>
    <row r="2020" spans="34:35" x14ac:dyDescent="0.15">
      <c r="AH2020" s="2">
        <f t="shared" ca="1" si="38"/>
        <v>0</v>
      </c>
      <c r="AI2020" s="2">
        <v>2020</v>
      </c>
    </row>
    <row r="2021" spans="34:35" x14ac:dyDescent="0.15">
      <c r="AH2021" s="2">
        <f t="shared" ca="1" si="38"/>
        <v>0</v>
      </c>
      <c r="AI2021" s="2">
        <v>2021</v>
      </c>
    </row>
    <row r="2022" spans="34:35" x14ac:dyDescent="0.15">
      <c r="AH2022" s="2">
        <f t="shared" ca="1" si="38"/>
        <v>0</v>
      </c>
      <c r="AI2022" s="2">
        <v>2022</v>
      </c>
    </row>
    <row r="2023" spans="34:35" x14ac:dyDescent="0.15">
      <c r="AH2023" s="2">
        <f t="shared" ca="1" si="38"/>
        <v>0</v>
      </c>
      <c r="AI2023" s="2">
        <v>2023</v>
      </c>
    </row>
    <row r="2024" spans="34:35" x14ac:dyDescent="0.15">
      <c r="AH2024" s="2">
        <f t="shared" ca="1" si="38"/>
        <v>0</v>
      </c>
      <c r="AI2024" s="2">
        <v>2024</v>
      </c>
    </row>
    <row r="2025" spans="34:35" x14ac:dyDescent="0.15">
      <c r="AH2025" s="2">
        <f t="shared" ca="1" si="38"/>
        <v>0</v>
      </c>
      <c r="AI2025" s="2">
        <v>2025</v>
      </c>
    </row>
    <row r="2026" spans="34:35" x14ac:dyDescent="0.15">
      <c r="AH2026" s="2">
        <f t="shared" ca="1" si="38"/>
        <v>0</v>
      </c>
      <c r="AI2026" s="2">
        <v>2026</v>
      </c>
    </row>
    <row r="2027" spans="34:35" x14ac:dyDescent="0.15">
      <c r="AH2027" s="2">
        <f t="shared" ca="1" si="38"/>
        <v>0</v>
      </c>
      <c r="AI2027" s="2">
        <v>2027</v>
      </c>
    </row>
    <row r="2028" spans="34:35" x14ac:dyDescent="0.15">
      <c r="AH2028" s="2">
        <f t="shared" ca="1" si="38"/>
        <v>0</v>
      </c>
      <c r="AI2028" s="2">
        <v>2028</v>
      </c>
    </row>
    <row r="2029" spans="34:35" x14ac:dyDescent="0.15">
      <c r="AH2029" s="2">
        <f t="shared" ca="1" si="38"/>
        <v>0</v>
      </c>
      <c r="AI2029" s="2">
        <v>2029</v>
      </c>
    </row>
    <row r="2030" spans="34:35" x14ac:dyDescent="0.15">
      <c r="AH2030" s="2">
        <f t="shared" ca="1" si="38"/>
        <v>0</v>
      </c>
      <c r="AI2030" s="2">
        <v>2030</v>
      </c>
    </row>
    <row r="2031" spans="34:35" x14ac:dyDescent="0.15">
      <c r="AH2031" s="2">
        <f t="shared" ca="1" si="38"/>
        <v>0</v>
      </c>
      <c r="AI2031" s="2">
        <v>2031</v>
      </c>
    </row>
    <row r="2032" spans="34:35" x14ac:dyDescent="0.15">
      <c r="AH2032" s="2">
        <f t="shared" ca="1" si="38"/>
        <v>0</v>
      </c>
      <c r="AI2032" s="2">
        <v>2032</v>
      </c>
    </row>
    <row r="2033" spans="34:35" x14ac:dyDescent="0.15">
      <c r="AH2033" s="2">
        <f t="shared" ca="1" si="38"/>
        <v>0</v>
      </c>
      <c r="AI2033" s="2">
        <v>2033</v>
      </c>
    </row>
    <row r="2034" spans="34:35" x14ac:dyDescent="0.15">
      <c r="AH2034" s="2">
        <f t="shared" ca="1" si="38"/>
        <v>0</v>
      </c>
      <c r="AI2034" s="2">
        <v>2034</v>
      </c>
    </row>
    <row r="2035" spans="34:35" x14ac:dyDescent="0.15">
      <c r="AH2035" s="2">
        <f t="shared" ca="1" si="38"/>
        <v>0</v>
      </c>
      <c r="AI2035" s="2">
        <v>2035</v>
      </c>
    </row>
    <row r="2036" spans="34:35" x14ac:dyDescent="0.15">
      <c r="AH2036" s="2">
        <f t="shared" ca="1" si="38"/>
        <v>0</v>
      </c>
      <c r="AI2036" s="2">
        <v>2036</v>
      </c>
    </row>
    <row r="2037" spans="34:35" x14ac:dyDescent="0.15">
      <c r="AH2037" s="2">
        <f t="shared" ca="1" si="38"/>
        <v>0</v>
      </c>
      <c r="AI2037" s="2">
        <v>2037</v>
      </c>
    </row>
    <row r="2038" spans="34:35" x14ac:dyDescent="0.15">
      <c r="AH2038" s="2">
        <f t="shared" ca="1" si="38"/>
        <v>0</v>
      </c>
      <c r="AI2038" s="2">
        <v>2038</v>
      </c>
    </row>
    <row r="2039" spans="34:35" x14ac:dyDescent="0.15">
      <c r="AH2039" s="2">
        <f t="shared" ca="1" si="38"/>
        <v>0</v>
      </c>
      <c r="AI2039" s="2">
        <v>2039</v>
      </c>
    </row>
    <row r="2040" spans="34:35" x14ac:dyDescent="0.15">
      <c r="AH2040" s="2">
        <f t="shared" ca="1" si="38"/>
        <v>0</v>
      </c>
      <c r="AI2040" s="2">
        <v>2040</v>
      </c>
    </row>
    <row r="2041" spans="34:35" x14ac:dyDescent="0.15">
      <c r="AH2041" s="2">
        <f t="shared" ca="1" si="38"/>
        <v>0</v>
      </c>
      <c r="AI2041" s="2">
        <v>2041</v>
      </c>
    </row>
    <row r="2042" spans="34:35" x14ac:dyDescent="0.15">
      <c r="AH2042" s="2">
        <f t="shared" ca="1" si="38"/>
        <v>0</v>
      </c>
      <c r="AI2042" s="2">
        <v>2042</v>
      </c>
    </row>
    <row r="2043" spans="34:35" x14ac:dyDescent="0.15">
      <c r="AH2043" s="2">
        <f t="shared" ca="1" si="38"/>
        <v>0</v>
      </c>
      <c r="AI2043" s="2">
        <v>2043</v>
      </c>
    </row>
    <row r="2044" spans="34:35" x14ac:dyDescent="0.15">
      <c r="AH2044" s="2">
        <f t="shared" ca="1" si="38"/>
        <v>0</v>
      </c>
      <c r="AI2044" s="2">
        <v>2044</v>
      </c>
    </row>
    <row r="2045" spans="34:35" x14ac:dyDescent="0.15">
      <c r="AH2045" s="2">
        <f t="shared" ca="1" si="38"/>
        <v>0</v>
      </c>
      <c r="AI2045" s="2">
        <v>2045</v>
      </c>
    </row>
    <row r="2046" spans="34:35" x14ac:dyDescent="0.15">
      <c r="AH2046" s="2">
        <f t="shared" ca="1" si="38"/>
        <v>0</v>
      </c>
      <c r="AI2046" s="2">
        <v>2046</v>
      </c>
    </row>
    <row r="2047" spans="34:35" x14ac:dyDescent="0.15">
      <c r="AH2047" s="2">
        <f t="shared" ca="1" si="38"/>
        <v>0</v>
      </c>
      <c r="AI2047" s="2">
        <v>2047</v>
      </c>
    </row>
    <row r="2048" spans="34:35" x14ac:dyDescent="0.15">
      <c r="AH2048" s="2">
        <f t="shared" ca="1" si="38"/>
        <v>0</v>
      </c>
      <c r="AI2048" s="2">
        <v>2048</v>
      </c>
    </row>
    <row r="2049" spans="34:35" x14ac:dyDescent="0.15">
      <c r="AH2049" s="2">
        <f t="shared" ca="1" si="38"/>
        <v>0</v>
      </c>
      <c r="AI2049" s="2">
        <v>2049</v>
      </c>
    </row>
    <row r="2050" spans="34:35" x14ac:dyDescent="0.15">
      <c r="AH2050" s="2">
        <f t="shared" ca="1" si="38"/>
        <v>0</v>
      </c>
      <c r="AI2050" s="2">
        <v>2050</v>
      </c>
    </row>
    <row r="2051" spans="34:35" x14ac:dyDescent="0.15">
      <c r="AH2051" s="2">
        <f t="shared" ca="1" si="38"/>
        <v>0</v>
      </c>
      <c r="AI2051" s="2">
        <v>2051</v>
      </c>
    </row>
    <row r="2052" spans="34:35" x14ac:dyDescent="0.15">
      <c r="AH2052" s="2">
        <f t="shared" ca="1" si="38"/>
        <v>0</v>
      </c>
      <c r="AI2052" s="2">
        <v>2052</v>
      </c>
    </row>
    <row r="2053" spans="34:35" x14ac:dyDescent="0.15">
      <c r="AH2053" s="2">
        <f t="shared" ca="1" si="38"/>
        <v>0</v>
      </c>
      <c r="AI2053" s="2">
        <v>2053</v>
      </c>
    </row>
    <row r="2054" spans="34:35" x14ac:dyDescent="0.15">
      <c r="AH2054" s="2">
        <f t="shared" ref="AH2054:AH2117" ca="1" si="39">INDIRECT("'"&amp;$AD$7&amp;"'!"&amp;"B"&amp;ROW(B2054))</f>
        <v>0</v>
      </c>
      <c r="AI2054" s="2">
        <v>2054</v>
      </c>
    </row>
    <row r="2055" spans="34:35" x14ac:dyDescent="0.15">
      <c r="AH2055" s="2">
        <f t="shared" ca="1" si="39"/>
        <v>0</v>
      </c>
      <c r="AI2055" s="2">
        <v>2055</v>
      </c>
    </row>
    <row r="2056" spans="34:35" x14ac:dyDescent="0.15">
      <c r="AH2056" s="2">
        <f t="shared" ca="1" si="39"/>
        <v>0</v>
      </c>
      <c r="AI2056" s="2">
        <v>2056</v>
      </c>
    </row>
    <row r="2057" spans="34:35" x14ac:dyDescent="0.15">
      <c r="AH2057" s="2">
        <f t="shared" ca="1" si="39"/>
        <v>0</v>
      </c>
      <c r="AI2057" s="2">
        <v>2057</v>
      </c>
    </row>
    <row r="2058" spans="34:35" x14ac:dyDescent="0.15">
      <c r="AH2058" s="2">
        <f t="shared" ca="1" si="39"/>
        <v>0</v>
      </c>
      <c r="AI2058" s="2">
        <v>2058</v>
      </c>
    </row>
    <row r="2059" spans="34:35" x14ac:dyDescent="0.15">
      <c r="AH2059" s="2">
        <f t="shared" ca="1" si="39"/>
        <v>0</v>
      </c>
      <c r="AI2059" s="2">
        <v>2059</v>
      </c>
    </row>
    <row r="2060" spans="34:35" x14ac:dyDescent="0.15">
      <c r="AH2060" s="2">
        <f t="shared" ca="1" si="39"/>
        <v>0</v>
      </c>
      <c r="AI2060" s="2">
        <v>2060</v>
      </c>
    </row>
    <row r="2061" spans="34:35" x14ac:dyDescent="0.15">
      <c r="AH2061" s="2">
        <f t="shared" ca="1" si="39"/>
        <v>0</v>
      </c>
      <c r="AI2061" s="2">
        <v>2061</v>
      </c>
    </row>
    <row r="2062" spans="34:35" x14ac:dyDescent="0.15">
      <c r="AH2062" s="2">
        <f t="shared" ca="1" si="39"/>
        <v>0</v>
      </c>
      <c r="AI2062" s="2">
        <v>2062</v>
      </c>
    </row>
    <row r="2063" spans="34:35" x14ac:dyDescent="0.15">
      <c r="AH2063" s="2">
        <f t="shared" ca="1" si="39"/>
        <v>0</v>
      </c>
      <c r="AI2063" s="2">
        <v>2063</v>
      </c>
    </row>
    <row r="2064" spans="34:35" x14ac:dyDescent="0.15">
      <c r="AH2064" s="2">
        <f t="shared" ca="1" si="39"/>
        <v>0</v>
      </c>
      <c r="AI2064" s="2">
        <v>2064</v>
      </c>
    </row>
    <row r="2065" spans="34:35" x14ac:dyDescent="0.15">
      <c r="AH2065" s="2">
        <f t="shared" ca="1" si="39"/>
        <v>0</v>
      </c>
      <c r="AI2065" s="2">
        <v>2065</v>
      </c>
    </row>
    <row r="2066" spans="34:35" x14ac:dyDescent="0.15">
      <c r="AH2066" s="2">
        <f t="shared" ca="1" si="39"/>
        <v>0</v>
      </c>
      <c r="AI2066" s="2">
        <v>2066</v>
      </c>
    </row>
    <row r="2067" spans="34:35" x14ac:dyDescent="0.15">
      <c r="AH2067" s="2">
        <f t="shared" ca="1" si="39"/>
        <v>0</v>
      </c>
      <c r="AI2067" s="2">
        <v>2067</v>
      </c>
    </row>
    <row r="2068" spans="34:35" x14ac:dyDescent="0.15">
      <c r="AH2068" s="2">
        <f t="shared" ca="1" si="39"/>
        <v>0</v>
      </c>
      <c r="AI2068" s="2">
        <v>2068</v>
      </c>
    </row>
    <row r="2069" spans="34:35" x14ac:dyDescent="0.15">
      <c r="AH2069" s="2">
        <f t="shared" ca="1" si="39"/>
        <v>0</v>
      </c>
      <c r="AI2069" s="2">
        <v>2069</v>
      </c>
    </row>
    <row r="2070" spans="34:35" x14ac:dyDescent="0.15">
      <c r="AH2070" s="2">
        <f t="shared" ca="1" si="39"/>
        <v>0</v>
      </c>
      <c r="AI2070" s="2">
        <v>2070</v>
      </c>
    </row>
    <row r="2071" spans="34:35" x14ac:dyDescent="0.15">
      <c r="AH2071" s="2">
        <f t="shared" ca="1" si="39"/>
        <v>0</v>
      </c>
      <c r="AI2071" s="2">
        <v>2071</v>
      </c>
    </row>
    <row r="2072" spans="34:35" x14ac:dyDescent="0.15">
      <c r="AH2072" s="2">
        <f t="shared" ca="1" si="39"/>
        <v>0</v>
      </c>
      <c r="AI2072" s="2">
        <v>2072</v>
      </c>
    </row>
    <row r="2073" spans="34:35" x14ac:dyDescent="0.15">
      <c r="AH2073" s="2">
        <f t="shared" ca="1" si="39"/>
        <v>0</v>
      </c>
      <c r="AI2073" s="2">
        <v>2073</v>
      </c>
    </row>
    <row r="2074" spans="34:35" x14ac:dyDescent="0.15">
      <c r="AH2074" s="2">
        <f t="shared" ca="1" si="39"/>
        <v>0</v>
      </c>
      <c r="AI2074" s="2">
        <v>2074</v>
      </c>
    </row>
    <row r="2075" spans="34:35" x14ac:dyDescent="0.15">
      <c r="AH2075" s="2">
        <f t="shared" ca="1" si="39"/>
        <v>0</v>
      </c>
      <c r="AI2075" s="2">
        <v>2075</v>
      </c>
    </row>
    <row r="2076" spans="34:35" x14ac:dyDescent="0.15">
      <c r="AH2076" s="2">
        <f t="shared" ca="1" si="39"/>
        <v>0</v>
      </c>
      <c r="AI2076" s="2">
        <v>2076</v>
      </c>
    </row>
    <row r="2077" spans="34:35" x14ac:dyDescent="0.15">
      <c r="AH2077" s="2">
        <f t="shared" ca="1" si="39"/>
        <v>0</v>
      </c>
      <c r="AI2077" s="2">
        <v>2077</v>
      </c>
    </row>
    <row r="2078" spans="34:35" x14ac:dyDescent="0.15">
      <c r="AH2078" s="2">
        <f t="shared" ca="1" si="39"/>
        <v>0</v>
      </c>
      <c r="AI2078" s="2">
        <v>2078</v>
      </c>
    </row>
    <row r="2079" spans="34:35" x14ac:dyDescent="0.15">
      <c r="AH2079" s="2">
        <f t="shared" ca="1" si="39"/>
        <v>0</v>
      </c>
      <c r="AI2079" s="2">
        <v>2079</v>
      </c>
    </row>
    <row r="2080" spans="34:35" x14ac:dyDescent="0.15">
      <c r="AH2080" s="2">
        <f t="shared" ca="1" si="39"/>
        <v>0</v>
      </c>
      <c r="AI2080" s="2">
        <v>2080</v>
      </c>
    </row>
    <row r="2081" spans="34:35" x14ac:dyDescent="0.15">
      <c r="AH2081" s="2">
        <f t="shared" ca="1" si="39"/>
        <v>0</v>
      </c>
      <c r="AI2081" s="2">
        <v>2081</v>
      </c>
    </row>
    <row r="2082" spans="34:35" x14ac:dyDescent="0.15">
      <c r="AH2082" s="2">
        <f t="shared" ca="1" si="39"/>
        <v>0</v>
      </c>
      <c r="AI2082" s="2">
        <v>2082</v>
      </c>
    </row>
    <row r="2083" spans="34:35" x14ac:dyDescent="0.15">
      <c r="AH2083" s="2">
        <f t="shared" ca="1" si="39"/>
        <v>0</v>
      </c>
      <c r="AI2083" s="2">
        <v>2083</v>
      </c>
    </row>
    <row r="2084" spans="34:35" x14ac:dyDescent="0.15">
      <c r="AH2084" s="2">
        <f t="shared" ca="1" si="39"/>
        <v>0</v>
      </c>
      <c r="AI2084" s="2">
        <v>2084</v>
      </c>
    </row>
    <row r="2085" spans="34:35" x14ac:dyDescent="0.15">
      <c r="AH2085" s="2">
        <f t="shared" ca="1" si="39"/>
        <v>0</v>
      </c>
      <c r="AI2085" s="2">
        <v>2085</v>
      </c>
    </row>
    <row r="2086" spans="34:35" x14ac:dyDescent="0.15">
      <c r="AH2086" s="2">
        <f t="shared" ca="1" si="39"/>
        <v>0</v>
      </c>
      <c r="AI2086" s="2">
        <v>2086</v>
      </c>
    </row>
    <row r="2087" spans="34:35" x14ac:dyDescent="0.15">
      <c r="AH2087" s="2">
        <f t="shared" ca="1" si="39"/>
        <v>0</v>
      </c>
      <c r="AI2087" s="2">
        <v>2087</v>
      </c>
    </row>
    <row r="2088" spans="34:35" x14ac:dyDescent="0.15">
      <c r="AH2088" s="2">
        <f t="shared" ca="1" si="39"/>
        <v>0</v>
      </c>
      <c r="AI2088" s="2">
        <v>2088</v>
      </c>
    </row>
    <row r="2089" spans="34:35" x14ac:dyDescent="0.15">
      <c r="AH2089" s="2">
        <f t="shared" ca="1" si="39"/>
        <v>0</v>
      </c>
      <c r="AI2089" s="2">
        <v>2089</v>
      </c>
    </row>
    <row r="2090" spans="34:35" x14ac:dyDescent="0.15">
      <c r="AH2090" s="2">
        <f t="shared" ca="1" si="39"/>
        <v>0</v>
      </c>
      <c r="AI2090" s="2">
        <v>2090</v>
      </c>
    </row>
    <row r="2091" spans="34:35" x14ac:dyDescent="0.15">
      <c r="AH2091" s="2">
        <f t="shared" ca="1" si="39"/>
        <v>0</v>
      </c>
      <c r="AI2091" s="2">
        <v>2091</v>
      </c>
    </row>
    <row r="2092" spans="34:35" x14ac:dyDescent="0.15">
      <c r="AH2092" s="2">
        <f t="shared" ca="1" si="39"/>
        <v>0</v>
      </c>
      <c r="AI2092" s="2">
        <v>2092</v>
      </c>
    </row>
    <row r="2093" spans="34:35" x14ac:dyDescent="0.15">
      <c r="AH2093" s="2">
        <f t="shared" ca="1" si="39"/>
        <v>0</v>
      </c>
      <c r="AI2093" s="2">
        <v>2093</v>
      </c>
    </row>
    <row r="2094" spans="34:35" x14ac:dyDescent="0.15">
      <c r="AH2094" s="2">
        <f t="shared" ca="1" si="39"/>
        <v>0</v>
      </c>
      <c r="AI2094" s="2">
        <v>2094</v>
      </c>
    </row>
    <row r="2095" spans="34:35" x14ac:dyDescent="0.15">
      <c r="AH2095" s="2">
        <f t="shared" ca="1" si="39"/>
        <v>0</v>
      </c>
      <c r="AI2095" s="2">
        <v>2095</v>
      </c>
    </row>
    <row r="2096" spans="34:35" x14ac:dyDescent="0.15">
      <c r="AH2096" s="2">
        <f t="shared" ca="1" si="39"/>
        <v>0</v>
      </c>
      <c r="AI2096" s="2">
        <v>2096</v>
      </c>
    </row>
    <row r="2097" spans="34:35" x14ac:dyDescent="0.15">
      <c r="AH2097" s="2">
        <f t="shared" ca="1" si="39"/>
        <v>0</v>
      </c>
      <c r="AI2097" s="2">
        <v>2097</v>
      </c>
    </row>
    <row r="2098" spans="34:35" x14ac:dyDescent="0.15">
      <c r="AH2098" s="2">
        <f t="shared" ca="1" si="39"/>
        <v>0</v>
      </c>
      <c r="AI2098" s="2">
        <v>2098</v>
      </c>
    </row>
    <row r="2099" spans="34:35" x14ac:dyDescent="0.15">
      <c r="AH2099" s="2">
        <f t="shared" ca="1" si="39"/>
        <v>0</v>
      </c>
      <c r="AI2099" s="2">
        <v>2099</v>
      </c>
    </row>
    <row r="2100" spans="34:35" x14ac:dyDescent="0.15">
      <c r="AH2100" s="2">
        <f t="shared" ca="1" si="39"/>
        <v>0</v>
      </c>
      <c r="AI2100" s="2">
        <v>2100</v>
      </c>
    </row>
    <row r="2101" spans="34:35" x14ac:dyDescent="0.15">
      <c r="AH2101" s="2">
        <f t="shared" ca="1" si="39"/>
        <v>0</v>
      </c>
      <c r="AI2101" s="2">
        <v>2101</v>
      </c>
    </row>
    <row r="2102" spans="34:35" x14ac:dyDescent="0.15">
      <c r="AH2102" s="2">
        <f t="shared" ca="1" si="39"/>
        <v>0</v>
      </c>
      <c r="AI2102" s="2">
        <v>2102</v>
      </c>
    </row>
    <row r="2103" spans="34:35" x14ac:dyDescent="0.15">
      <c r="AH2103" s="2">
        <f t="shared" ca="1" si="39"/>
        <v>0</v>
      </c>
      <c r="AI2103" s="2">
        <v>2103</v>
      </c>
    </row>
    <row r="2104" spans="34:35" x14ac:dyDescent="0.15">
      <c r="AH2104" s="2">
        <f t="shared" ca="1" si="39"/>
        <v>0</v>
      </c>
      <c r="AI2104" s="2">
        <v>2104</v>
      </c>
    </row>
    <row r="2105" spans="34:35" x14ac:dyDescent="0.15">
      <c r="AH2105" s="2">
        <f t="shared" ca="1" si="39"/>
        <v>0</v>
      </c>
      <c r="AI2105" s="2">
        <v>2105</v>
      </c>
    </row>
    <row r="2106" spans="34:35" x14ac:dyDescent="0.15">
      <c r="AH2106" s="2">
        <f t="shared" ca="1" si="39"/>
        <v>0</v>
      </c>
      <c r="AI2106" s="2">
        <v>2106</v>
      </c>
    </row>
    <row r="2107" spans="34:35" x14ac:dyDescent="0.15">
      <c r="AH2107" s="2">
        <f t="shared" ca="1" si="39"/>
        <v>0</v>
      </c>
      <c r="AI2107" s="2">
        <v>2107</v>
      </c>
    </row>
    <row r="2108" spans="34:35" x14ac:dyDescent="0.15">
      <c r="AH2108" s="2">
        <f t="shared" ca="1" si="39"/>
        <v>0</v>
      </c>
      <c r="AI2108" s="2">
        <v>2108</v>
      </c>
    </row>
    <row r="2109" spans="34:35" x14ac:dyDescent="0.15">
      <c r="AH2109" s="2">
        <f t="shared" ca="1" si="39"/>
        <v>0</v>
      </c>
      <c r="AI2109" s="2">
        <v>2109</v>
      </c>
    </row>
    <row r="2110" spans="34:35" x14ac:dyDescent="0.15">
      <c r="AH2110" s="2">
        <f t="shared" ca="1" si="39"/>
        <v>0</v>
      </c>
      <c r="AI2110" s="2">
        <v>2110</v>
      </c>
    </row>
    <row r="2111" spans="34:35" x14ac:dyDescent="0.15">
      <c r="AH2111" s="2">
        <f t="shared" ca="1" si="39"/>
        <v>0</v>
      </c>
      <c r="AI2111" s="2">
        <v>2111</v>
      </c>
    </row>
    <row r="2112" spans="34:35" x14ac:dyDescent="0.15">
      <c r="AH2112" s="2">
        <f t="shared" ca="1" si="39"/>
        <v>0</v>
      </c>
      <c r="AI2112" s="2">
        <v>2112</v>
      </c>
    </row>
    <row r="2113" spans="34:35" x14ac:dyDescent="0.15">
      <c r="AH2113" s="2">
        <f t="shared" ca="1" si="39"/>
        <v>0</v>
      </c>
      <c r="AI2113" s="2">
        <v>2113</v>
      </c>
    </row>
    <row r="2114" spans="34:35" x14ac:dyDescent="0.15">
      <c r="AH2114" s="2">
        <f t="shared" ca="1" si="39"/>
        <v>0</v>
      </c>
      <c r="AI2114" s="2">
        <v>2114</v>
      </c>
    </row>
    <row r="2115" spans="34:35" x14ac:dyDescent="0.15">
      <c r="AH2115" s="2">
        <f t="shared" ca="1" si="39"/>
        <v>0</v>
      </c>
      <c r="AI2115" s="2">
        <v>2115</v>
      </c>
    </row>
    <row r="2116" spans="34:35" x14ac:dyDescent="0.15">
      <c r="AH2116" s="2">
        <f t="shared" ca="1" si="39"/>
        <v>0</v>
      </c>
      <c r="AI2116" s="2">
        <v>2116</v>
      </c>
    </row>
    <row r="2117" spans="34:35" x14ac:dyDescent="0.15">
      <c r="AH2117" s="2">
        <f t="shared" ca="1" si="39"/>
        <v>0</v>
      </c>
      <c r="AI2117" s="2">
        <v>2117</v>
      </c>
    </row>
    <row r="2118" spans="34:35" x14ac:dyDescent="0.15">
      <c r="AH2118" s="2">
        <f t="shared" ref="AH2118:AH2181" ca="1" si="40">INDIRECT("'"&amp;$AD$7&amp;"'!"&amp;"B"&amp;ROW(B2118))</f>
        <v>0</v>
      </c>
      <c r="AI2118" s="2">
        <v>2118</v>
      </c>
    </row>
    <row r="2119" spans="34:35" x14ac:dyDescent="0.15">
      <c r="AH2119" s="2">
        <f t="shared" ca="1" si="40"/>
        <v>0</v>
      </c>
      <c r="AI2119" s="2">
        <v>2119</v>
      </c>
    </row>
    <row r="2120" spans="34:35" x14ac:dyDescent="0.15">
      <c r="AH2120" s="2">
        <f t="shared" ca="1" si="40"/>
        <v>0</v>
      </c>
      <c r="AI2120" s="2">
        <v>2120</v>
      </c>
    </row>
    <row r="2121" spans="34:35" x14ac:dyDescent="0.15">
      <c r="AH2121" s="2">
        <f t="shared" ca="1" si="40"/>
        <v>0</v>
      </c>
      <c r="AI2121" s="2">
        <v>2121</v>
      </c>
    </row>
    <row r="2122" spans="34:35" x14ac:dyDescent="0.15">
      <c r="AH2122" s="2">
        <f t="shared" ca="1" si="40"/>
        <v>0</v>
      </c>
      <c r="AI2122" s="2">
        <v>2122</v>
      </c>
    </row>
    <row r="2123" spans="34:35" x14ac:dyDescent="0.15">
      <c r="AH2123" s="2">
        <f t="shared" ca="1" si="40"/>
        <v>0</v>
      </c>
      <c r="AI2123" s="2">
        <v>2123</v>
      </c>
    </row>
    <row r="2124" spans="34:35" x14ac:dyDescent="0.15">
      <c r="AH2124" s="2">
        <f t="shared" ca="1" si="40"/>
        <v>0</v>
      </c>
      <c r="AI2124" s="2">
        <v>2124</v>
      </c>
    </row>
    <row r="2125" spans="34:35" x14ac:dyDescent="0.15">
      <c r="AH2125" s="2">
        <f t="shared" ca="1" si="40"/>
        <v>0</v>
      </c>
      <c r="AI2125" s="2">
        <v>2125</v>
      </c>
    </row>
    <row r="2126" spans="34:35" x14ac:dyDescent="0.15">
      <c r="AH2126" s="2">
        <f t="shared" ca="1" si="40"/>
        <v>0</v>
      </c>
      <c r="AI2126" s="2">
        <v>2126</v>
      </c>
    </row>
    <row r="2127" spans="34:35" x14ac:dyDescent="0.15">
      <c r="AH2127" s="2">
        <f t="shared" ca="1" si="40"/>
        <v>0</v>
      </c>
      <c r="AI2127" s="2">
        <v>2127</v>
      </c>
    </row>
    <row r="2128" spans="34:35" x14ac:dyDescent="0.15">
      <c r="AH2128" s="2">
        <f t="shared" ca="1" si="40"/>
        <v>0</v>
      </c>
      <c r="AI2128" s="2">
        <v>2128</v>
      </c>
    </row>
    <row r="2129" spans="34:35" x14ac:dyDescent="0.15">
      <c r="AH2129" s="2">
        <f t="shared" ca="1" si="40"/>
        <v>0</v>
      </c>
      <c r="AI2129" s="2">
        <v>2129</v>
      </c>
    </row>
    <row r="2130" spans="34:35" x14ac:dyDescent="0.15">
      <c r="AH2130" s="2">
        <f t="shared" ca="1" si="40"/>
        <v>0</v>
      </c>
      <c r="AI2130" s="2">
        <v>2130</v>
      </c>
    </row>
    <row r="2131" spans="34:35" x14ac:dyDescent="0.15">
      <c r="AH2131" s="2">
        <f t="shared" ca="1" si="40"/>
        <v>0</v>
      </c>
      <c r="AI2131" s="2">
        <v>2131</v>
      </c>
    </row>
    <row r="2132" spans="34:35" x14ac:dyDescent="0.15">
      <c r="AH2132" s="2">
        <f t="shared" ca="1" si="40"/>
        <v>0</v>
      </c>
      <c r="AI2132" s="2">
        <v>2132</v>
      </c>
    </row>
    <row r="2133" spans="34:35" x14ac:dyDescent="0.15">
      <c r="AH2133" s="2">
        <f t="shared" ca="1" si="40"/>
        <v>0</v>
      </c>
      <c r="AI2133" s="2">
        <v>2133</v>
      </c>
    </row>
    <row r="2134" spans="34:35" x14ac:dyDescent="0.15">
      <c r="AH2134" s="2">
        <f t="shared" ca="1" si="40"/>
        <v>0</v>
      </c>
      <c r="AI2134" s="2">
        <v>2134</v>
      </c>
    </row>
    <row r="2135" spans="34:35" x14ac:dyDescent="0.15">
      <c r="AH2135" s="2">
        <f t="shared" ca="1" si="40"/>
        <v>0</v>
      </c>
      <c r="AI2135" s="2">
        <v>2135</v>
      </c>
    </row>
    <row r="2136" spans="34:35" x14ac:dyDescent="0.15">
      <c r="AH2136" s="2">
        <f t="shared" ca="1" si="40"/>
        <v>0</v>
      </c>
      <c r="AI2136" s="2">
        <v>2136</v>
      </c>
    </row>
    <row r="2137" spans="34:35" x14ac:dyDescent="0.15">
      <c r="AH2137" s="2">
        <f t="shared" ca="1" si="40"/>
        <v>0</v>
      </c>
      <c r="AI2137" s="2">
        <v>2137</v>
      </c>
    </row>
    <row r="2138" spans="34:35" x14ac:dyDescent="0.15">
      <c r="AH2138" s="2">
        <f t="shared" ca="1" si="40"/>
        <v>0</v>
      </c>
      <c r="AI2138" s="2">
        <v>2138</v>
      </c>
    </row>
    <row r="2139" spans="34:35" x14ac:dyDescent="0.15">
      <c r="AH2139" s="2">
        <f t="shared" ca="1" si="40"/>
        <v>0</v>
      </c>
      <c r="AI2139" s="2">
        <v>2139</v>
      </c>
    </row>
    <row r="2140" spans="34:35" x14ac:dyDescent="0.15">
      <c r="AH2140" s="2">
        <f t="shared" ca="1" si="40"/>
        <v>0</v>
      </c>
      <c r="AI2140" s="2">
        <v>2140</v>
      </c>
    </row>
    <row r="2141" spans="34:35" x14ac:dyDescent="0.15">
      <c r="AH2141" s="2">
        <f t="shared" ca="1" si="40"/>
        <v>0</v>
      </c>
      <c r="AI2141" s="2">
        <v>2141</v>
      </c>
    </row>
    <row r="2142" spans="34:35" x14ac:dyDescent="0.15">
      <c r="AH2142" s="2">
        <f t="shared" ca="1" si="40"/>
        <v>0</v>
      </c>
      <c r="AI2142" s="2">
        <v>2142</v>
      </c>
    </row>
    <row r="2143" spans="34:35" x14ac:dyDescent="0.15">
      <c r="AH2143" s="2">
        <f t="shared" ca="1" si="40"/>
        <v>0</v>
      </c>
      <c r="AI2143" s="2">
        <v>2143</v>
      </c>
    </row>
    <row r="2144" spans="34:35" x14ac:dyDescent="0.15">
      <c r="AH2144" s="2">
        <f t="shared" ca="1" si="40"/>
        <v>0</v>
      </c>
      <c r="AI2144" s="2">
        <v>2144</v>
      </c>
    </row>
    <row r="2145" spans="34:35" x14ac:dyDescent="0.15">
      <c r="AH2145" s="2">
        <f t="shared" ca="1" si="40"/>
        <v>0</v>
      </c>
      <c r="AI2145" s="2">
        <v>2145</v>
      </c>
    </row>
    <row r="2146" spans="34:35" x14ac:dyDescent="0.15">
      <c r="AH2146" s="2">
        <f t="shared" ca="1" si="40"/>
        <v>0</v>
      </c>
      <c r="AI2146" s="2">
        <v>2146</v>
      </c>
    </row>
    <row r="2147" spans="34:35" x14ac:dyDescent="0.15">
      <c r="AH2147" s="2">
        <f t="shared" ca="1" si="40"/>
        <v>0</v>
      </c>
      <c r="AI2147" s="2">
        <v>2147</v>
      </c>
    </row>
    <row r="2148" spans="34:35" x14ac:dyDescent="0.15">
      <c r="AH2148" s="2">
        <f t="shared" ca="1" si="40"/>
        <v>0</v>
      </c>
      <c r="AI2148" s="2">
        <v>2148</v>
      </c>
    </row>
    <row r="2149" spans="34:35" x14ac:dyDescent="0.15">
      <c r="AH2149" s="2">
        <f t="shared" ca="1" si="40"/>
        <v>0</v>
      </c>
      <c r="AI2149" s="2">
        <v>2149</v>
      </c>
    </row>
    <row r="2150" spans="34:35" x14ac:dyDescent="0.15">
      <c r="AH2150" s="2">
        <f t="shared" ca="1" si="40"/>
        <v>0</v>
      </c>
      <c r="AI2150" s="2">
        <v>2150</v>
      </c>
    </row>
    <row r="2151" spans="34:35" x14ac:dyDescent="0.15">
      <c r="AH2151" s="2">
        <f t="shared" ca="1" si="40"/>
        <v>0</v>
      </c>
      <c r="AI2151" s="2">
        <v>2151</v>
      </c>
    </row>
    <row r="2152" spans="34:35" x14ac:dyDescent="0.15">
      <c r="AH2152" s="2">
        <f t="shared" ca="1" si="40"/>
        <v>0</v>
      </c>
      <c r="AI2152" s="2">
        <v>2152</v>
      </c>
    </row>
    <row r="2153" spans="34:35" x14ac:dyDescent="0.15">
      <c r="AH2153" s="2">
        <f t="shared" ca="1" si="40"/>
        <v>0</v>
      </c>
      <c r="AI2153" s="2">
        <v>2153</v>
      </c>
    </row>
    <row r="2154" spans="34:35" x14ac:dyDescent="0.15">
      <c r="AH2154" s="2">
        <f t="shared" ca="1" si="40"/>
        <v>0</v>
      </c>
      <c r="AI2154" s="2">
        <v>2154</v>
      </c>
    </row>
    <row r="2155" spans="34:35" x14ac:dyDescent="0.15">
      <c r="AH2155" s="2">
        <f t="shared" ca="1" si="40"/>
        <v>0</v>
      </c>
      <c r="AI2155" s="2">
        <v>2155</v>
      </c>
    </row>
    <row r="2156" spans="34:35" x14ac:dyDescent="0.15">
      <c r="AH2156" s="2">
        <f t="shared" ca="1" si="40"/>
        <v>0</v>
      </c>
      <c r="AI2156" s="2">
        <v>2156</v>
      </c>
    </row>
    <row r="2157" spans="34:35" x14ac:dyDescent="0.15">
      <c r="AH2157" s="2">
        <f t="shared" ca="1" si="40"/>
        <v>0</v>
      </c>
      <c r="AI2157" s="2">
        <v>2157</v>
      </c>
    </row>
    <row r="2158" spans="34:35" x14ac:dyDescent="0.15">
      <c r="AH2158" s="2">
        <f t="shared" ca="1" si="40"/>
        <v>0</v>
      </c>
      <c r="AI2158" s="2">
        <v>2158</v>
      </c>
    </row>
    <row r="2159" spans="34:35" x14ac:dyDescent="0.15">
      <c r="AH2159" s="2">
        <f t="shared" ca="1" si="40"/>
        <v>0</v>
      </c>
      <c r="AI2159" s="2">
        <v>2159</v>
      </c>
    </row>
    <row r="2160" spans="34:35" x14ac:dyDescent="0.15">
      <c r="AH2160" s="2">
        <f t="shared" ca="1" si="40"/>
        <v>0</v>
      </c>
      <c r="AI2160" s="2">
        <v>2160</v>
      </c>
    </row>
    <row r="2161" spans="34:35" x14ac:dyDescent="0.15">
      <c r="AH2161" s="2">
        <f t="shared" ca="1" si="40"/>
        <v>0</v>
      </c>
      <c r="AI2161" s="2">
        <v>2161</v>
      </c>
    </row>
    <row r="2162" spans="34:35" x14ac:dyDescent="0.15">
      <c r="AH2162" s="2">
        <f t="shared" ca="1" si="40"/>
        <v>0</v>
      </c>
      <c r="AI2162" s="2">
        <v>2162</v>
      </c>
    </row>
    <row r="2163" spans="34:35" x14ac:dyDescent="0.15">
      <c r="AH2163" s="2">
        <f t="shared" ca="1" si="40"/>
        <v>0</v>
      </c>
      <c r="AI2163" s="2">
        <v>2163</v>
      </c>
    </row>
    <row r="2164" spans="34:35" x14ac:dyDescent="0.15">
      <c r="AH2164" s="2">
        <f t="shared" ca="1" si="40"/>
        <v>0</v>
      </c>
      <c r="AI2164" s="2">
        <v>2164</v>
      </c>
    </row>
    <row r="2165" spans="34:35" x14ac:dyDescent="0.15">
      <c r="AH2165" s="2">
        <f t="shared" ca="1" si="40"/>
        <v>0</v>
      </c>
      <c r="AI2165" s="2">
        <v>2165</v>
      </c>
    </row>
    <row r="2166" spans="34:35" x14ac:dyDescent="0.15">
      <c r="AH2166" s="2">
        <f t="shared" ca="1" si="40"/>
        <v>0</v>
      </c>
      <c r="AI2166" s="2">
        <v>2166</v>
      </c>
    </row>
    <row r="2167" spans="34:35" x14ac:dyDescent="0.15">
      <c r="AH2167" s="2">
        <f t="shared" ca="1" si="40"/>
        <v>0</v>
      </c>
      <c r="AI2167" s="2">
        <v>2167</v>
      </c>
    </row>
    <row r="2168" spans="34:35" x14ac:dyDescent="0.15">
      <c r="AH2168" s="2">
        <f t="shared" ca="1" si="40"/>
        <v>0</v>
      </c>
      <c r="AI2168" s="2">
        <v>2168</v>
      </c>
    </row>
    <row r="2169" spans="34:35" x14ac:dyDescent="0.15">
      <c r="AH2169" s="2">
        <f t="shared" ca="1" si="40"/>
        <v>0</v>
      </c>
      <c r="AI2169" s="2">
        <v>2169</v>
      </c>
    </row>
    <row r="2170" spans="34:35" x14ac:dyDescent="0.15">
      <c r="AH2170" s="2">
        <f t="shared" ca="1" si="40"/>
        <v>0</v>
      </c>
      <c r="AI2170" s="2">
        <v>2170</v>
      </c>
    </row>
    <row r="2171" spans="34:35" x14ac:dyDescent="0.15">
      <c r="AH2171" s="2">
        <f t="shared" ca="1" si="40"/>
        <v>0</v>
      </c>
      <c r="AI2171" s="2">
        <v>2171</v>
      </c>
    </row>
    <row r="2172" spans="34:35" x14ac:dyDescent="0.15">
      <c r="AH2172" s="2">
        <f t="shared" ca="1" si="40"/>
        <v>0</v>
      </c>
      <c r="AI2172" s="2">
        <v>2172</v>
      </c>
    </row>
    <row r="2173" spans="34:35" x14ac:dyDescent="0.15">
      <c r="AH2173" s="2">
        <f t="shared" ca="1" si="40"/>
        <v>0</v>
      </c>
      <c r="AI2173" s="2">
        <v>2173</v>
      </c>
    </row>
    <row r="2174" spans="34:35" x14ac:dyDescent="0.15">
      <c r="AH2174" s="2">
        <f t="shared" ca="1" si="40"/>
        <v>0</v>
      </c>
      <c r="AI2174" s="2">
        <v>2174</v>
      </c>
    </row>
    <row r="2175" spans="34:35" x14ac:dyDescent="0.15">
      <c r="AH2175" s="2">
        <f t="shared" ca="1" si="40"/>
        <v>0</v>
      </c>
      <c r="AI2175" s="2">
        <v>2175</v>
      </c>
    </row>
    <row r="2176" spans="34:35" x14ac:dyDescent="0.15">
      <c r="AH2176" s="2">
        <f t="shared" ca="1" si="40"/>
        <v>0</v>
      </c>
      <c r="AI2176" s="2">
        <v>2176</v>
      </c>
    </row>
    <row r="2177" spans="34:35" x14ac:dyDescent="0.15">
      <c r="AH2177" s="2">
        <f t="shared" ca="1" si="40"/>
        <v>0</v>
      </c>
      <c r="AI2177" s="2">
        <v>2177</v>
      </c>
    </row>
    <row r="2178" spans="34:35" x14ac:dyDescent="0.15">
      <c r="AH2178" s="2">
        <f t="shared" ca="1" si="40"/>
        <v>0</v>
      </c>
      <c r="AI2178" s="2">
        <v>2178</v>
      </c>
    </row>
    <row r="2179" spans="34:35" x14ac:dyDescent="0.15">
      <c r="AH2179" s="2">
        <f t="shared" ca="1" si="40"/>
        <v>0</v>
      </c>
      <c r="AI2179" s="2">
        <v>2179</v>
      </c>
    </row>
    <row r="2180" spans="34:35" x14ac:dyDescent="0.15">
      <c r="AH2180" s="2">
        <f t="shared" ca="1" si="40"/>
        <v>0</v>
      </c>
      <c r="AI2180" s="2">
        <v>2180</v>
      </c>
    </row>
    <row r="2181" spans="34:35" x14ac:dyDescent="0.15">
      <c r="AH2181" s="2">
        <f t="shared" ca="1" si="40"/>
        <v>0</v>
      </c>
      <c r="AI2181" s="2">
        <v>2181</v>
      </c>
    </row>
    <row r="2182" spans="34:35" x14ac:dyDescent="0.15">
      <c r="AH2182" s="2">
        <f t="shared" ref="AH2182:AH2245" ca="1" si="41">INDIRECT("'"&amp;$AD$7&amp;"'!"&amp;"B"&amp;ROW(B2182))</f>
        <v>0</v>
      </c>
      <c r="AI2182" s="2">
        <v>2182</v>
      </c>
    </row>
    <row r="2183" spans="34:35" x14ac:dyDescent="0.15">
      <c r="AH2183" s="2">
        <f t="shared" ca="1" si="41"/>
        <v>0</v>
      </c>
      <c r="AI2183" s="2">
        <v>2183</v>
      </c>
    </row>
    <row r="2184" spans="34:35" x14ac:dyDescent="0.15">
      <c r="AH2184" s="2">
        <f t="shared" ca="1" si="41"/>
        <v>0</v>
      </c>
      <c r="AI2184" s="2">
        <v>2184</v>
      </c>
    </row>
    <row r="2185" spans="34:35" x14ac:dyDescent="0.15">
      <c r="AH2185" s="2">
        <f t="shared" ca="1" si="41"/>
        <v>0</v>
      </c>
      <c r="AI2185" s="2">
        <v>2185</v>
      </c>
    </row>
    <row r="2186" spans="34:35" x14ac:dyDescent="0.15">
      <c r="AH2186" s="2">
        <f t="shared" ca="1" si="41"/>
        <v>0</v>
      </c>
      <c r="AI2186" s="2">
        <v>2186</v>
      </c>
    </row>
    <row r="2187" spans="34:35" x14ac:dyDescent="0.15">
      <c r="AH2187" s="2">
        <f t="shared" ca="1" si="41"/>
        <v>0</v>
      </c>
      <c r="AI2187" s="2">
        <v>2187</v>
      </c>
    </row>
    <row r="2188" spans="34:35" x14ac:dyDescent="0.15">
      <c r="AH2188" s="2">
        <f t="shared" ca="1" si="41"/>
        <v>0</v>
      </c>
      <c r="AI2188" s="2">
        <v>2188</v>
      </c>
    </row>
    <row r="2189" spans="34:35" x14ac:dyDescent="0.15">
      <c r="AH2189" s="2">
        <f t="shared" ca="1" si="41"/>
        <v>0</v>
      </c>
      <c r="AI2189" s="2">
        <v>2189</v>
      </c>
    </row>
    <row r="2190" spans="34:35" x14ac:dyDescent="0.15">
      <c r="AH2190" s="2">
        <f t="shared" ca="1" si="41"/>
        <v>0</v>
      </c>
      <c r="AI2190" s="2">
        <v>2190</v>
      </c>
    </row>
    <row r="2191" spans="34:35" x14ac:dyDescent="0.15">
      <c r="AH2191" s="2">
        <f t="shared" ca="1" si="41"/>
        <v>0</v>
      </c>
      <c r="AI2191" s="2">
        <v>2191</v>
      </c>
    </row>
    <row r="2192" spans="34:35" x14ac:dyDescent="0.15">
      <c r="AH2192" s="2">
        <f t="shared" ca="1" si="41"/>
        <v>0</v>
      </c>
      <c r="AI2192" s="2">
        <v>2192</v>
      </c>
    </row>
    <row r="2193" spans="34:35" x14ac:dyDescent="0.15">
      <c r="AH2193" s="2">
        <f t="shared" ca="1" si="41"/>
        <v>0</v>
      </c>
      <c r="AI2193" s="2">
        <v>2193</v>
      </c>
    </row>
    <row r="2194" spans="34:35" x14ac:dyDescent="0.15">
      <c r="AH2194" s="2">
        <f t="shared" ca="1" si="41"/>
        <v>0</v>
      </c>
      <c r="AI2194" s="2">
        <v>2194</v>
      </c>
    </row>
    <row r="2195" spans="34:35" x14ac:dyDescent="0.15">
      <c r="AH2195" s="2">
        <f t="shared" ca="1" si="41"/>
        <v>0</v>
      </c>
      <c r="AI2195" s="2">
        <v>2195</v>
      </c>
    </row>
    <row r="2196" spans="34:35" x14ac:dyDescent="0.15">
      <c r="AH2196" s="2">
        <f t="shared" ca="1" si="41"/>
        <v>0</v>
      </c>
      <c r="AI2196" s="2">
        <v>2196</v>
      </c>
    </row>
    <row r="2197" spans="34:35" x14ac:dyDescent="0.15">
      <c r="AH2197" s="2">
        <f t="shared" ca="1" si="41"/>
        <v>0</v>
      </c>
      <c r="AI2197" s="2">
        <v>2197</v>
      </c>
    </row>
    <row r="2198" spans="34:35" x14ac:dyDescent="0.15">
      <c r="AH2198" s="2">
        <f t="shared" ca="1" si="41"/>
        <v>0</v>
      </c>
      <c r="AI2198" s="2">
        <v>2198</v>
      </c>
    </row>
    <row r="2199" spans="34:35" x14ac:dyDescent="0.15">
      <c r="AH2199" s="2">
        <f t="shared" ca="1" si="41"/>
        <v>0</v>
      </c>
      <c r="AI2199" s="2">
        <v>2199</v>
      </c>
    </row>
    <row r="2200" spans="34:35" x14ac:dyDescent="0.15">
      <c r="AH2200" s="2">
        <f t="shared" ca="1" si="41"/>
        <v>0</v>
      </c>
      <c r="AI2200" s="2">
        <v>2200</v>
      </c>
    </row>
    <row r="2201" spans="34:35" x14ac:dyDescent="0.15">
      <c r="AH2201" s="2">
        <f t="shared" ca="1" si="41"/>
        <v>0</v>
      </c>
      <c r="AI2201" s="2">
        <v>2201</v>
      </c>
    </row>
    <row r="2202" spans="34:35" x14ac:dyDescent="0.15">
      <c r="AH2202" s="2">
        <f t="shared" ca="1" si="41"/>
        <v>0</v>
      </c>
      <c r="AI2202" s="2">
        <v>2202</v>
      </c>
    </row>
    <row r="2203" spans="34:35" x14ac:dyDescent="0.15">
      <c r="AH2203" s="2">
        <f t="shared" ca="1" si="41"/>
        <v>0</v>
      </c>
      <c r="AI2203" s="2">
        <v>2203</v>
      </c>
    </row>
    <row r="2204" spans="34:35" x14ac:dyDescent="0.15">
      <c r="AH2204" s="2">
        <f t="shared" ca="1" si="41"/>
        <v>0</v>
      </c>
      <c r="AI2204" s="2">
        <v>2204</v>
      </c>
    </row>
    <row r="2205" spans="34:35" x14ac:dyDescent="0.15">
      <c r="AH2205" s="2">
        <f t="shared" ca="1" si="41"/>
        <v>0</v>
      </c>
      <c r="AI2205" s="2">
        <v>2205</v>
      </c>
    </row>
    <row r="2206" spans="34:35" x14ac:dyDescent="0.15">
      <c r="AH2206" s="2">
        <f t="shared" ca="1" si="41"/>
        <v>0</v>
      </c>
      <c r="AI2206" s="2">
        <v>2206</v>
      </c>
    </row>
    <row r="2207" spans="34:35" x14ac:dyDescent="0.15">
      <c r="AH2207" s="2">
        <f t="shared" ca="1" si="41"/>
        <v>0</v>
      </c>
      <c r="AI2207" s="2">
        <v>2207</v>
      </c>
    </row>
    <row r="2208" spans="34:35" x14ac:dyDescent="0.15">
      <c r="AH2208" s="2">
        <f t="shared" ca="1" si="41"/>
        <v>0</v>
      </c>
      <c r="AI2208" s="2">
        <v>2208</v>
      </c>
    </row>
    <row r="2209" spans="34:35" x14ac:dyDescent="0.15">
      <c r="AH2209" s="2">
        <f t="shared" ca="1" si="41"/>
        <v>0</v>
      </c>
      <c r="AI2209" s="2">
        <v>2209</v>
      </c>
    </row>
    <row r="2210" spans="34:35" x14ac:dyDescent="0.15">
      <c r="AH2210" s="2">
        <f t="shared" ca="1" si="41"/>
        <v>0</v>
      </c>
      <c r="AI2210" s="2">
        <v>2210</v>
      </c>
    </row>
    <row r="2211" spans="34:35" x14ac:dyDescent="0.15">
      <c r="AH2211" s="2">
        <f t="shared" ca="1" si="41"/>
        <v>0</v>
      </c>
      <c r="AI2211" s="2">
        <v>2211</v>
      </c>
    </row>
    <row r="2212" spans="34:35" x14ac:dyDescent="0.15">
      <c r="AH2212" s="2">
        <f t="shared" ca="1" si="41"/>
        <v>0</v>
      </c>
      <c r="AI2212" s="2">
        <v>2212</v>
      </c>
    </row>
    <row r="2213" spans="34:35" x14ac:dyDescent="0.15">
      <c r="AH2213" s="2">
        <f t="shared" ca="1" si="41"/>
        <v>0</v>
      </c>
      <c r="AI2213" s="2">
        <v>2213</v>
      </c>
    </row>
    <row r="2214" spans="34:35" x14ac:dyDescent="0.15">
      <c r="AH2214" s="2">
        <f t="shared" ca="1" si="41"/>
        <v>0</v>
      </c>
      <c r="AI2214" s="2">
        <v>2214</v>
      </c>
    </row>
    <row r="2215" spans="34:35" x14ac:dyDescent="0.15">
      <c r="AH2215" s="2">
        <f t="shared" ca="1" si="41"/>
        <v>0</v>
      </c>
      <c r="AI2215" s="2">
        <v>2215</v>
      </c>
    </row>
    <row r="2216" spans="34:35" x14ac:dyDescent="0.15">
      <c r="AH2216" s="2">
        <f t="shared" ca="1" si="41"/>
        <v>0</v>
      </c>
      <c r="AI2216" s="2">
        <v>2216</v>
      </c>
    </row>
    <row r="2217" spans="34:35" x14ac:dyDescent="0.15">
      <c r="AH2217" s="2">
        <f t="shared" ca="1" si="41"/>
        <v>0</v>
      </c>
      <c r="AI2217" s="2">
        <v>2217</v>
      </c>
    </row>
    <row r="2218" spans="34:35" x14ac:dyDescent="0.15">
      <c r="AH2218" s="2">
        <f t="shared" ca="1" si="41"/>
        <v>0</v>
      </c>
      <c r="AI2218" s="2">
        <v>2218</v>
      </c>
    </row>
    <row r="2219" spans="34:35" x14ac:dyDescent="0.15">
      <c r="AH2219" s="2">
        <f t="shared" ca="1" si="41"/>
        <v>0</v>
      </c>
      <c r="AI2219" s="2">
        <v>2219</v>
      </c>
    </row>
    <row r="2220" spans="34:35" x14ac:dyDescent="0.15">
      <c r="AH2220" s="2">
        <f t="shared" ca="1" si="41"/>
        <v>0</v>
      </c>
      <c r="AI2220" s="2">
        <v>2220</v>
      </c>
    </row>
    <row r="2221" spans="34:35" x14ac:dyDescent="0.15">
      <c r="AH2221" s="2">
        <f t="shared" ca="1" si="41"/>
        <v>0</v>
      </c>
      <c r="AI2221" s="2">
        <v>2221</v>
      </c>
    </row>
    <row r="2222" spans="34:35" x14ac:dyDescent="0.15">
      <c r="AH2222" s="2">
        <f t="shared" ca="1" si="41"/>
        <v>0</v>
      </c>
      <c r="AI2222" s="2">
        <v>2222</v>
      </c>
    </row>
    <row r="2223" spans="34:35" x14ac:dyDescent="0.15">
      <c r="AH2223" s="2">
        <f t="shared" ca="1" si="41"/>
        <v>0</v>
      </c>
      <c r="AI2223" s="2">
        <v>2223</v>
      </c>
    </row>
    <row r="2224" spans="34:35" x14ac:dyDescent="0.15">
      <c r="AH2224" s="2">
        <f t="shared" ca="1" si="41"/>
        <v>0</v>
      </c>
      <c r="AI2224" s="2">
        <v>2224</v>
      </c>
    </row>
    <row r="2225" spans="34:35" x14ac:dyDescent="0.15">
      <c r="AH2225" s="2">
        <f t="shared" ca="1" si="41"/>
        <v>0</v>
      </c>
      <c r="AI2225" s="2">
        <v>2225</v>
      </c>
    </row>
    <row r="2226" spans="34:35" x14ac:dyDescent="0.15">
      <c r="AH2226" s="2">
        <f t="shared" ca="1" si="41"/>
        <v>0</v>
      </c>
      <c r="AI2226" s="2">
        <v>2226</v>
      </c>
    </row>
    <row r="2227" spans="34:35" x14ac:dyDescent="0.15">
      <c r="AH2227" s="2">
        <f t="shared" ca="1" si="41"/>
        <v>0</v>
      </c>
      <c r="AI2227" s="2">
        <v>2227</v>
      </c>
    </row>
    <row r="2228" spans="34:35" x14ac:dyDescent="0.15">
      <c r="AH2228" s="2">
        <f t="shared" ca="1" si="41"/>
        <v>0</v>
      </c>
      <c r="AI2228" s="2">
        <v>2228</v>
      </c>
    </row>
    <row r="2229" spans="34:35" x14ac:dyDescent="0.15">
      <c r="AH2229" s="2">
        <f t="shared" ca="1" si="41"/>
        <v>0</v>
      </c>
      <c r="AI2229" s="2">
        <v>2229</v>
      </c>
    </row>
    <row r="2230" spans="34:35" x14ac:dyDescent="0.15">
      <c r="AH2230" s="2">
        <f t="shared" ca="1" si="41"/>
        <v>0</v>
      </c>
      <c r="AI2230" s="2">
        <v>2230</v>
      </c>
    </row>
    <row r="2231" spans="34:35" x14ac:dyDescent="0.15">
      <c r="AH2231" s="2">
        <f t="shared" ca="1" si="41"/>
        <v>0</v>
      </c>
      <c r="AI2231" s="2">
        <v>2231</v>
      </c>
    </row>
    <row r="2232" spans="34:35" x14ac:dyDescent="0.15">
      <c r="AH2232" s="2">
        <f t="shared" ca="1" si="41"/>
        <v>0</v>
      </c>
      <c r="AI2232" s="2">
        <v>2232</v>
      </c>
    </row>
    <row r="2233" spans="34:35" x14ac:dyDescent="0.15">
      <c r="AH2233" s="2">
        <f t="shared" ca="1" si="41"/>
        <v>0</v>
      </c>
      <c r="AI2233" s="2">
        <v>2233</v>
      </c>
    </row>
    <row r="2234" spans="34:35" x14ac:dyDescent="0.15">
      <c r="AH2234" s="2">
        <f t="shared" ca="1" si="41"/>
        <v>0</v>
      </c>
      <c r="AI2234" s="2">
        <v>2234</v>
      </c>
    </row>
    <row r="2235" spans="34:35" x14ac:dyDescent="0.15">
      <c r="AH2235" s="2">
        <f t="shared" ca="1" si="41"/>
        <v>0</v>
      </c>
      <c r="AI2235" s="2">
        <v>2235</v>
      </c>
    </row>
    <row r="2236" spans="34:35" x14ac:dyDescent="0.15">
      <c r="AH2236" s="2">
        <f t="shared" ca="1" si="41"/>
        <v>0</v>
      </c>
      <c r="AI2236" s="2">
        <v>2236</v>
      </c>
    </row>
    <row r="2237" spans="34:35" x14ac:dyDescent="0.15">
      <c r="AH2237" s="2">
        <f t="shared" ca="1" si="41"/>
        <v>0</v>
      </c>
      <c r="AI2237" s="2">
        <v>2237</v>
      </c>
    </row>
    <row r="2238" spans="34:35" x14ac:dyDescent="0.15">
      <c r="AH2238" s="2">
        <f t="shared" ca="1" si="41"/>
        <v>0</v>
      </c>
      <c r="AI2238" s="2">
        <v>2238</v>
      </c>
    </row>
    <row r="2239" spans="34:35" x14ac:dyDescent="0.15">
      <c r="AH2239" s="2">
        <f t="shared" ca="1" si="41"/>
        <v>0</v>
      </c>
      <c r="AI2239" s="2">
        <v>2239</v>
      </c>
    </row>
    <row r="2240" spans="34:35" x14ac:dyDescent="0.15">
      <c r="AH2240" s="2">
        <f t="shared" ca="1" si="41"/>
        <v>0</v>
      </c>
      <c r="AI2240" s="2">
        <v>2240</v>
      </c>
    </row>
    <row r="2241" spans="34:35" x14ac:dyDescent="0.15">
      <c r="AH2241" s="2">
        <f t="shared" ca="1" si="41"/>
        <v>0</v>
      </c>
      <c r="AI2241" s="2">
        <v>2241</v>
      </c>
    </row>
    <row r="2242" spans="34:35" x14ac:dyDescent="0.15">
      <c r="AH2242" s="2">
        <f t="shared" ca="1" si="41"/>
        <v>0</v>
      </c>
      <c r="AI2242" s="2">
        <v>2242</v>
      </c>
    </row>
    <row r="2243" spans="34:35" x14ac:dyDescent="0.15">
      <c r="AH2243" s="2">
        <f t="shared" ca="1" si="41"/>
        <v>0</v>
      </c>
      <c r="AI2243" s="2">
        <v>2243</v>
      </c>
    </row>
    <row r="2244" spans="34:35" x14ac:dyDescent="0.15">
      <c r="AH2244" s="2">
        <f t="shared" ca="1" si="41"/>
        <v>0</v>
      </c>
      <c r="AI2244" s="2">
        <v>2244</v>
      </c>
    </row>
    <row r="2245" spans="34:35" x14ac:dyDescent="0.15">
      <c r="AH2245" s="2">
        <f t="shared" ca="1" si="41"/>
        <v>0</v>
      </c>
      <c r="AI2245" s="2">
        <v>2245</v>
      </c>
    </row>
    <row r="2246" spans="34:35" x14ac:dyDescent="0.15">
      <c r="AH2246" s="2">
        <f t="shared" ref="AH2246:AH2309" ca="1" si="42">INDIRECT("'"&amp;$AD$7&amp;"'!"&amp;"B"&amp;ROW(B2246))</f>
        <v>0</v>
      </c>
      <c r="AI2246" s="2">
        <v>2246</v>
      </c>
    </row>
    <row r="2247" spans="34:35" x14ac:dyDescent="0.15">
      <c r="AH2247" s="2">
        <f t="shared" ca="1" si="42"/>
        <v>0</v>
      </c>
      <c r="AI2247" s="2">
        <v>2247</v>
      </c>
    </row>
    <row r="2248" spans="34:35" x14ac:dyDescent="0.15">
      <c r="AH2248" s="2">
        <f t="shared" ca="1" si="42"/>
        <v>0</v>
      </c>
      <c r="AI2248" s="2">
        <v>2248</v>
      </c>
    </row>
    <row r="2249" spans="34:35" x14ac:dyDescent="0.15">
      <c r="AH2249" s="2">
        <f t="shared" ca="1" si="42"/>
        <v>0</v>
      </c>
      <c r="AI2249" s="2">
        <v>2249</v>
      </c>
    </row>
    <row r="2250" spans="34:35" x14ac:dyDescent="0.15">
      <c r="AH2250" s="2">
        <f t="shared" ca="1" si="42"/>
        <v>0</v>
      </c>
      <c r="AI2250" s="2">
        <v>2250</v>
      </c>
    </row>
    <row r="2251" spans="34:35" x14ac:dyDescent="0.15">
      <c r="AH2251" s="2">
        <f t="shared" ca="1" si="42"/>
        <v>0</v>
      </c>
      <c r="AI2251" s="2">
        <v>2251</v>
      </c>
    </row>
    <row r="2252" spans="34:35" x14ac:dyDescent="0.15">
      <c r="AH2252" s="2">
        <f t="shared" ca="1" si="42"/>
        <v>0</v>
      </c>
      <c r="AI2252" s="2">
        <v>2252</v>
      </c>
    </row>
    <row r="2253" spans="34:35" x14ac:dyDescent="0.15">
      <c r="AH2253" s="2">
        <f t="shared" ca="1" si="42"/>
        <v>0</v>
      </c>
      <c r="AI2253" s="2">
        <v>2253</v>
      </c>
    </row>
    <row r="2254" spans="34:35" x14ac:dyDescent="0.15">
      <c r="AH2254" s="2">
        <f t="shared" ca="1" si="42"/>
        <v>0</v>
      </c>
      <c r="AI2254" s="2">
        <v>2254</v>
      </c>
    </row>
    <row r="2255" spans="34:35" x14ac:dyDescent="0.15">
      <c r="AH2255" s="2">
        <f t="shared" ca="1" si="42"/>
        <v>0</v>
      </c>
      <c r="AI2255" s="2">
        <v>2255</v>
      </c>
    </row>
    <row r="2256" spans="34:35" x14ac:dyDescent="0.15">
      <c r="AH2256" s="2">
        <f t="shared" ca="1" si="42"/>
        <v>0</v>
      </c>
      <c r="AI2256" s="2">
        <v>2256</v>
      </c>
    </row>
    <row r="2257" spans="34:35" x14ac:dyDescent="0.15">
      <c r="AH2257" s="2">
        <f t="shared" ca="1" si="42"/>
        <v>0</v>
      </c>
      <c r="AI2257" s="2">
        <v>2257</v>
      </c>
    </row>
    <row r="2258" spans="34:35" x14ac:dyDescent="0.15">
      <c r="AH2258" s="2">
        <f t="shared" ca="1" si="42"/>
        <v>0</v>
      </c>
      <c r="AI2258" s="2">
        <v>2258</v>
      </c>
    </row>
    <row r="2259" spans="34:35" x14ac:dyDescent="0.15">
      <c r="AH2259" s="2">
        <f t="shared" ca="1" si="42"/>
        <v>0</v>
      </c>
      <c r="AI2259" s="2">
        <v>2259</v>
      </c>
    </row>
    <row r="2260" spans="34:35" x14ac:dyDescent="0.15">
      <c r="AH2260" s="2">
        <f t="shared" ca="1" si="42"/>
        <v>0</v>
      </c>
      <c r="AI2260" s="2">
        <v>2260</v>
      </c>
    </row>
    <row r="2261" spans="34:35" x14ac:dyDescent="0.15">
      <c r="AH2261" s="2">
        <f t="shared" ca="1" si="42"/>
        <v>0</v>
      </c>
      <c r="AI2261" s="2">
        <v>2261</v>
      </c>
    </row>
    <row r="2262" spans="34:35" x14ac:dyDescent="0.15">
      <c r="AH2262" s="2">
        <f t="shared" ca="1" si="42"/>
        <v>0</v>
      </c>
      <c r="AI2262" s="2">
        <v>2262</v>
      </c>
    </row>
    <row r="2263" spans="34:35" x14ac:dyDescent="0.15">
      <c r="AH2263" s="2">
        <f t="shared" ca="1" si="42"/>
        <v>0</v>
      </c>
      <c r="AI2263" s="2">
        <v>2263</v>
      </c>
    </row>
    <row r="2264" spans="34:35" x14ac:dyDescent="0.15">
      <c r="AH2264" s="2">
        <f t="shared" ca="1" si="42"/>
        <v>0</v>
      </c>
      <c r="AI2264" s="2">
        <v>2264</v>
      </c>
    </row>
    <row r="2265" spans="34:35" x14ac:dyDescent="0.15">
      <c r="AH2265" s="2">
        <f t="shared" ca="1" si="42"/>
        <v>0</v>
      </c>
      <c r="AI2265" s="2">
        <v>2265</v>
      </c>
    </row>
    <row r="2266" spans="34:35" x14ac:dyDescent="0.15">
      <c r="AH2266" s="2">
        <f t="shared" ca="1" si="42"/>
        <v>0</v>
      </c>
      <c r="AI2266" s="2">
        <v>2266</v>
      </c>
    </row>
    <row r="2267" spans="34:35" x14ac:dyDescent="0.15">
      <c r="AH2267" s="2">
        <f t="shared" ca="1" si="42"/>
        <v>0</v>
      </c>
      <c r="AI2267" s="2">
        <v>2267</v>
      </c>
    </row>
    <row r="2268" spans="34:35" x14ac:dyDescent="0.15">
      <c r="AH2268" s="2">
        <f t="shared" ca="1" si="42"/>
        <v>0</v>
      </c>
      <c r="AI2268" s="2">
        <v>2268</v>
      </c>
    </row>
    <row r="2269" spans="34:35" x14ac:dyDescent="0.15">
      <c r="AH2269" s="2">
        <f t="shared" ca="1" si="42"/>
        <v>0</v>
      </c>
      <c r="AI2269" s="2">
        <v>2269</v>
      </c>
    </row>
    <row r="2270" spans="34:35" x14ac:dyDescent="0.15">
      <c r="AH2270" s="2">
        <f t="shared" ca="1" si="42"/>
        <v>0</v>
      </c>
      <c r="AI2270" s="2">
        <v>2270</v>
      </c>
    </row>
    <row r="2271" spans="34:35" x14ac:dyDescent="0.15">
      <c r="AH2271" s="2">
        <f t="shared" ca="1" si="42"/>
        <v>0</v>
      </c>
      <c r="AI2271" s="2">
        <v>2271</v>
      </c>
    </row>
    <row r="2272" spans="34:35" x14ac:dyDescent="0.15">
      <c r="AH2272" s="2">
        <f t="shared" ca="1" si="42"/>
        <v>0</v>
      </c>
      <c r="AI2272" s="2">
        <v>2272</v>
      </c>
    </row>
    <row r="2273" spans="34:35" x14ac:dyDescent="0.15">
      <c r="AH2273" s="2">
        <f t="shared" ca="1" si="42"/>
        <v>0</v>
      </c>
      <c r="AI2273" s="2">
        <v>2273</v>
      </c>
    </row>
    <row r="2274" spans="34:35" x14ac:dyDescent="0.15">
      <c r="AH2274" s="2">
        <f t="shared" ca="1" si="42"/>
        <v>0</v>
      </c>
      <c r="AI2274" s="2">
        <v>2274</v>
      </c>
    </row>
    <row r="2275" spans="34:35" x14ac:dyDescent="0.15">
      <c r="AH2275" s="2">
        <f t="shared" ca="1" si="42"/>
        <v>0</v>
      </c>
      <c r="AI2275" s="2">
        <v>2275</v>
      </c>
    </row>
    <row r="2276" spans="34:35" x14ac:dyDescent="0.15">
      <c r="AH2276" s="2">
        <f t="shared" ca="1" si="42"/>
        <v>0</v>
      </c>
      <c r="AI2276" s="2">
        <v>2276</v>
      </c>
    </row>
    <row r="2277" spans="34:35" x14ac:dyDescent="0.15">
      <c r="AH2277" s="2">
        <f t="shared" ca="1" si="42"/>
        <v>0</v>
      </c>
      <c r="AI2277" s="2">
        <v>2277</v>
      </c>
    </row>
    <row r="2278" spans="34:35" x14ac:dyDescent="0.15">
      <c r="AH2278" s="2">
        <f t="shared" ca="1" si="42"/>
        <v>0</v>
      </c>
      <c r="AI2278" s="2">
        <v>2278</v>
      </c>
    </row>
    <row r="2279" spans="34:35" x14ac:dyDescent="0.15">
      <c r="AH2279" s="2">
        <f t="shared" ca="1" si="42"/>
        <v>0</v>
      </c>
      <c r="AI2279" s="2">
        <v>2279</v>
      </c>
    </row>
    <row r="2280" spans="34:35" x14ac:dyDescent="0.15">
      <c r="AH2280" s="2">
        <f t="shared" ca="1" si="42"/>
        <v>0</v>
      </c>
      <c r="AI2280" s="2">
        <v>2280</v>
      </c>
    </row>
    <row r="2281" spans="34:35" x14ac:dyDescent="0.15">
      <c r="AH2281" s="2">
        <f t="shared" ca="1" si="42"/>
        <v>0</v>
      </c>
      <c r="AI2281" s="2">
        <v>2281</v>
      </c>
    </row>
    <row r="2282" spans="34:35" x14ac:dyDescent="0.15">
      <c r="AH2282" s="2">
        <f t="shared" ca="1" si="42"/>
        <v>0</v>
      </c>
      <c r="AI2282" s="2">
        <v>2282</v>
      </c>
    </row>
    <row r="2283" spans="34:35" x14ac:dyDescent="0.15">
      <c r="AH2283" s="2">
        <f t="shared" ca="1" si="42"/>
        <v>0</v>
      </c>
      <c r="AI2283" s="2">
        <v>2283</v>
      </c>
    </row>
    <row r="2284" spans="34:35" x14ac:dyDescent="0.15">
      <c r="AH2284" s="2">
        <f t="shared" ca="1" si="42"/>
        <v>0</v>
      </c>
      <c r="AI2284" s="2">
        <v>2284</v>
      </c>
    </row>
    <row r="2285" spans="34:35" x14ac:dyDescent="0.15">
      <c r="AH2285" s="2">
        <f t="shared" ca="1" si="42"/>
        <v>0</v>
      </c>
      <c r="AI2285" s="2">
        <v>2285</v>
      </c>
    </row>
    <row r="2286" spans="34:35" x14ac:dyDescent="0.15">
      <c r="AH2286" s="2">
        <f t="shared" ca="1" si="42"/>
        <v>0</v>
      </c>
      <c r="AI2286" s="2">
        <v>2286</v>
      </c>
    </row>
    <row r="2287" spans="34:35" x14ac:dyDescent="0.15">
      <c r="AH2287" s="2">
        <f t="shared" ca="1" si="42"/>
        <v>0</v>
      </c>
      <c r="AI2287" s="2">
        <v>2287</v>
      </c>
    </row>
    <row r="2288" spans="34:35" x14ac:dyDescent="0.15">
      <c r="AH2288" s="2">
        <f t="shared" ca="1" si="42"/>
        <v>0</v>
      </c>
      <c r="AI2288" s="2">
        <v>2288</v>
      </c>
    </row>
    <row r="2289" spans="34:35" x14ac:dyDescent="0.15">
      <c r="AH2289" s="2">
        <f t="shared" ca="1" si="42"/>
        <v>0</v>
      </c>
      <c r="AI2289" s="2">
        <v>2289</v>
      </c>
    </row>
    <row r="2290" spans="34:35" x14ac:dyDescent="0.15">
      <c r="AH2290" s="2">
        <f t="shared" ca="1" si="42"/>
        <v>0</v>
      </c>
      <c r="AI2290" s="2">
        <v>2290</v>
      </c>
    </row>
    <row r="2291" spans="34:35" x14ac:dyDescent="0.15">
      <c r="AH2291" s="2">
        <f t="shared" ca="1" si="42"/>
        <v>0</v>
      </c>
      <c r="AI2291" s="2">
        <v>2291</v>
      </c>
    </row>
    <row r="2292" spans="34:35" x14ac:dyDescent="0.15">
      <c r="AH2292" s="2">
        <f t="shared" ca="1" si="42"/>
        <v>0</v>
      </c>
      <c r="AI2292" s="2">
        <v>2292</v>
      </c>
    </row>
    <row r="2293" spans="34:35" x14ac:dyDescent="0.15">
      <c r="AH2293" s="2">
        <f t="shared" ca="1" si="42"/>
        <v>0</v>
      </c>
      <c r="AI2293" s="2">
        <v>2293</v>
      </c>
    </row>
    <row r="2294" spans="34:35" x14ac:dyDescent="0.15">
      <c r="AH2294" s="2">
        <f t="shared" ca="1" si="42"/>
        <v>0</v>
      </c>
      <c r="AI2294" s="2">
        <v>2294</v>
      </c>
    </row>
    <row r="2295" spans="34:35" x14ac:dyDescent="0.15">
      <c r="AH2295" s="2">
        <f t="shared" ca="1" si="42"/>
        <v>0</v>
      </c>
      <c r="AI2295" s="2">
        <v>2295</v>
      </c>
    </row>
    <row r="2296" spans="34:35" x14ac:dyDescent="0.15">
      <c r="AH2296" s="2">
        <f t="shared" ca="1" si="42"/>
        <v>0</v>
      </c>
      <c r="AI2296" s="2">
        <v>2296</v>
      </c>
    </row>
    <row r="2297" spans="34:35" x14ac:dyDescent="0.15">
      <c r="AH2297" s="2">
        <f t="shared" ca="1" si="42"/>
        <v>0</v>
      </c>
      <c r="AI2297" s="2">
        <v>2297</v>
      </c>
    </row>
    <row r="2298" spans="34:35" x14ac:dyDescent="0.15">
      <c r="AH2298" s="2">
        <f t="shared" ca="1" si="42"/>
        <v>0</v>
      </c>
      <c r="AI2298" s="2">
        <v>2298</v>
      </c>
    </row>
    <row r="2299" spans="34:35" x14ac:dyDescent="0.15">
      <c r="AH2299" s="2">
        <f t="shared" ca="1" si="42"/>
        <v>0</v>
      </c>
      <c r="AI2299" s="2">
        <v>2299</v>
      </c>
    </row>
    <row r="2300" spans="34:35" x14ac:dyDescent="0.15">
      <c r="AH2300" s="2">
        <f t="shared" ca="1" si="42"/>
        <v>0</v>
      </c>
      <c r="AI2300" s="2">
        <v>2300</v>
      </c>
    </row>
    <row r="2301" spans="34:35" x14ac:dyDescent="0.15">
      <c r="AH2301" s="2">
        <f t="shared" ca="1" si="42"/>
        <v>0</v>
      </c>
      <c r="AI2301" s="2">
        <v>2301</v>
      </c>
    </row>
    <row r="2302" spans="34:35" x14ac:dyDescent="0.15">
      <c r="AH2302" s="2">
        <f t="shared" ca="1" si="42"/>
        <v>0</v>
      </c>
      <c r="AI2302" s="2">
        <v>2302</v>
      </c>
    </row>
    <row r="2303" spans="34:35" x14ac:dyDescent="0.15">
      <c r="AH2303" s="2">
        <f t="shared" ca="1" si="42"/>
        <v>0</v>
      </c>
      <c r="AI2303" s="2">
        <v>2303</v>
      </c>
    </row>
    <row r="2304" spans="34:35" x14ac:dyDescent="0.15">
      <c r="AH2304" s="2">
        <f t="shared" ca="1" si="42"/>
        <v>0</v>
      </c>
      <c r="AI2304" s="2">
        <v>2304</v>
      </c>
    </row>
    <row r="2305" spans="34:35" x14ac:dyDescent="0.15">
      <c r="AH2305" s="2">
        <f t="shared" ca="1" si="42"/>
        <v>0</v>
      </c>
      <c r="AI2305" s="2">
        <v>2305</v>
      </c>
    </row>
    <row r="2306" spans="34:35" x14ac:dyDescent="0.15">
      <c r="AH2306" s="2">
        <f t="shared" ca="1" si="42"/>
        <v>0</v>
      </c>
      <c r="AI2306" s="2">
        <v>2306</v>
      </c>
    </row>
    <row r="2307" spans="34:35" x14ac:dyDescent="0.15">
      <c r="AH2307" s="2">
        <f t="shared" ca="1" si="42"/>
        <v>0</v>
      </c>
      <c r="AI2307" s="2">
        <v>2307</v>
      </c>
    </row>
    <row r="2308" spans="34:35" x14ac:dyDescent="0.15">
      <c r="AH2308" s="2">
        <f t="shared" ca="1" si="42"/>
        <v>0</v>
      </c>
      <c r="AI2308" s="2">
        <v>2308</v>
      </c>
    </row>
    <row r="2309" spans="34:35" x14ac:dyDescent="0.15">
      <c r="AH2309" s="2">
        <f t="shared" ca="1" si="42"/>
        <v>0</v>
      </c>
      <c r="AI2309" s="2">
        <v>2309</v>
      </c>
    </row>
    <row r="2310" spans="34:35" x14ac:dyDescent="0.15">
      <c r="AH2310" s="2">
        <f t="shared" ref="AH2310:AH2373" ca="1" si="43">INDIRECT("'"&amp;$AD$7&amp;"'!"&amp;"B"&amp;ROW(B2310))</f>
        <v>0</v>
      </c>
      <c r="AI2310" s="2">
        <v>2310</v>
      </c>
    </row>
    <row r="2311" spans="34:35" x14ac:dyDescent="0.15">
      <c r="AH2311" s="2">
        <f t="shared" ca="1" si="43"/>
        <v>0</v>
      </c>
      <c r="AI2311" s="2">
        <v>2311</v>
      </c>
    </row>
    <row r="2312" spans="34:35" x14ac:dyDescent="0.15">
      <c r="AH2312" s="2">
        <f t="shared" ca="1" si="43"/>
        <v>0</v>
      </c>
      <c r="AI2312" s="2">
        <v>2312</v>
      </c>
    </row>
    <row r="2313" spans="34:35" x14ac:dyDescent="0.15">
      <c r="AH2313" s="2">
        <f t="shared" ca="1" si="43"/>
        <v>0</v>
      </c>
      <c r="AI2313" s="2">
        <v>2313</v>
      </c>
    </row>
    <row r="2314" spans="34:35" x14ac:dyDescent="0.15">
      <c r="AH2314" s="2">
        <f t="shared" ca="1" si="43"/>
        <v>0</v>
      </c>
      <c r="AI2314" s="2">
        <v>2314</v>
      </c>
    </row>
    <row r="2315" spans="34:35" x14ac:dyDescent="0.15">
      <c r="AH2315" s="2">
        <f t="shared" ca="1" si="43"/>
        <v>0</v>
      </c>
      <c r="AI2315" s="2">
        <v>2315</v>
      </c>
    </row>
    <row r="2316" spans="34:35" x14ac:dyDescent="0.15">
      <c r="AH2316" s="2">
        <f t="shared" ca="1" si="43"/>
        <v>0</v>
      </c>
      <c r="AI2316" s="2">
        <v>2316</v>
      </c>
    </row>
    <row r="2317" spans="34:35" x14ac:dyDescent="0.15">
      <c r="AH2317" s="2">
        <f t="shared" ca="1" si="43"/>
        <v>0</v>
      </c>
      <c r="AI2317" s="2">
        <v>2317</v>
      </c>
    </row>
    <row r="2318" spans="34:35" x14ac:dyDescent="0.15">
      <c r="AH2318" s="2">
        <f t="shared" ca="1" si="43"/>
        <v>0</v>
      </c>
      <c r="AI2318" s="2">
        <v>2318</v>
      </c>
    </row>
    <row r="2319" spans="34:35" x14ac:dyDescent="0.15">
      <c r="AH2319" s="2">
        <f t="shared" ca="1" si="43"/>
        <v>0</v>
      </c>
      <c r="AI2319" s="2">
        <v>2319</v>
      </c>
    </row>
    <row r="2320" spans="34:35" x14ac:dyDescent="0.15">
      <c r="AH2320" s="2">
        <f t="shared" ca="1" si="43"/>
        <v>0</v>
      </c>
      <c r="AI2320" s="2">
        <v>2320</v>
      </c>
    </row>
    <row r="2321" spans="34:35" x14ac:dyDescent="0.15">
      <c r="AH2321" s="2">
        <f t="shared" ca="1" si="43"/>
        <v>0</v>
      </c>
      <c r="AI2321" s="2">
        <v>2321</v>
      </c>
    </row>
    <row r="2322" spans="34:35" x14ac:dyDescent="0.15">
      <c r="AH2322" s="2">
        <f t="shared" ca="1" si="43"/>
        <v>0</v>
      </c>
      <c r="AI2322" s="2">
        <v>2322</v>
      </c>
    </row>
    <row r="2323" spans="34:35" x14ac:dyDescent="0.15">
      <c r="AH2323" s="2">
        <f t="shared" ca="1" si="43"/>
        <v>0</v>
      </c>
      <c r="AI2323" s="2">
        <v>2323</v>
      </c>
    </row>
    <row r="2324" spans="34:35" x14ac:dyDescent="0.15">
      <c r="AH2324" s="2">
        <f t="shared" ca="1" si="43"/>
        <v>0</v>
      </c>
      <c r="AI2324" s="2">
        <v>2324</v>
      </c>
    </row>
    <row r="2325" spans="34:35" x14ac:dyDescent="0.15">
      <c r="AH2325" s="2">
        <f t="shared" ca="1" si="43"/>
        <v>0</v>
      </c>
      <c r="AI2325" s="2">
        <v>2325</v>
      </c>
    </row>
    <row r="2326" spans="34:35" x14ac:dyDescent="0.15">
      <c r="AH2326" s="2">
        <f t="shared" ca="1" si="43"/>
        <v>0</v>
      </c>
      <c r="AI2326" s="2">
        <v>2326</v>
      </c>
    </row>
    <row r="2327" spans="34:35" x14ac:dyDescent="0.15">
      <c r="AH2327" s="2">
        <f t="shared" ca="1" si="43"/>
        <v>0</v>
      </c>
      <c r="AI2327" s="2">
        <v>2327</v>
      </c>
    </row>
    <row r="2328" spans="34:35" x14ac:dyDescent="0.15">
      <c r="AH2328" s="2">
        <f t="shared" ca="1" si="43"/>
        <v>0</v>
      </c>
      <c r="AI2328" s="2">
        <v>2328</v>
      </c>
    </row>
    <row r="2329" spans="34:35" x14ac:dyDescent="0.15">
      <c r="AH2329" s="2">
        <f t="shared" ca="1" si="43"/>
        <v>0</v>
      </c>
      <c r="AI2329" s="2">
        <v>2329</v>
      </c>
    </row>
    <row r="2330" spans="34:35" x14ac:dyDescent="0.15">
      <c r="AH2330" s="2">
        <f t="shared" ca="1" si="43"/>
        <v>0</v>
      </c>
      <c r="AI2330" s="2">
        <v>2330</v>
      </c>
    </row>
    <row r="2331" spans="34:35" x14ac:dyDescent="0.15">
      <c r="AH2331" s="2">
        <f t="shared" ca="1" si="43"/>
        <v>0</v>
      </c>
      <c r="AI2331" s="2">
        <v>2331</v>
      </c>
    </row>
    <row r="2332" spans="34:35" x14ac:dyDescent="0.15">
      <c r="AH2332" s="2">
        <f t="shared" ca="1" si="43"/>
        <v>0</v>
      </c>
      <c r="AI2332" s="2">
        <v>2332</v>
      </c>
    </row>
    <row r="2333" spans="34:35" x14ac:dyDescent="0.15">
      <c r="AH2333" s="2">
        <f t="shared" ca="1" si="43"/>
        <v>0</v>
      </c>
      <c r="AI2333" s="2">
        <v>2333</v>
      </c>
    </row>
    <row r="2334" spans="34:35" x14ac:dyDescent="0.15">
      <c r="AH2334" s="2">
        <f t="shared" ca="1" si="43"/>
        <v>0</v>
      </c>
      <c r="AI2334" s="2">
        <v>2334</v>
      </c>
    </row>
    <row r="2335" spans="34:35" x14ac:dyDescent="0.15">
      <c r="AH2335" s="2">
        <f t="shared" ca="1" si="43"/>
        <v>0</v>
      </c>
      <c r="AI2335" s="2">
        <v>2335</v>
      </c>
    </row>
    <row r="2336" spans="34:35" x14ac:dyDescent="0.15">
      <c r="AH2336" s="2">
        <f t="shared" ca="1" si="43"/>
        <v>0</v>
      </c>
      <c r="AI2336" s="2">
        <v>2336</v>
      </c>
    </row>
    <row r="2337" spans="34:35" x14ac:dyDescent="0.15">
      <c r="AH2337" s="2">
        <f t="shared" ca="1" si="43"/>
        <v>0</v>
      </c>
      <c r="AI2337" s="2">
        <v>2337</v>
      </c>
    </row>
    <row r="2338" spans="34:35" x14ac:dyDescent="0.15">
      <c r="AH2338" s="2">
        <f t="shared" ca="1" si="43"/>
        <v>0</v>
      </c>
      <c r="AI2338" s="2">
        <v>2338</v>
      </c>
    </row>
    <row r="2339" spans="34:35" x14ac:dyDescent="0.15">
      <c r="AH2339" s="2">
        <f t="shared" ca="1" si="43"/>
        <v>0</v>
      </c>
      <c r="AI2339" s="2">
        <v>2339</v>
      </c>
    </row>
    <row r="2340" spans="34:35" x14ac:dyDescent="0.15">
      <c r="AH2340" s="2">
        <f t="shared" ca="1" si="43"/>
        <v>0</v>
      </c>
      <c r="AI2340" s="2">
        <v>2340</v>
      </c>
    </row>
    <row r="2341" spans="34:35" x14ac:dyDescent="0.15">
      <c r="AH2341" s="2">
        <f t="shared" ca="1" si="43"/>
        <v>0</v>
      </c>
      <c r="AI2341" s="2">
        <v>2341</v>
      </c>
    </row>
    <row r="2342" spans="34:35" x14ac:dyDescent="0.15">
      <c r="AH2342" s="2">
        <f t="shared" ca="1" si="43"/>
        <v>0</v>
      </c>
      <c r="AI2342" s="2">
        <v>2342</v>
      </c>
    </row>
    <row r="2343" spans="34:35" x14ac:dyDescent="0.15">
      <c r="AH2343" s="2">
        <f t="shared" ca="1" si="43"/>
        <v>0</v>
      </c>
      <c r="AI2343" s="2">
        <v>2343</v>
      </c>
    </row>
    <row r="2344" spans="34:35" x14ac:dyDescent="0.15">
      <c r="AH2344" s="2">
        <f t="shared" ca="1" si="43"/>
        <v>0</v>
      </c>
      <c r="AI2344" s="2">
        <v>2344</v>
      </c>
    </row>
    <row r="2345" spans="34:35" x14ac:dyDescent="0.15">
      <c r="AH2345" s="2">
        <f t="shared" ca="1" si="43"/>
        <v>0</v>
      </c>
      <c r="AI2345" s="2">
        <v>2345</v>
      </c>
    </row>
    <row r="2346" spans="34:35" x14ac:dyDescent="0.15">
      <c r="AH2346" s="2">
        <f t="shared" ca="1" si="43"/>
        <v>0</v>
      </c>
      <c r="AI2346" s="2">
        <v>2346</v>
      </c>
    </row>
    <row r="2347" spans="34:35" x14ac:dyDescent="0.15">
      <c r="AH2347" s="2">
        <f t="shared" ca="1" si="43"/>
        <v>0</v>
      </c>
      <c r="AI2347" s="2">
        <v>2347</v>
      </c>
    </row>
    <row r="2348" spans="34:35" x14ac:dyDescent="0.15">
      <c r="AH2348" s="2">
        <f t="shared" ca="1" si="43"/>
        <v>0</v>
      </c>
      <c r="AI2348" s="2">
        <v>2348</v>
      </c>
    </row>
    <row r="2349" spans="34:35" x14ac:dyDescent="0.15">
      <c r="AH2349" s="2">
        <f t="shared" ca="1" si="43"/>
        <v>0</v>
      </c>
      <c r="AI2349" s="2">
        <v>2349</v>
      </c>
    </row>
    <row r="2350" spans="34:35" x14ac:dyDescent="0.15">
      <c r="AH2350" s="2">
        <f t="shared" ca="1" si="43"/>
        <v>0</v>
      </c>
      <c r="AI2350" s="2">
        <v>2350</v>
      </c>
    </row>
    <row r="2351" spans="34:35" x14ac:dyDescent="0.15">
      <c r="AH2351" s="2">
        <f t="shared" ca="1" si="43"/>
        <v>0</v>
      </c>
      <c r="AI2351" s="2">
        <v>2351</v>
      </c>
    </row>
    <row r="2352" spans="34:35" x14ac:dyDescent="0.15">
      <c r="AH2352" s="2">
        <f t="shared" ca="1" si="43"/>
        <v>0</v>
      </c>
      <c r="AI2352" s="2">
        <v>2352</v>
      </c>
    </row>
    <row r="2353" spans="34:35" x14ac:dyDescent="0.15">
      <c r="AH2353" s="2">
        <f t="shared" ca="1" si="43"/>
        <v>0</v>
      </c>
      <c r="AI2353" s="2">
        <v>2353</v>
      </c>
    </row>
    <row r="2354" spans="34:35" x14ac:dyDescent="0.15">
      <c r="AH2354" s="2">
        <f t="shared" ca="1" si="43"/>
        <v>0</v>
      </c>
      <c r="AI2354" s="2">
        <v>2354</v>
      </c>
    </row>
    <row r="2355" spans="34:35" x14ac:dyDescent="0.15">
      <c r="AH2355" s="2">
        <f t="shared" ca="1" si="43"/>
        <v>0</v>
      </c>
      <c r="AI2355" s="2">
        <v>2355</v>
      </c>
    </row>
    <row r="2356" spans="34:35" x14ac:dyDescent="0.15">
      <c r="AH2356" s="2">
        <f t="shared" ca="1" si="43"/>
        <v>0</v>
      </c>
      <c r="AI2356" s="2">
        <v>2356</v>
      </c>
    </row>
    <row r="2357" spans="34:35" x14ac:dyDescent="0.15">
      <c r="AH2357" s="2">
        <f t="shared" ca="1" si="43"/>
        <v>0</v>
      </c>
      <c r="AI2357" s="2">
        <v>2357</v>
      </c>
    </row>
    <row r="2358" spans="34:35" x14ac:dyDescent="0.15">
      <c r="AH2358" s="2">
        <f t="shared" ca="1" si="43"/>
        <v>0</v>
      </c>
      <c r="AI2358" s="2">
        <v>2358</v>
      </c>
    </row>
    <row r="2359" spans="34:35" x14ac:dyDescent="0.15">
      <c r="AH2359" s="2">
        <f t="shared" ca="1" si="43"/>
        <v>0</v>
      </c>
      <c r="AI2359" s="2">
        <v>2359</v>
      </c>
    </row>
    <row r="2360" spans="34:35" x14ac:dyDescent="0.15">
      <c r="AH2360" s="2">
        <f t="shared" ca="1" si="43"/>
        <v>0</v>
      </c>
      <c r="AI2360" s="2">
        <v>2360</v>
      </c>
    </row>
    <row r="2361" spans="34:35" x14ac:dyDescent="0.15">
      <c r="AH2361" s="2">
        <f t="shared" ca="1" si="43"/>
        <v>0</v>
      </c>
      <c r="AI2361" s="2">
        <v>2361</v>
      </c>
    </row>
    <row r="2362" spans="34:35" x14ac:dyDescent="0.15">
      <c r="AH2362" s="2">
        <f t="shared" ca="1" si="43"/>
        <v>0</v>
      </c>
      <c r="AI2362" s="2">
        <v>2362</v>
      </c>
    </row>
    <row r="2363" spans="34:35" x14ac:dyDescent="0.15">
      <c r="AH2363" s="2">
        <f t="shared" ca="1" si="43"/>
        <v>0</v>
      </c>
      <c r="AI2363" s="2">
        <v>2363</v>
      </c>
    </row>
    <row r="2364" spans="34:35" x14ac:dyDescent="0.15">
      <c r="AH2364" s="2">
        <f t="shared" ca="1" si="43"/>
        <v>0</v>
      </c>
      <c r="AI2364" s="2">
        <v>2364</v>
      </c>
    </row>
    <row r="2365" spans="34:35" x14ac:dyDescent="0.15">
      <c r="AH2365" s="2">
        <f t="shared" ca="1" si="43"/>
        <v>0</v>
      </c>
      <c r="AI2365" s="2">
        <v>2365</v>
      </c>
    </row>
    <row r="2366" spans="34:35" x14ac:dyDescent="0.15">
      <c r="AH2366" s="2">
        <f t="shared" ca="1" si="43"/>
        <v>0</v>
      </c>
      <c r="AI2366" s="2">
        <v>2366</v>
      </c>
    </row>
    <row r="2367" spans="34:35" x14ac:dyDescent="0.15">
      <c r="AH2367" s="2">
        <f t="shared" ca="1" si="43"/>
        <v>0</v>
      </c>
      <c r="AI2367" s="2">
        <v>2367</v>
      </c>
    </row>
    <row r="2368" spans="34:35" x14ac:dyDescent="0.15">
      <c r="AH2368" s="2">
        <f t="shared" ca="1" si="43"/>
        <v>0</v>
      </c>
      <c r="AI2368" s="2">
        <v>2368</v>
      </c>
    </row>
    <row r="2369" spans="34:35" x14ac:dyDescent="0.15">
      <c r="AH2369" s="2">
        <f t="shared" ca="1" si="43"/>
        <v>0</v>
      </c>
      <c r="AI2369" s="2">
        <v>2369</v>
      </c>
    </row>
    <row r="2370" spans="34:35" x14ac:dyDescent="0.15">
      <c r="AH2370" s="2">
        <f t="shared" ca="1" si="43"/>
        <v>0</v>
      </c>
      <c r="AI2370" s="2">
        <v>2370</v>
      </c>
    </row>
    <row r="2371" spans="34:35" x14ac:dyDescent="0.15">
      <c r="AH2371" s="2">
        <f t="shared" ca="1" si="43"/>
        <v>0</v>
      </c>
      <c r="AI2371" s="2">
        <v>2371</v>
      </c>
    </row>
    <row r="2372" spans="34:35" x14ac:dyDescent="0.15">
      <c r="AH2372" s="2">
        <f t="shared" ca="1" si="43"/>
        <v>0</v>
      </c>
      <c r="AI2372" s="2">
        <v>2372</v>
      </c>
    </row>
    <row r="2373" spans="34:35" x14ac:dyDescent="0.15">
      <c r="AH2373" s="2">
        <f t="shared" ca="1" si="43"/>
        <v>0</v>
      </c>
      <c r="AI2373" s="2">
        <v>2373</v>
      </c>
    </row>
    <row r="2374" spans="34:35" x14ac:dyDescent="0.15">
      <c r="AH2374" s="2">
        <f t="shared" ref="AH2374:AH2400" ca="1" si="44">INDIRECT("'"&amp;$AD$7&amp;"'!"&amp;"B"&amp;ROW(B2374))</f>
        <v>0</v>
      </c>
      <c r="AI2374" s="2">
        <v>2374</v>
      </c>
    </row>
    <row r="2375" spans="34:35" x14ac:dyDescent="0.15">
      <c r="AH2375" s="2">
        <f t="shared" ca="1" si="44"/>
        <v>0</v>
      </c>
      <c r="AI2375" s="2">
        <v>2375</v>
      </c>
    </row>
    <row r="2376" spans="34:35" x14ac:dyDescent="0.15">
      <c r="AH2376" s="2">
        <f t="shared" ca="1" si="44"/>
        <v>0</v>
      </c>
      <c r="AI2376" s="2">
        <v>2376</v>
      </c>
    </row>
    <row r="2377" spans="34:35" x14ac:dyDescent="0.15">
      <c r="AH2377" s="2">
        <f t="shared" ca="1" si="44"/>
        <v>0</v>
      </c>
      <c r="AI2377" s="2">
        <v>2377</v>
      </c>
    </row>
    <row r="2378" spans="34:35" x14ac:dyDescent="0.15">
      <c r="AH2378" s="2">
        <f t="shared" ca="1" si="44"/>
        <v>0</v>
      </c>
      <c r="AI2378" s="2">
        <v>2378</v>
      </c>
    </row>
    <row r="2379" spans="34:35" x14ac:dyDescent="0.15">
      <c r="AH2379" s="2">
        <f t="shared" ca="1" si="44"/>
        <v>0</v>
      </c>
      <c r="AI2379" s="2">
        <v>2379</v>
      </c>
    </row>
    <row r="2380" spans="34:35" x14ac:dyDescent="0.15">
      <c r="AH2380" s="2">
        <f t="shared" ca="1" si="44"/>
        <v>0</v>
      </c>
      <c r="AI2380" s="2">
        <v>2380</v>
      </c>
    </row>
    <row r="2381" spans="34:35" x14ac:dyDescent="0.15">
      <c r="AH2381" s="2">
        <f t="shared" ca="1" si="44"/>
        <v>0</v>
      </c>
      <c r="AI2381" s="2">
        <v>2381</v>
      </c>
    </row>
    <row r="2382" spans="34:35" x14ac:dyDescent="0.15">
      <c r="AH2382" s="2">
        <f t="shared" ca="1" si="44"/>
        <v>0</v>
      </c>
      <c r="AI2382" s="2">
        <v>2382</v>
      </c>
    </row>
    <row r="2383" spans="34:35" x14ac:dyDescent="0.15">
      <c r="AH2383" s="2">
        <f t="shared" ca="1" si="44"/>
        <v>0</v>
      </c>
      <c r="AI2383" s="2">
        <v>2383</v>
      </c>
    </row>
    <row r="2384" spans="34:35" x14ac:dyDescent="0.15">
      <c r="AH2384" s="2">
        <f t="shared" ca="1" si="44"/>
        <v>0</v>
      </c>
      <c r="AI2384" s="2">
        <v>2384</v>
      </c>
    </row>
    <row r="2385" spans="34:35" x14ac:dyDescent="0.15">
      <c r="AH2385" s="2">
        <f t="shared" ca="1" si="44"/>
        <v>0</v>
      </c>
      <c r="AI2385" s="2">
        <v>2385</v>
      </c>
    </row>
    <row r="2386" spans="34:35" x14ac:dyDescent="0.15">
      <c r="AH2386" s="2">
        <f t="shared" ca="1" si="44"/>
        <v>0</v>
      </c>
      <c r="AI2386" s="2">
        <v>2386</v>
      </c>
    </row>
    <row r="2387" spans="34:35" x14ac:dyDescent="0.15">
      <c r="AH2387" s="2">
        <f t="shared" ca="1" si="44"/>
        <v>0</v>
      </c>
      <c r="AI2387" s="2">
        <v>2387</v>
      </c>
    </row>
    <row r="2388" spans="34:35" x14ac:dyDescent="0.15">
      <c r="AH2388" s="2">
        <f t="shared" ca="1" si="44"/>
        <v>0</v>
      </c>
      <c r="AI2388" s="2">
        <v>2388</v>
      </c>
    </row>
    <row r="2389" spans="34:35" x14ac:dyDescent="0.15">
      <c r="AH2389" s="2">
        <f t="shared" ca="1" si="44"/>
        <v>0</v>
      </c>
      <c r="AI2389" s="2">
        <v>2389</v>
      </c>
    </row>
    <row r="2390" spans="34:35" x14ac:dyDescent="0.15">
      <c r="AH2390" s="2">
        <f t="shared" ca="1" si="44"/>
        <v>0</v>
      </c>
      <c r="AI2390" s="2">
        <v>2390</v>
      </c>
    </row>
    <row r="2391" spans="34:35" x14ac:dyDescent="0.15">
      <c r="AH2391" s="2">
        <f t="shared" ca="1" si="44"/>
        <v>0</v>
      </c>
      <c r="AI2391" s="2">
        <v>2391</v>
      </c>
    </row>
    <row r="2392" spans="34:35" x14ac:dyDescent="0.15">
      <c r="AH2392" s="2">
        <f t="shared" ca="1" si="44"/>
        <v>0</v>
      </c>
      <c r="AI2392" s="2">
        <v>2392</v>
      </c>
    </row>
    <row r="2393" spans="34:35" x14ac:dyDescent="0.15">
      <c r="AH2393" s="2">
        <f t="shared" ca="1" si="44"/>
        <v>0</v>
      </c>
      <c r="AI2393" s="2">
        <v>2393</v>
      </c>
    </row>
    <row r="2394" spans="34:35" x14ac:dyDescent="0.15">
      <c r="AH2394" s="2">
        <f t="shared" ca="1" si="44"/>
        <v>0</v>
      </c>
      <c r="AI2394" s="2">
        <v>2394</v>
      </c>
    </row>
    <row r="2395" spans="34:35" x14ac:dyDescent="0.15">
      <c r="AH2395" s="2">
        <f t="shared" ca="1" si="44"/>
        <v>0</v>
      </c>
      <c r="AI2395" s="2">
        <v>2395</v>
      </c>
    </row>
    <row r="2396" spans="34:35" x14ac:dyDescent="0.15">
      <c r="AH2396" s="2">
        <f t="shared" ca="1" si="44"/>
        <v>0</v>
      </c>
      <c r="AI2396" s="2">
        <v>2396</v>
      </c>
    </row>
    <row r="2397" spans="34:35" x14ac:dyDescent="0.15">
      <c r="AH2397" s="2">
        <f t="shared" ca="1" si="44"/>
        <v>0</v>
      </c>
      <c r="AI2397" s="2">
        <v>2397</v>
      </c>
    </row>
    <row r="2398" spans="34:35" x14ac:dyDescent="0.15">
      <c r="AH2398" s="2">
        <f t="shared" ca="1" si="44"/>
        <v>0</v>
      </c>
      <c r="AI2398" s="2">
        <v>2398</v>
      </c>
    </row>
    <row r="2399" spans="34:35" x14ac:dyDescent="0.15">
      <c r="AH2399" s="2">
        <f t="shared" ca="1" si="44"/>
        <v>0</v>
      </c>
      <c r="AI2399" s="2">
        <v>2399</v>
      </c>
    </row>
    <row r="2400" spans="34:35" x14ac:dyDescent="0.15">
      <c r="AH2400" s="2">
        <f t="shared" ca="1" si="44"/>
        <v>0</v>
      </c>
      <c r="AI2400" s="2">
        <v>2400</v>
      </c>
    </row>
  </sheetData>
  <mergeCells count="42">
    <mergeCell ref="I28:K28"/>
    <mergeCell ref="I29:K29"/>
    <mergeCell ref="H31:K31"/>
    <mergeCell ref="H32:K32"/>
    <mergeCell ref="I23:I26"/>
    <mergeCell ref="J23:K23"/>
    <mergeCell ref="J24:K24"/>
    <mergeCell ref="J25:K25"/>
    <mergeCell ref="J26:K26"/>
    <mergeCell ref="I27:K27"/>
    <mergeCell ref="B13:D13"/>
    <mergeCell ref="I13:K13"/>
    <mergeCell ref="C14:D14"/>
    <mergeCell ref="B15:D15"/>
    <mergeCell ref="H15:H30"/>
    <mergeCell ref="I15:I18"/>
    <mergeCell ref="B16:D16"/>
    <mergeCell ref="J16:J18"/>
    <mergeCell ref="C17:D17"/>
    <mergeCell ref="I19:I21"/>
    <mergeCell ref="J19:K19"/>
    <mergeCell ref="B20:D20"/>
    <mergeCell ref="J20:K20"/>
    <mergeCell ref="B21:D21"/>
    <mergeCell ref="J21:K21"/>
    <mergeCell ref="I22:K22"/>
    <mergeCell ref="B6:D6"/>
    <mergeCell ref="H6:K6"/>
    <mergeCell ref="B7:D7"/>
    <mergeCell ref="H7:H14"/>
    <mergeCell ref="I7:I10"/>
    <mergeCell ref="J7:K7"/>
    <mergeCell ref="B8:D8"/>
    <mergeCell ref="J8:K8"/>
    <mergeCell ref="B9:D9"/>
    <mergeCell ref="J9:K9"/>
    <mergeCell ref="B10:D10"/>
    <mergeCell ref="J10:K10"/>
    <mergeCell ref="B11:D11"/>
    <mergeCell ref="I11:K11"/>
    <mergeCell ref="B12:D12"/>
    <mergeCell ref="I12:K12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F7FFB3-5C0E-4B38-9124-BF5056098591}"/>
</file>

<file path=customXml/itemProps2.xml><?xml version="1.0" encoding="utf-8"?>
<ds:datastoreItem xmlns:ds="http://schemas.openxmlformats.org/officeDocument/2006/customXml" ds:itemID="{61F4AFEB-FE29-4595-902C-91926B108750}"/>
</file>

<file path=customXml/itemProps3.xml><?xml version="1.0" encoding="utf-8"?>
<ds:datastoreItem xmlns:ds="http://schemas.openxmlformats.org/officeDocument/2006/customXml" ds:itemID="{C9177F6D-3753-41E2-9337-619668D72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2017-02-19T02:15:28Z</cp:lastPrinted>
  <dcterms:created xsi:type="dcterms:W3CDTF">2008-01-24T06:28:57Z</dcterms:created>
  <dcterms:modified xsi:type="dcterms:W3CDTF">2026-02-27T09:06:20Z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