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28兵庫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水洗化人口等!$A$6:$AD$47</definedName>
    <definedName name="_xlnm.Print_Area" localSheetId="2">し尿集計結果!$A$1:$M$37</definedName>
    <definedName name="_xlnm.Print_Area" localSheetId="1">し尿処理状況!$2:$48</definedName>
    <definedName name="_xlnm.Print_Area" localSheetId="0">水洗化人口等!$2:$48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C8" i="2"/>
  <c r="AC9" i="2"/>
  <c r="N9" i="2" s="1"/>
  <c r="AC10" i="2"/>
  <c r="AC11" i="2"/>
  <c r="AC12" i="2"/>
  <c r="AC13" i="2"/>
  <c r="AC14" i="2"/>
  <c r="AC15" i="2"/>
  <c r="N15" i="2" s="1"/>
  <c r="AC16" i="2"/>
  <c r="AC17" i="2"/>
  <c r="AC18" i="2"/>
  <c r="AC19" i="2"/>
  <c r="AC20" i="2"/>
  <c r="AC21" i="2"/>
  <c r="N21" i="2" s="1"/>
  <c r="AC22" i="2"/>
  <c r="AC23" i="2"/>
  <c r="AC24" i="2"/>
  <c r="AC25" i="2"/>
  <c r="AC26" i="2"/>
  <c r="AC27" i="2"/>
  <c r="N27" i="2" s="1"/>
  <c r="AC28" i="2"/>
  <c r="AC29" i="2"/>
  <c r="AC30" i="2"/>
  <c r="AC31" i="2"/>
  <c r="AC32" i="2"/>
  <c r="AC33" i="2"/>
  <c r="N33" i="2" s="1"/>
  <c r="AC34" i="2"/>
  <c r="AC35" i="2"/>
  <c r="AC36" i="2"/>
  <c r="AC37" i="2"/>
  <c r="AC38" i="2"/>
  <c r="AC39" i="2"/>
  <c r="N39" i="2" s="1"/>
  <c r="AC40" i="2"/>
  <c r="AC41" i="2"/>
  <c r="AC42" i="2"/>
  <c r="AC43" i="2"/>
  <c r="AC44" i="2"/>
  <c r="AC45" i="2"/>
  <c r="N45" i="2" s="1"/>
  <c r="AC46" i="2"/>
  <c r="AC47" i="2"/>
  <c r="AC48" i="2"/>
  <c r="V8" i="2"/>
  <c r="V9" i="2"/>
  <c r="V10" i="2"/>
  <c r="N10" i="2" s="1"/>
  <c r="V11" i="2"/>
  <c r="N11" i="2" s="1"/>
  <c r="V12" i="2"/>
  <c r="V13" i="2"/>
  <c r="V14" i="2"/>
  <c r="V15" i="2"/>
  <c r="V16" i="2"/>
  <c r="N16" i="2" s="1"/>
  <c r="V17" i="2"/>
  <c r="N17" i="2" s="1"/>
  <c r="V18" i="2"/>
  <c r="V19" i="2"/>
  <c r="V20" i="2"/>
  <c r="V21" i="2"/>
  <c r="V22" i="2"/>
  <c r="N22" i="2" s="1"/>
  <c r="V23" i="2"/>
  <c r="N23" i="2" s="1"/>
  <c r="V24" i="2"/>
  <c r="V25" i="2"/>
  <c r="V26" i="2"/>
  <c r="V27" i="2"/>
  <c r="V28" i="2"/>
  <c r="N28" i="2" s="1"/>
  <c r="V29" i="2"/>
  <c r="N29" i="2" s="1"/>
  <c r="V30" i="2"/>
  <c r="V31" i="2"/>
  <c r="V32" i="2"/>
  <c r="V33" i="2"/>
  <c r="V34" i="2"/>
  <c r="N34" i="2" s="1"/>
  <c r="V35" i="2"/>
  <c r="N35" i="2" s="1"/>
  <c r="V36" i="2"/>
  <c r="V37" i="2"/>
  <c r="V38" i="2"/>
  <c r="V39" i="2"/>
  <c r="V40" i="2"/>
  <c r="N40" i="2" s="1"/>
  <c r="V41" i="2"/>
  <c r="N41" i="2" s="1"/>
  <c r="V42" i="2"/>
  <c r="V43" i="2"/>
  <c r="V44" i="2"/>
  <c r="V45" i="2"/>
  <c r="V46" i="2"/>
  <c r="N46" i="2" s="1"/>
  <c r="V47" i="2"/>
  <c r="N47" i="2" s="1"/>
  <c r="V48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O25" i="2"/>
  <c r="O26" i="2"/>
  <c r="O27" i="2"/>
  <c r="O28" i="2"/>
  <c r="O29" i="2"/>
  <c r="O30" i="2"/>
  <c r="N30" i="2" s="1"/>
  <c r="O31" i="2"/>
  <c r="O32" i="2"/>
  <c r="O33" i="2"/>
  <c r="O34" i="2"/>
  <c r="O35" i="2"/>
  <c r="O36" i="2"/>
  <c r="N36" i="2" s="1"/>
  <c r="O37" i="2"/>
  <c r="O38" i="2"/>
  <c r="O39" i="2"/>
  <c r="O40" i="2"/>
  <c r="O41" i="2"/>
  <c r="O42" i="2"/>
  <c r="N42" i="2" s="1"/>
  <c r="O43" i="2"/>
  <c r="O44" i="2"/>
  <c r="O45" i="2"/>
  <c r="O46" i="2"/>
  <c r="O47" i="2"/>
  <c r="O48" i="2"/>
  <c r="N48" i="2" s="1"/>
  <c r="N8" i="2"/>
  <c r="N13" i="2"/>
  <c r="N14" i="2"/>
  <c r="N19" i="2"/>
  <c r="N20" i="2"/>
  <c r="N25" i="2"/>
  <c r="N26" i="2"/>
  <c r="N31" i="2"/>
  <c r="N32" i="2"/>
  <c r="N37" i="2"/>
  <c r="N38" i="2"/>
  <c r="N43" i="2"/>
  <c r="N44" i="2"/>
  <c r="K8" i="2"/>
  <c r="K9" i="2"/>
  <c r="K10" i="2"/>
  <c r="K11" i="2"/>
  <c r="K12" i="2"/>
  <c r="K13" i="2"/>
  <c r="D13" i="2" s="1"/>
  <c r="K14" i="2"/>
  <c r="K15" i="2"/>
  <c r="K16" i="2"/>
  <c r="K17" i="2"/>
  <c r="K18" i="2"/>
  <c r="K19" i="2"/>
  <c r="D19" i="2" s="1"/>
  <c r="K20" i="2"/>
  <c r="K21" i="2"/>
  <c r="K22" i="2"/>
  <c r="K23" i="2"/>
  <c r="K24" i="2"/>
  <c r="K25" i="2"/>
  <c r="D25" i="2" s="1"/>
  <c r="K26" i="2"/>
  <c r="K27" i="2"/>
  <c r="K28" i="2"/>
  <c r="K29" i="2"/>
  <c r="K30" i="2"/>
  <c r="K31" i="2"/>
  <c r="D31" i="2" s="1"/>
  <c r="K32" i="2"/>
  <c r="K33" i="2"/>
  <c r="K34" i="2"/>
  <c r="K35" i="2"/>
  <c r="K36" i="2"/>
  <c r="K37" i="2"/>
  <c r="D37" i="2" s="1"/>
  <c r="K38" i="2"/>
  <c r="K39" i="2"/>
  <c r="K40" i="2"/>
  <c r="K41" i="2"/>
  <c r="K42" i="2"/>
  <c r="K43" i="2"/>
  <c r="D43" i="2" s="1"/>
  <c r="K44" i="2"/>
  <c r="K45" i="2"/>
  <c r="K46" i="2"/>
  <c r="K47" i="2"/>
  <c r="K48" i="2"/>
  <c r="H8" i="2"/>
  <c r="D8" i="2" s="1"/>
  <c r="H9" i="2"/>
  <c r="D9" i="2" s="1"/>
  <c r="H10" i="2"/>
  <c r="H11" i="2"/>
  <c r="H12" i="2"/>
  <c r="H13" i="2"/>
  <c r="H14" i="2"/>
  <c r="D14" i="2" s="1"/>
  <c r="H15" i="2"/>
  <c r="D15" i="2" s="1"/>
  <c r="H16" i="2"/>
  <c r="H17" i="2"/>
  <c r="H18" i="2"/>
  <c r="H19" i="2"/>
  <c r="H20" i="2"/>
  <c r="D20" i="2" s="1"/>
  <c r="H21" i="2"/>
  <c r="D21" i="2" s="1"/>
  <c r="H22" i="2"/>
  <c r="H23" i="2"/>
  <c r="H24" i="2"/>
  <c r="H25" i="2"/>
  <c r="H26" i="2"/>
  <c r="D26" i="2" s="1"/>
  <c r="H27" i="2"/>
  <c r="D27" i="2" s="1"/>
  <c r="H28" i="2"/>
  <c r="H29" i="2"/>
  <c r="H30" i="2"/>
  <c r="H31" i="2"/>
  <c r="H32" i="2"/>
  <c r="D32" i="2" s="1"/>
  <c r="H33" i="2"/>
  <c r="D33" i="2" s="1"/>
  <c r="H34" i="2"/>
  <c r="H35" i="2"/>
  <c r="H36" i="2"/>
  <c r="H37" i="2"/>
  <c r="H38" i="2"/>
  <c r="D38" i="2" s="1"/>
  <c r="H39" i="2"/>
  <c r="D39" i="2" s="1"/>
  <c r="H40" i="2"/>
  <c r="H41" i="2"/>
  <c r="H42" i="2"/>
  <c r="H43" i="2"/>
  <c r="H44" i="2"/>
  <c r="D44" i="2" s="1"/>
  <c r="H45" i="2"/>
  <c r="D45" i="2" s="1"/>
  <c r="H46" i="2"/>
  <c r="H47" i="2"/>
  <c r="H48" i="2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D22" i="2" s="1"/>
  <c r="E23" i="2"/>
  <c r="E24" i="2"/>
  <c r="E25" i="2"/>
  <c r="E26" i="2"/>
  <c r="E27" i="2"/>
  <c r="E28" i="2"/>
  <c r="D28" i="2" s="1"/>
  <c r="E29" i="2"/>
  <c r="E30" i="2"/>
  <c r="E31" i="2"/>
  <c r="E32" i="2"/>
  <c r="E33" i="2"/>
  <c r="E34" i="2"/>
  <c r="D34" i="2" s="1"/>
  <c r="E35" i="2"/>
  <c r="E36" i="2"/>
  <c r="E37" i="2"/>
  <c r="E38" i="2"/>
  <c r="E39" i="2"/>
  <c r="E40" i="2"/>
  <c r="D40" i="2" s="1"/>
  <c r="E41" i="2"/>
  <c r="E42" i="2"/>
  <c r="E43" i="2"/>
  <c r="E44" i="2"/>
  <c r="E45" i="2"/>
  <c r="E46" i="2"/>
  <c r="D46" i="2" s="1"/>
  <c r="E47" i="2"/>
  <c r="E48" i="2"/>
  <c r="D11" i="2"/>
  <c r="D12" i="2"/>
  <c r="D17" i="2"/>
  <c r="D18" i="2"/>
  <c r="D23" i="2"/>
  <c r="D24" i="2"/>
  <c r="D29" i="2"/>
  <c r="D30" i="2"/>
  <c r="D35" i="2"/>
  <c r="D36" i="2"/>
  <c r="D41" i="2"/>
  <c r="D42" i="2"/>
  <c r="D47" i="2"/>
  <c r="D48" i="2"/>
  <c r="P8" i="1"/>
  <c r="P9" i="1"/>
  <c r="P10" i="1"/>
  <c r="P11" i="1"/>
  <c r="P12" i="1"/>
  <c r="I12" i="1" s="1"/>
  <c r="D12" i="1" s="1"/>
  <c r="P13" i="1"/>
  <c r="I13" i="1" s="1"/>
  <c r="D13" i="1" s="1"/>
  <c r="P14" i="1"/>
  <c r="P15" i="1"/>
  <c r="P16" i="1"/>
  <c r="P17" i="1"/>
  <c r="P18" i="1"/>
  <c r="I18" i="1" s="1"/>
  <c r="D18" i="1" s="1"/>
  <c r="P19" i="1"/>
  <c r="I19" i="1" s="1"/>
  <c r="D19" i="1" s="1"/>
  <c r="P20" i="1"/>
  <c r="P21" i="1"/>
  <c r="P22" i="1"/>
  <c r="P23" i="1"/>
  <c r="P24" i="1"/>
  <c r="I24" i="1" s="1"/>
  <c r="D24" i="1" s="1"/>
  <c r="P25" i="1"/>
  <c r="I25" i="1" s="1"/>
  <c r="D25" i="1" s="1"/>
  <c r="P26" i="1"/>
  <c r="P27" i="1"/>
  <c r="P28" i="1"/>
  <c r="P29" i="1"/>
  <c r="P30" i="1"/>
  <c r="I30" i="1" s="1"/>
  <c r="D30" i="1" s="1"/>
  <c r="P31" i="1"/>
  <c r="I31" i="1" s="1"/>
  <c r="D31" i="1" s="1"/>
  <c r="P32" i="1"/>
  <c r="P33" i="1"/>
  <c r="P34" i="1"/>
  <c r="P35" i="1"/>
  <c r="P36" i="1"/>
  <c r="I36" i="1" s="1"/>
  <c r="D36" i="1" s="1"/>
  <c r="P37" i="1"/>
  <c r="I37" i="1" s="1"/>
  <c r="D37" i="1" s="1"/>
  <c r="P38" i="1"/>
  <c r="P39" i="1"/>
  <c r="P40" i="1"/>
  <c r="P41" i="1"/>
  <c r="P42" i="1"/>
  <c r="I42" i="1" s="1"/>
  <c r="D42" i="1" s="1"/>
  <c r="P43" i="1"/>
  <c r="I43" i="1" s="1"/>
  <c r="D43" i="1" s="1"/>
  <c r="P44" i="1"/>
  <c r="P45" i="1"/>
  <c r="P46" i="1"/>
  <c r="P47" i="1"/>
  <c r="P48" i="1"/>
  <c r="I48" i="1" s="1"/>
  <c r="D48" i="1" s="1"/>
  <c r="L9" i="1"/>
  <c r="L15" i="1"/>
  <c r="L21" i="1"/>
  <c r="L27" i="1"/>
  <c r="L33" i="1"/>
  <c r="L39" i="1"/>
  <c r="L45" i="1"/>
  <c r="J9" i="1"/>
  <c r="J15" i="1"/>
  <c r="J21" i="1"/>
  <c r="J27" i="1"/>
  <c r="J33" i="1"/>
  <c r="J39" i="1"/>
  <c r="J45" i="1"/>
  <c r="I8" i="1"/>
  <c r="I9" i="1"/>
  <c r="I10" i="1"/>
  <c r="D10" i="1" s="1"/>
  <c r="I11" i="1"/>
  <c r="D11" i="1" s="1"/>
  <c r="I14" i="1"/>
  <c r="I15" i="1"/>
  <c r="I16" i="1"/>
  <c r="D16" i="1" s="1"/>
  <c r="I17" i="1"/>
  <c r="D17" i="1" s="1"/>
  <c r="I20" i="1"/>
  <c r="I21" i="1"/>
  <c r="I22" i="1"/>
  <c r="D22" i="1" s="1"/>
  <c r="I23" i="1"/>
  <c r="D23" i="1" s="1"/>
  <c r="I26" i="1"/>
  <c r="I27" i="1"/>
  <c r="I28" i="1"/>
  <c r="D28" i="1" s="1"/>
  <c r="I29" i="1"/>
  <c r="D29" i="1" s="1"/>
  <c r="I32" i="1"/>
  <c r="I33" i="1"/>
  <c r="I34" i="1"/>
  <c r="D34" i="1" s="1"/>
  <c r="I35" i="1"/>
  <c r="D35" i="1" s="1"/>
  <c r="I38" i="1"/>
  <c r="I39" i="1"/>
  <c r="I40" i="1"/>
  <c r="D40" i="1" s="1"/>
  <c r="I41" i="1"/>
  <c r="D41" i="1" s="1"/>
  <c r="I44" i="1"/>
  <c r="I45" i="1"/>
  <c r="I46" i="1"/>
  <c r="D46" i="1" s="1"/>
  <c r="I47" i="1"/>
  <c r="D47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D8" i="1"/>
  <c r="T8" i="1" s="1"/>
  <c r="D9" i="1"/>
  <c r="T9" i="1" s="1"/>
  <c r="D14" i="1"/>
  <c r="T14" i="1" s="1"/>
  <c r="D15" i="1"/>
  <c r="T15" i="1" s="1"/>
  <c r="D20" i="1"/>
  <c r="T20" i="1" s="1"/>
  <c r="D21" i="1"/>
  <c r="T21" i="1" s="1"/>
  <c r="D26" i="1"/>
  <c r="T26" i="1" s="1"/>
  <c r="D27" i="1"/>
  <c r="T27" i="1" s="1"/>
  <c r="D32" i="1"/>
  <c r="T32" i="1" s="1"/>
  <c r="D33" i="1"/>
  <c r="T33" i="1" s="1"/>
  <c r="D38" i="1"/>
  <c r="T38" i="1" s="1"/>
  <c r="D39" i="1"/>
  <c r="T39" i="1" s="1"/>
  <c r="D44" i="1"/>
  <c r="T44" i="1" s="1"/>
  <c r="D45" i="1"/>
  <c r="T45" i="1" s="1"/>
  <c r="N22" i="1" l="1"/>
  <c r="T22" i="1"/>
  <c r="F22" i="1"/>
  <c r="J22" i="1"/>
  <c r="L22" i="1"/>
  <c r="J37" i="1"/>
  <c r="N37" i="1"/>
  <c r="L37" i="1"/>
  <c r="T37" i="1"/>
  <c r="F37" i="1"/>
  <c r="J19" i="1"/>
  <c r="L19" i="1"/>
  <c r="T19" i="1"/>
  <c r="F19" i="1"/>
  <c r="N19" i="1"/>
  <c r="L47" i="1"/>
  <c r="T47" i="1"/>
  <c r="N47" i="1"/>
  <c r="F47" i="1"/>
  <c r="J47" i="1"/>
  <c r="L11" i="1"/>
  <c r="N11" i="1"/>
  <c r="F11" i="1"/>
  <c r="J11" i="1"/>
  <c r="T11" i="1"/>
  <c r="J42" i="1"/>
  <c r="T42" i="1"/>
  <c r="L42" i="1"/>
  <c r="N42" i="1"/>
  <c r="F42" i="1"/>
  <c r="J30" i="1"/>
  <c r="L30" i="1"/>
  <c r="N30" i="1"/>
  <c r="T30" i="1"/>
  <c r="F30" i="1"/>
  <c r="J18" i="1"/>
  <c r="L18" i="1"/>
  <c r="T18" i="1"/>
  <c r="N18" i="1"/>
  <c r="F18" i="1"/>
  <c r="N46" i="1"/>
  <c r="T46" i="1"/>
  <c r="F46" i="1"/>
  <c r="J46" i="1"/>
  <c r="L46" i="1"/>
  <c r="N28" i="1"/>
  <c r="T28" i="1"/>
  <c r="F28" i="1"/>
  <c r="L28" i="1"/>
  <c r="J28" i="1"/>
  <c r="L41" i="1"/>
  <c r="N41" i="1"/>
  <c r="T41" i="1"/>
  <c r="J41" i="1"/>
  <c r="F41" i="1"/>
  <c r="L23" i="1"/>
  <c r="T23" i="1"/>
  <c r="N23" i="1"/>
  <c r="F23" i="1"/>
  <c r="J23" i="1"/>
  <c r="N40" i="1"/>
  <c r="T40" i="1"/>
  <c r="F40" i="1"/>
  <c r="L40" i="1"/>
  <c r="J40" i="1"/>
  <c r="N25" i="1"/>
  <c r="J25" i="1"/>
  <c r="L25" i="1"/>
  <c r="T25" i="1"/>
  <c r="F25" i="1"/>
  <c r="N43" i="1"/>
  <c r="J43" i="1"/>
  <c r="L43" i="1"/>
  <c r="T43" i="1"/>
  <c r="F43" i="1"/>
  <c r="J31" i="1"/>
  <c r="L31" i="1"/>
  <c r="N31" i="1"/>
  <c r="T31" i="1"/>
  <c r="F31" i="1"/>
  <c r="N13" i="1"/>
  <c r="J13" i="1"/>
  <c r="L13" i="1"/>
  <c r="T13" i="1"/>
  <c r="F13" i="1"/>
  <c r="L29" i="1"/>
  <c r="N29" i="1"/>
  <c r="J29" i="1"/>
  <c r="T29" i="1"/>
  <c r="F29" i="1"/>
  <c r="J48" i="1"/>
  <c r="F48" i="1"/>
  <c r="L48" i="1"/>
  <c r="N48" i="1"/>
  <c r="T48" i="1"/>
  <c r="J36" i="1"/>
  <c r="F36" i="1"/>
  <c r="L36" i="1"/>
  <c r="T36" i="1"/>
  <c r="N36" i="1"/>
  <c r="J24" i="1"/>
  <c r="L24" i="1"/>
  <c r="N24" i="1"/>
  <c r="F24" i="1"/>
  <c r="T24" i="1"/>
  <c r="J12" i="1"/>
  <c r="L12" i="1"/>
  <c r="F12" i="1"/>
  <c r="N12" i="1"/>
  <c r="T12" i="1"/>
  <c r="N10" i="1"/>
  <c r="T10" i="1"/>
  <c r="F10" i="1"/>
  <c r="L10" i="1"/>
  <c r="J10" i="1"/>
  <c r="L35" i="1"/>
  <c r="N35" i="1"/>
  <c r="T35" i="1"/>
  <c r="F35" i="1"/>
  <c r="J35" i="1"/>
  <c r="L17" i="1"/>
  <c r="N17" i="1"/>
  <c r="T17" i="1"/>
  <c r="J17" i="1"/>
  <c r="F17" i="1"/>
  <c r="N34" i="1"/>
  <c r="J34" i="1"/>
  <c r="T34" i="1"/>
  <c r="F34" i="1"/>
  <c r="L34" i="1"/>
  <c r="N16" i="1"/>
  <c r="T16" i="1"/>
  <c r="F16" i="1"/>
  <c r="J16" i="1"/>
  <c r="L16" i="1"/>
  <c r="N38" i="1"/>
  <c r="L32" i="1"/>
  <c r="L8" i="1"/>
  <c r="N45" i="1"/>
  <c r="N39" i="1"/>
  <c r="N33" i="1"/>
  <c r="N27" i="1"/>
  <c r="N21" i="1"/>
  <c r="N15" i="1"/>
  <c r="N9" i="1"/>
  <c r="N14" i="1"/>
  <c r="N26" i="1"/>
  <c r="N8" i="1"/>
  <c r="L14" i="1"/>
  <c r="J44" i="1"/>
  <c r="J38" i="1"/>
  <c r="J32" i="1"/>
  <c r="J26" i="1"/>
  <c r="J20" i="1"/>
  <c r="J14" i="1"/>
  <c r="J8" i="1"/>
  <c r="N44" i="1"/>
  <c r="N20" i="1"/>
  <c r="L38" i="1"/>
  <c r="L20" i="1"/>
  <c r="F45" i="1"/>
  <c r="F39" i="1"/>
  <c r="F33" i="1"/>
  <c r="F27" i="1"/>
  <c r="F21" i="1"/>
  <c r="F15" i="1"/>
  <c r="F9" i="1"/>
  <c r="N32" i="1"/>
  <c r="L44" i="1"/>
  <c r="L26" i="1"/>
  <c r="F44" i="1"/>
  <c r="F38" i="1"/>
  <c r="F32" i="1"/>
  <c r="F26" i="1"/>
  <c r="F20" i="1"/>
  <c r="F14" i="1"/>
  <c r="F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<sst xmlns="http://schemas.openxmlformats.org/spreadsheetml/2006/main" count="863" uniqueCount="344">
  <si>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</si>
  <si>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</si>
  <si>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</si>
  <si>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</si>
  <si>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</si>
  <si>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</si>
  <si>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</si>
  <si>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</si>
  <si>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</si>
  <si>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</si>
  <si>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</si>
  <si>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</si>
  <si>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</si>
  <si>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</si>
  <si>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</si>
  <si>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</si>
  <si>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</si>
  <si>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</si>
  <si>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</si>
  <si>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</si>
  <si>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</si>
  <si>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</si>
  <si>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</si>
  <si>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</si>
  <si>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</si>
  <si>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</si>
  <si>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</si>
  <si>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</si>
  <si>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</si>
  <si>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</si>
  <si>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</si>
  <si>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</si>
  <si>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</si>
  <si>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</si>
  <si>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</si>
  <si>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</si>
  <si>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</si>
  <si>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</si>
  <si>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</si>
  <si>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</si>
  <si>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</si>
  <si>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</si>
  <si>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</si>
  <si>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</si>
  <si>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</si>
  <si>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</si>
  <si>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</si>
  <si>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</si>
  <si>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</si>
  <si>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</si>
  <si>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</si>
  <si>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</si>
  <si>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</si>
  <si>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</si>
  <si>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</si>
  <si>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</si>
  <si>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</si>
  <si>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</si>
  <si>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</si>
  <si>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</si>
  <si>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</si>
  <si>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</si>
  <si>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</si>
  <si>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</si>
  <si>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</si>
  <si>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</si>
  <si>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</si>
  <si>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</si>
  <si>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</si>
  <si>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</si>
  <si>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</si>
  <si>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</si>
  <si>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</si>
  <si>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</si>
  <si>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</si>
  <si>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</si>
  <si>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</si>
  <si>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</si>
  <si>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</si>
  <si>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</si>
  <si>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</si>
  <si>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</si>
  <si>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</si>
  <si>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</si>
  <si>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</si>
  <si>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</si>
  <si>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</si>
  <si>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</si>
  <si>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</si>
  <si>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</si>
  <si>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</si>
  <si>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</si>
  <si>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</si>
  <si>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</si>
  <si>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</si>
  <si>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</si>
  <si>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</si>
  <si>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</si>
  <si>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</si>
  <si>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</si>
  <si>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</si>
  <si>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</si>
  <si>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</si>
  <si>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</si>
  <si>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</si>
  <si>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</si>
  <si>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</si>
  <si>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</si>
  <si>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</si>
  <si>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</si>
  <si>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</si>
  <si>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</si>
  <si>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</si>
  <si>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</si>
  <si>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</si>
  <si>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</si>
  <si>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</si>
  <si>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</si>
  <si>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</si>
  <si>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</si>
  <si>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</si>
  <si>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</si>
  <si>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</si>
  <si>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</si>
  <si>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</si>
  <si>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</si>
  <si>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</si>
  <si>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</si>
  <si>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</si>
  <si>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</si>
  <si>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</si>
  <si>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</si>
  <si>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</si>
  <si>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</si>
  <si>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</si>
  <si>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</si>
  <si>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</si>
  <si>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</si>
  <si>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</si>
  <si>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</si>
  <si>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</si>
  <si>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</si>
  <si>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</si>
  <si>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</si>
  <si>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</si>
  <si>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</si>
  <si>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</si>
  <si>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</si>
  <si>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</si>
  <si>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</si>
  <si>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</si>
  <si>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</si>
  <si>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</si>
  <si>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</si>
  <si>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</si>
  <si>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</si>
  <si>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</si>
  <si>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</si>
  <si>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</si>
  <si>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</si>
  <si>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</si>
  <si>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</si>
  <si>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</si>
  <si>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</si>
  <si>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</si>
  <si>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</si>
  <si>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</si>
  <si>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</si>
  <si>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</si>
  <si>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</si>
  <si>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</si>
  <si>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</si>
  <si>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</si>
  <si>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</si>
  <si>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</si>
  <si>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</si>
  <si>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</si>
  <si>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</si>
  <si>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</si>
  <si>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</si>
  <si>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</si>
  <si>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</si>
  <si>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</si>
  <si>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</si>
  <si>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</si>
  <si>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</si>
  <si>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</si>
  <si>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</si>
  <si>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</si>
  <si>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</si>
  <si>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</si>
  <si>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</si>
  <si>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</si>
  <si>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</si>
  <si>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</si>
  <si>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</si>
  <si>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</si>
  <si>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</si>
  <si>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</si>
  <si>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</si>
  <si>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</si>
  <si>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</si>
  <si>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</si>
  <si>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</si>
  <si>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</si>
  <si>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</si>
  <si>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</si>
  <si>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</si>
  <si>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</si>
  <si>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</si>
  <si>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</si>
  <si>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</si>
  <si>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</si>
  <si>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</si>
  <si>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</si>
  <si>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</si>
  <si>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</si>
  <si>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</si>
  <si>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</si>
  <si>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</si>
  <si>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</si>
  <si>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</si>
  <si>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</si>
  <si>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</si>
  <si>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</si>
  <si>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</si>
  <si>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</si>
  <si>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</si>
  <si>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</si>
  <si>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</si>
  <si>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</si>
  <si>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</si>
  <si>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</si>
  <si>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</si>
  <si>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</si>
  <si>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</si>
  <si>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</si>
  <si>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</si>
  <si>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</si>
  <si>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</si>
  <si>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</si>
  <si>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</si>
  <si>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</si>
  <si>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</si>
  <si>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</si>
  <si>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</si>
  <si>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</si>
  <si>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</si>
  <si>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</si>
  <si>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</si>
  <si>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</si>
  <si>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</si>
  <si>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</si>
  <si>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</si>
  <si>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</si>
  <si>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</si>
  <si>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</si>
  <si>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28000</t>
  </si>
  <si>
    <t>水洗化人口等（令和6年度実績）</t>
    <phoneticPr fontId="3"/>
  </si>
  <si>
    <t>し尿処理の状況（令和6年度実績）</t>
    <phoneticPr fontId="3"/>
  </si>
  <si>
    <t>28100</t>
  </si>
  <si>
    <t>神戸市</t>
  </si>
  <si>
    <t/>
  </si>
  <si>
    <t>○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</si>
  <si>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</si>
  <si>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</si>
  <si>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</si>
  <si>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</si>
  <si>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</si>
  <si>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</si>
  <si>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</si>
  <si>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</si>
  <si>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</si>
  <si>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</si>
  <si>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</si>
  <si>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</si>
  <si>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</si>
  <si>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</si>
  <si>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</si>
  <si>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</si>
  <si>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</si>
  <si>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</si>
  <si>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</si>
  <si>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</si>
  <si>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</si>
  <si>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</si>
  <si>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</si>
  <si>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</si>
  <si>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</si>
  <si>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</si>
  <si>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</si>
  <si>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</si>
  <si>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</si>
  <si>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</si>
  <si>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</si>
  <si>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</si>
  <si>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</si>
  <si>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</si>
  <si>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</si>
  <si>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</si>
  <si>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</si>
  <si>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</si>
  <si>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</si>
  <si>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</si>
  <si>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</si>
  <si>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</si>
  <si>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</si>
  <si>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</si>
  <si>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</si>
  <si>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</si>
  <si>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</si>
  <si>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</si>
  <si>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</si>
  <si>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</si>
  <si>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</si>
  <si>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</si>
  <si>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</si>
  <si>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</si>
  <si>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</si>
  <si>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</si>
  <si>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</si>
  <si>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</si>
  <si>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</si>
  <si>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</si>
  <si>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</si>
  <si>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</si>
  <si>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</si>
  <si>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</si>
  <si>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</si>
  <si>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</si>
  <si>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</si>
  <si>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</si>
  <si>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</si>
  <si>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</si>
  <si>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</si>
  <si>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太子町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</si>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</sst>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26</v>
      </c>
      <c r="B7" s="108" t="s">
        <v>257</v>
      </c>
      <c r="C7" s="92" t="s">
        <v>198</v>
      </c>
      <c r="D7" s="93">
        <f>+SUM(E7,+I7)</f>
        <v>5389203</v>
      </c>
      <c r="E7" s="93">
        <f>+SUM(G7+H7)</f>
        <v>66221</v>
      </c>
      <c r="F7" s="94">
        <f>IF(D7&gt;0,E7/D7*100,"-")</f>
        <v>1.2287716755149138</v>
      </c>
      <c r="G7" s="93">
        <f>SUM(G$8:G$207)</f>
        <v>66062</v>
      </c>
      <c r="H7" s="93">
        <f>SUM(H$8:H$207)</f>
        <v>159</v>
      </c>
      <c r="I7" s="93">
        <f>+SUM(K7,+M7,O7+P7)</f>
        <v>5322982</v>
      </c>
      <c r="J7" s="94">
        <f>IF(D7&gt;0,I7/D7*100,"-")</f>
        <v>98.771228324485079</v>
      </c>
      <c r="K7" s="93">
        <f>SUM(K$8:K$207)</f>
        <v>5013468</v>
      </c>
      <c r="L7" s="94">
        <f>IF(D7&gt;0,K7/D7*100,"-")</f>
        <v>93.028004326428231</v>
      </c>
      <c r="M7" s="93">
        <f>SUM(M$8:M$207)</f>
        <v>44209</v>
      </c>
      <c r="N7" s="94">
        <f>IF(D7&gt;0,M7/D7*100,"-")</f>
        <v>0.82032538020928147</v>
      </c>
      <c r="O7" s="91">
        <f>SUM(O$8:O$207)</f>
        <v>110321</v>
      </c>
      <c r="P7" s="93">
        <f>SUM(Q7:S7)</f>
        <v>154984</v>
      </c>
      <c r="Q7" s="93">
        <f>SUM(Q$8:Q$207)</f>
        <v>43987</v>
      </c>
      <c r="R7" s="93">
        <f>SUM(R$8:R$207)</f>
        <v>107604</v>
      </c>
      <c r="S7" s="93">
        <f>SUM(S$8:S$207)</f>
        <v>3393</v>
      </c>
      <c r="T7" s="94">
        <f>IF(D7&gt;0,P7/D7*100,"-")</f>
        <v>2.8758241246432914</v>
      </c>
      <c r="U7" s="93">
        <f>SUM(U$8:U$207)</f>
        <v>138077</v>
      </c>
      <c r="V7" s="95">
        <f t="shared" ref="V7:AC7" si="0">COUNTIF(V$8:V$207,"○")</f>
        <v>35</v>
      </c>
      <c r="W7" s="95">
        <f t="shared" si="0"/>
        <v>3</v>
      </c>
      <c r="X7" s="95">
        <f t="shared" si="0"/>
        <v>1</v>
      </c>
      <c r="Y7" s="95">
        <f t="shared" si="0"/>
        <v>2</v>
      </c>
      <c r="Z7" s="95">
        <f t="shared" si="0"/>
        <v>29</v>
      </c>
      <c r="AA7" s="95">
        <f t="shared" si="0"/>
        <v>1</v>
      </c>
      <c r="AB7" s="95">
        <f t="shared" si="0"/>
        <v>0</v>
      </c>
      <c r="AC7" s="95">
        <f t="shared" si="0"/>
        <v>11</v>
      </c>
    </row>
    <row r="8" spans="1:31" ht="13.5" customHeight="1">
      <c r="A8" s="85" t="s">
        <v>26</v>
      </c>
      <c r="B8" s="86" t="s">
        <v>260</v>
      </c>
      <c r="C8" s="85" t="s">
        <v>261</v>
      </c>
      <c r="D8" s="87">
        <f>+SUM(E8,+I8)</f>
        <v>1493990</v>
      </c>
      <c r="E8" s="87">
        <f>+SUM(G8+H8)</f>
        <v>1585</v>
      </c>
      <c r="F8" s="106">
        <f>IF(D8&gt;0,E8/D8*100,"-")</f>
        <v>0.10609174090857368</v>
      </c>
      <c r="G8" s="87">
        <v>1512</v>
      </c>
      <c r="H8" s="87">
        <v>73</v>
      </c>
      <c r="I8" s="87">
        <f>+SUM(K8,+M8,O8+P8)</f>
        <v>1492405</v>
      </c>
      <c r="J8" s="88">
        <f>IF(D8&gt;0,I8/D8*100,"-")</f>
        <v>99.893908259091418</v>
      </c>
      <c r="K8" s="87">
        <v>1475774</v>
      </c>
      <c r="L8" s="88">
        <f>IF(D8&gt;0,K8/D8*100,"-")</f>
        <v>98.78071473035294</v>
      </c>
      <c r="M8" s="87">
        <v>0</v>
      </c>
      <c r="N8" s="88">
        <f>IF(D8&gt;0,M8/D8*100,"-")</f>
        <v>0</v>
      </c>
      <c r="O8" s="87">
        <v>11708</v>
      </c>
      <c r="P8" s="87">
        <f>SUM(Q8:S8)</f>
        <v>4923</v>
      </c>
      <c r="Q8" s="87">
        <v>1311</v>
      </c>
      <c r="R8" s="87">
        <v>3612</v>
      </c>
      <c r="S8" s="87">
        <v>0</v>
      </c>
      <c r="T8" s="88">
        <f>IF(D8&gt;0,P8/D8*100,"-")</f>
        <v>0.3295202779135068</v>
      </c>
      <c r="U8" s="87">
        <v>57990</v>
      </c>
      <c r="V8" s="85"/>
      <c r="W8" s="85"/>
      <c r="X8" s="85" t="s">
        <v>263</v>
      </c>
      <c r="Y8" s="85"/>
      <c r="Z8" s="85"/>
      <c r="AA8" s="85"/>
      <c r="AB8" s="85"/>
      <c r="AC8" s="85" t="s">
        <v>263</v>
      </c>
      <c r="AD8" s="184" t="s">
        <v>262</v>
      </c>
    </row>
    <row r="9" spans="1:31" ht="13.5" customHeight="1">
      <c r="A9" s="85" t="s">
        <v>26</v>
      </c>
      <c r="B9" s="86" t="s">
        <v>264</v>
      </c>
      <c r="C9" s="85" t="s">
        <v>265</v>
      </c>
      <c r="D9" s="87">
        <f>+SUM(E9,+I9)</f>
        <v>521074</v>
      </c>
      <c r="E9" s="87">
        <f>+SUM(G9+H9)</f>
        <v>11250</v>
      </c>
      <c r="F9" s="106">
        <f>IF(D9&gt;0,E9/D9*100,"-")</f>
        <v>2.1590023681857087</v>
      </c>
      <c r="G9" s="87">
        <v>11250</v>
      </c>
      <c r="H9" s="87">
        <v>0</v>
      </c>
      <c r="I9" s="87">
        <f>+SUM(K9,+M9,O9+P9)</f>
        <v>509824</v>
      </c>
      <c r="J9" s="88">
        <f>IF(D9&gt;0,I9/D9*100,"-")</f>
        <v>97.84099763181429</v>
      </c>
      <c r="K9" s="87">
        <v>478188</v>
      </c>
      <c r="L9" s="88">
        <f>IF(D9&gt;0,K9/D9*100,"-")</f>
        <v>91.769691061154461</v>
      </c>
      <c r="M9" s="87">
        <v>13058</v>
      </c>
      <c r="N9" s="88">
        <f>IF(D9&gt;0,M9/D9*100,"-")</f>
        <v>2.505978037668354</v>
      </c>
      <c r="O9" s="87">
        <v>8409</v>
      </c>
      <c r="P9" s="87">
        <f>SUM(Q9:S9)</f>
        <v>10169</v>
      </c>
      <c r="Q9" s="87">
        <v>3129</v>
      </c>
      <c r="R9" s="87">
        <v>7040</v>
      </c>
      <c r="S9" s="87">
        <v>0</v>
      </c>
      <c r="T9" s="88">
        <f>IF(D9&gt;0,P9/D9*100,"-")</f>
        <v>1.9515462295182644</v>
      </c>
      <c r="U9" s="87">
        <v>14064</v>
      </c>
      <c r="V9" s="85" t="s">
        <v>263</v>
      </c>
      <c r="W9" s="85"/>
      <c r="X9" s="85"/>
      <c r="Y9" s="85"/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26</v>
      </c>
      <c r="B10" s="86" t="s">
        <v>266</v>
      </c>
      <c r="C10" s="85" t="s">
        <v>267</v>
      </c>
      <c r="D10" s="87">
        <f>+SUM(E10,+I10)</f>
        <v>457549</v>
      </c>
      <c r="E10" s="87">
        <f>+SUM(G10+H10)</f>
        <v>486</v>
      </c>
      <c r="F10" s="106">
        <f>IF(D10&gt;0,E10/D10*100,"-")</f>
        <v>0.10621813182850361</v>
      </c>
      <c r="G10" s="87">
        <v>486</v>
      </c>
      <c r="H10" s="87">
        <v>0</v>
      </c>
      <c r="I10" s="87">
        <f>+SUM(K10,+M10,O10+P10)</f>
        <v>457063</v>
      </c>
      <c r="J10" s="88">
        <f>IF(D10&gt;0,I10/D10*100,"-")</f>
        <v>99.893781868171487</v>
      </c>
      <c r="K10" s="87">
        <v>457063</v>
      </c>
      <c r="L10" s="88">
        <f>IF(D10&gt;0,K10/D10*100,"-")</f>
        <v>99.893781868171487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0</v>
      </c>
      <c r="Q10" s="87">
        <v>0</v>
      </c>
      <c r="R10" s="87">
        <v>0</v>
      </c>
      <c r="S10" s="87">
        <v>0</v>
      </c>
      <c r="T10" s="88">
        <f>IF(D10&gt;0,P10/D10*100,"-")</f>
        <v>0</v>
      </c>
      <c r="U10" s="87">
        <v>13950</v>
      </c>
      <c r="V10" s="85" t="s">
        <v>263</v>
      </c>
      <c r="W10" s="85"/>
      <c r="X10" s="85"/>
      <c r="Y10" s="85"/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26</v>
      </c>
      <c r="B11" s="86" t="s">
        <v>268</v>
      </c>
      <c r="C11" s="85" t="s">
        <v>269</v>
      </c>
      <c r="D11" s="87">
        <f>+SUM(E11,+I11)</f>
        <v>307183</v>
      </c>
      <c r="E11" s="87">
        <f>+SUM(G11+H11)</f>
        <v>688</v>
      </c>
      <c r="F11" s="106">
        <f>IF(D11&gt;0,E11/D11*100,"-")</f>
        <v>0.2239707275467718</v>
      </c>
      <c r="G11" s="87">
        <v>688</v>
      </c>
      <c r="H11" s="87">
        <v>0</v>
      </c>
      <c r="I11" s="87">
        <f>+SUM(K11,+M11,O11+P11)</f>
        <v>306495</v>
      </c>
      <c r="J11" s="88">
        <f>IF(D11&gt;0,I11/D11*100,"-")</f>
        <v>99.776029272453229</v>
      </c>
      <c r="K11" s="87">
        <v>303869</v>
      </c>
      <c r="L11" s="88">
        <f>IF(D11&gt;0,K11/D11*100,"-")</f>
        <v>98.921164257136624</v>
      </c>
      <c r="M11" s="87">
        <v>0</v>
      </c>
      <c r="N11" s="88">
        <f>IF(D11&gt;0,M11/D11*100,"-")</f>
        <v>0</v>
      </c>
      <c r="O11" s="87">
        <v>0</v>
      </c>
      <c r="P11" s="87">
        <f>SUM(Q11:S11)</f>
        <v>2626</v>
      </c>
      <c r="Q11" s="87">
        <v>1789</v>
      </c>
      <c r="R11" s="87">
        <v>837</v>
      </c>
      <c r="S11" s="87">
        <v>0</v>
      </c>
      <c r="T11" s="88">
        <f>IF(D11&gt;0,P11/D11*100,"-")</f>
        <v>0.85486501531660286</v>
      </c>
      <c r="U11" s="87">
        <v>4181</v>
      </c>
      <c r="V11" s="85" t="s">
        <v>263</v>
      </c>
      <c r="W11" s="85"/>
      <c r="X11" s="85"/>
      <c r="Y11" s="85"/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26</v>
      </c>
      <c r="B12" s="86" t="s">
        <v>270</v>
      </c>
      <c r="C12" s="85" t="s">
        <v>271</v>
      </c>
      <c r="D12" s="87">
        <f>+SUM(E12,+I12)</f>
        <v>482423</v>
      </c>
      <c r="E12" s="87">
        <f>+SUM(G12+H12)</f>
        <v>218</v>
      </c>
      <c r="F12" s="106">
        <f>IF(D12&gt;0,E12/D12*100,"-")</f>
        <v>4.5188558588624507E-2</v>
      </c>
      <c r="G12" s="87">
        <v>218</v>
      </c>
      <c r="H12" s="87">
        <v>0</v>
      </c>
      <c r="I12" s="87">
        <f>+SUM(K12,+M12,O12+P12)</f>
        <v>482205</v>
      </c>
      <c r="J12" s="88">
        <f>IF(D12&gt;0,I12/D12*100,"-")</f>
        <v>99.95481144141138</v>
      </c>
      <c r="K12" s="87">
        <v>481387</v>
      </c>
      <c r="L12" s="88">
        <f>IF(D12&gt;0,K12/D12*100,"-")</f>
        <v>99.785250703221024</v>
      </c>
      <c r="M12" s="87">
        <v>0</v>
      </c>
      <c r="N12" s="88">
        <f>IF(D12&gt;0,M12/D12*100,"-")</f>
        <v>0</v>
      </c>
      <c r="O12" s="87">
        <v>0</v>
      </c>
      <c r="P12" s="87">
        <f>SUM(Q12:S12)</f>
        <v>818</v>
      </c>
      <c r="Q12" s="87">
        <v>762</v>
      </c>
      <c r="R12" s="87">
        <v>56</v>
      </c>
      <c r="S12" s="87">
        <v>0</v>
      </c>
      <c r="T12" s="88">
        <f>IF(D12&gt;0,P12/D12*100,"-")</f>
        <v>0.16956073819034334</v>
      </c>
      <c r="U12" s="87">
        <v>9139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26</v>
      </c>
      <c r="B13" s="86" t="s">
        <v>272</v>
      </c>
      <c r="C13" s="85" t="s">
        <v>273</v>
      </c>
      <c r="D13" s="87">
        <f>+SUM(E13,+I13)</f>
        <v>41039</v>
      </c>
      <c r="E13" s="87">
        <f>+SUM(G13+H13)</f>
        <v>6296</v>
      </c>
      <c r="F13" s="106">
        <f>IF(D13&gt;0,E13/D13*100,"-")</f>
        <v>15.341504422622384</v>
      </c>
      <c r="G13" s="87">
        <v>6296</v>
      </c>
      <c r="H13" s="87">
        <v>0</v>
      </c>
      <c r="I13" s="87">
        <f>+SUM(K13,+M13,O13+P13)</f>
        <v>34743</v>
      </c>
      <c r="J13" s="88">
        <f>IF(D13&gt;0,I13/D13*100,"-")</f>
        <v>84.658495577377607</v>
      </c>
      <c r="K13" s="87">
        <v>9830</v>
      </c>
      <c r="L13" s="88">
        <f>IF(D13&gt;0,K13/D13*100,"-")</f>
        <v>23.952825361241743</v>
      </c>
      <c r="M13" s="87">
        <v>655</v>
      </c>
      <c r="N13" s="88">
        <f>IF(D13&gt;0,M13/D13*100,"-")</f>
        <v>1.5960427885669728</v>
      </c>
      <c r="O13" s="87">
        <v>0</v>
      </c>
      <c r="P13" s="87">
        <f>SUM(Q13:S13)</f>
        <v>24258</v>
      </c>
      <c r="Q13" s="87">
        <v>7588</v>
      </c>
      <c r="R13" s="87">
        <v>16670</v>
      </c>
      <c r="S13" s="87">
        <v>0</v>
      </c>
      <c r="T13" s="88">
        <f>IF(D13&gt;0,P13/D13*100,"-")</f>
        <v>59.109627427568903</v>
      </c>
      <c r="U13" s="87">
        <v>576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26</v>
      </c>
      <c r="B14" s="86" t="s">
        <v>274</v>
      </c>
      <c r="C14" s="85" t="s">
        <v>275</v>
      </c>
      <c r="D14" s="87">
        <f>+SUM(E14,+I14)</f>
        <v>94078</v>
      </c>
      <c r="E14" s="87">
        <f>+SUM(G14+H14)</f>
        <v>0</v>
      </c>
      <c r="F14" s="106">
        <f>IF(D14&gt;0,E14/D14*100,"-")</f>
        <v>0</v>
      </c>
      <c r="G14" s="87">
        <v>0</v>
      </c>
      <c r="H14" s="87">
        <v>0</v>
      </c>
      <c r="I14" s="87">
        <f>+SUM(K14,+M14,O14+P14)</f>
        <v>94078</v>
      </c>
      <c r="J14" s="88">
        <f>IF(D14&gt;0,I14/D14*100,"-")</f>
        <v>100</v>
      </c>
      <c r="K14" s="87">
        <v>94078</v>
      </c>
      <c r="L14" s="88">
        <f>IF(D14&gt;0,K14/D14*100,"-")</f>
        <v>100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0</v>
      </c>
      <c r="Q14" s="87">
        <v>0</v>
      </c>
      <c r="R14" s="87">
        <v>0</v>
      </c>
      <c r="S14" s="87">
        <v>0</v>
      </c>
      <c r="T14" s="88">
        <f>IF(D14&gt;0,P14/D14*100,"-")</f>
        <v>0</v>
      </c>
      <c r="U14" s="87">
        <v>2021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26</v>
      </c>
      <c r="B15" s="86" t="s">
        <v>276</v>
      </c>
      <c r="C15" s="85" t="s">
        <v>277</v>
      </c>
      <c r="D15" s="87">
        <f>+SUM(E15,+I15)</f>
        <v>200507</v>
      </c>
      <c r="E15" s="87">
        <f>+SUM(G15+H15)</f>
        <v>56</v>
      </c>
      <c r="F15" s="106">
        <f>IF(D15&gt;0,E15/D15*100,"-")</f>
        <v>2.7929199479319922E-2</v>
      </c>
      <c r="G15" s="87">
        <v>56</v>
      </c>
      <c r="H15" s="87">
        <v>0</v>
      </c>
      <c r="I15" s="87">
        <f>+SUM(K15,+M15,O15+P15)</f>
        <v>200451</v>
      </c>
      <c r="J15" s="88">
        <f>IF(D15&gt;0,I15/D15*100,"-")</f>
        <v>99.972070800520683</v>
      </c>
      <c r="K15" s="87">
        <v>200327</v>
      </c>
      <c r="L15" s="88">
        <f>IF(D15&gt;0,K15/D15*100,"-")</f>
        <v>99.91022757310219</v>
      </c>
      <c r="M15" s="87">
        <v>0</v>
      </c>
      <c r="N15" s="88">
        <f>IF(D15&gt;0,M15/D15*100,"-")</f>
        <v>0</v>
      </c>
      <c r="O15" s="87">
        <v>0</v>
      </c>
      <c r="P15" s="87">
        <f>SUM(Q15:S15)</f>
        <v>124</v>
      </c>
      <c r="Q15" s="87">
        <v>122</v>
      </c>
      <c r="R15" s="87">
        <v>2</v>
      </c>
      <c r="S15" s="87">
        <v>0</v>
      </c>
      <c r="T15" s="88">
        <f>IF(D15&gt;0,P15/D15*100,"-")</f>
        <v>6.1843227418494115E-2</v>
      </c>
      <c r="U15" s="87">
        <v>3695</v>
      </c>
      <c r="V15" s="85"/>
      <c r="W15" s="85" t="s">
        <v>263</v>
      </c>
      <c r="X15" s="85"/>
      <c r="Y15" s="85"/>
      <c r="Z15" s="85" t="s">
        <v>263</v>
      </c>
      <c r="AA15" s="85"/>
      <c r="AB15" s="85"/>
      <c r="AC15" s="85"/>
      <c r="AD15" s="184" t="s">
        <v>262</v>
      </c>
    </row>
    <row r="16" spans="1:31" ht="13.5" customHeight="1">
      <c r="A16" s="85" t="s">
        <v>26</v>
      </c>
      <c r="B16" s="86" t="s">
        <v>278</v>
      </c>
      <c r="C16" s="85" t="s">
        <v>279</v>
      </c>
      <c r="D16" s="87">
        <f>+SUM(E16,+I16)</f>
        <v>27109</v>
      </c>
      <c r="E16" s="87">
        <f>+SUM(G16+H16)</f>
        <v>0</v>
      </c>
      <c r="F16" s="106">
        <f>IF(D16&gt;0,E16/D16*100,"-")</f>
        <v>0</v>
      </c>
      <c r="G16" s="87">
        <v>0</v>
      </c>
      <c r="H16" s="87">
        <v>0</v>
      </c>
      <c r="I16" s="87">
        <f>+SUM(K16,+M16,O16+P16)</f>
        <v>27109</v>
      </c>
      <c r="J16" s="88">
        <f>IF(D16&gt;0,I16/D16*100,"-")</f>
        <v>100</v>
      </c>
      <c r="K16" s="87">
        <v>23724</v>
      </c>
      <c r="L16" s="88">
        <f>IF(D16&gt;0,K16/D16*100,"-")</f>
        <v>87.513371942897194</v>
      </c>
      <c r="M16" s="87">
        <v>0</v>
      </c>
      <c r="N16" s="88">
        <f>IF(D16&gt;0,M16/D16*100,"-")</f>
        <v>0</v>
      </c>
      <c r="O16" s="87">
        <v>3156</v>
      </c>
      <c r="P16" s="87">
        <f>SUM(Q16:S16)</f>
        <v>229</v>
      </c>
      <c r="Q16" s="87">
        <v>0</v>
      </c>
      <c r="R16" s="87">
        <v>229</v>
      </c>
      <c r="S16" s="87">
        <v>0</v>
      </c>
      <c r="T16" s="88">
        <f>IF(D16&gt;0,P16/D16*100,"-")</f>
        <v>0.84473790991921505</v>
      </c>
      <c r="U16" s="87">
        <v>582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26</v>
      </c>
      <c r="B17" s="86" t="s">
        <v>280</v>
      </c>
      <c r="C17" s="85" t="s">
        <v>281</v>
      </c>
      <c r="D17" s="87">
        <f>+SUM(E17,+I17)</f>
        <v>75177</v>
      </c>
      <c r="E17" s="87">
        <f>+SUM(G17+H17)</f>
        <v>2599</v>
      </c>
      <c r="F17" s="106">
        <f>IF(D17&gt;0,E17/D17*100,"-")</f>
        <v>3.4571744017452146</v>
      </c>
      <c r="G17" s="87">
        <v>2599</v>
      </c>
      <c r="H17" s="87">
        <v>0</v>
      </c>
      <c r="I17" s="87">
        <f>+SUM(K17,+M17,O17+P17)</f>
        <v>72578</v>
      </c>
      <c r="J17" s="88">
        <f>IF(D17&gt;0,I17/D17*100,"-")</f>
        <v>96.542825598254794</v>
      </c>
      <c r="K17" s="87">
        <v>68450</v>
      </c>
      <c r="L17" s="88">
        <f>IF(D17&gt;0,K17/D17*100,"-")</f>
        <v>91.051784455352035</v>
      </c>
      <c r="M17" s="87">
        <v>106</v>
      </c>
      <c r="N17" s="88">
        <f>IF(D17&gt;0,M17/D17*100,"-")</f>
        <v>0.14100057198345237</v>
      </c>
      <c r="O17" s="87">
        <v>1950</v>
      </c>
      <c r="P17" s="87">
        <f>SUM(Q17:S17)</f>
        <v>2072</v>
      </c>
      <c r="Q17" s="87">
        <v>1127</v>
      </c>
      <c r="R17" s="87">
        <v>945</v>
      </c>
      <c r="S17" s="87">
        <v>0</v>
      </c>
      <c r="T17" s="88">
        <f>IF(D17&gt;0,P17/D17*100,"-")</f>
        <v>2.7561621240538994</v>
      </c>
      <c r="U17" s="87">
        <v>1237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26</v>
      </c>
      <c r="B18" s="86" t="s">
        <v>282</v>
      </c>
      <c r="C18" s="85" t="s">
        <v>283</v>
      </c>
      <c r="D18" s="87">
        <f>+SUM(E18,+I18)</f>
        <v>257310</v>
      </c>
      <c r="E18" s="87">
        <f>+SUM(G18+H18)</f>
        <v>9562</v>
      </c>
      <c r="F18" s="106">
        <f>IF(D18&gt;0,E18/D18*100,"-")</f>
        <v>3.7161400645136218</v>
      </c>
      <c r="G18" s="87">
        <v>9562</v>
      </c>
      <c r="H18" s="87">
        <v>0</v>
      </c>
      <c r="I18" s="87">
        <f>+SUM(K18,+M18,O18+P18)</f>
        <v>247748</v>
      </c>
      <c r="J18" s="88">
        <f>IF(D18&gt;0,I18/D18*100,"-")</f>
        <v>96.283859935486376</v>
      </c>
      <c r="K18" s="87">
        <v>231560</v>
      </c>
      <c r="L18" s="88">
        <f>IF(D18&gt;0,K18/D18*100,"-")</f>
        <v>89.992615910769118</v>
      </c>
      <c r="M18" s="87">
        <v>0</v>
      </c>
      <c r="N18" s="88">
        <f>IF(D18&gt;0,M18/D18*100,"-")</f>
        <v>0</v>
      </c>
      <c r="O18" s="87">
        <v>1385</v>
      </c>
      <c r="P18" s="87">
        <f>SUM(Q18:S18)</f>
        <v>14803</v>
      </c>
      <c r="Q18" s="87">
        <v>6661</v>
      </c>
      <c r="R18" s="87">
        <v>8142</v>
      </c>
      <c r="S18" s="87">
        <v>0</v>
      </c>
      <c r="T18" s="88">
        <f>IF(D18&gt;0,P18/D18*100,"-")</f>
        <v>5.7529827834130032</v>
      </c>
      <c r="U18" s="87">
        <v>3783</v>
      </c>
      <c r="V18" s="85" t="s">
        <v>263</v>
      </c>
      <c r="W18" s="85"/>
      <c r="X18" s="85"/>
      <c r="Y18" s="85"/>
      <c r="Z18" s="85"/>
      <c r="AA18" s="85"/>
      <c r="AB18" s="85"/>
      <c r="AC18" s="85" t="s">
        <v>263</v>
      </c>
      <c r="AD18" s="184" t="s">
        <v>262</v>
      </c>
    </row>
    <row r="19" spans="1:30" ht="13.5" customHeight="1">
      <c r="A19" s="85" t="s">
        <v>26</v>
      </c>
      <c r="B19" s="86" t="s">
        <v>284</v>
      </c>
      <c r="C19" s="85" t="s">
        <v>285</v>
      </c>
      <c r="D19" s="87">
        <f>+SUM(E19,+I19)</f>
        <v>44253</v>
      </c>
      <c r="E19" s="87">
        <f>+SUM(G19+H19)</f>
        <v>392</v>
      </c>
      <c r="F19" s="106">
        <f>IF(D19&gt;0,E19/D19*100,"-")</f>
        <v>0.88581565091632208</v>
      </c>
      <c r="G19" s="87">
        <v>392</v>
      </c>
      <c r="H19" s="87">
        <v>0</v>
      </c>
      <c r="I19" s="87">
        <f>+SUM(K19,+M19,O19+P19)</f>
        <v>43861</v>
      </c>
      <c r="J19" s="88">
        <f>IF(D19&gt;0,I19/D19*100,"-")</f>
        <v>99.114184349083672</v>
      </c>
      <c r="K19" s="87">
        <v>41292</v>
      </c>
      <c r="L19" s="88">
        <f>IF(D19&gt;0,K19/D19*100,"-")</f>
        <v>93.308928208257072</v>
      </c>
      <c r="M19" s="87">
        <v>0</v>
      </c>
      <c r="N19" s="88">
        <f>IF(D19&gt;0,M19/D19*100,"-")</f>
        <v>0</v>
      </c>
      <c r="O19" s="87">
        <v>1671</v>
      </c>
      <c r="P19" s="87">
        <f>SUM(Q19:S19)</f>
        <v>898</v>
      </c>
      <c r="Q19" s="87">
        <v>0</v>
      </c>
      <c r="R19" s="87">
        <v>100</v>
      </c>
      <c r="S19" s="87">
        <v>798</v>
      </c>
      <c r="T19" s="88">
        <f>IF(D19&gt;0,P19/D19*100,"-")</f>
        <v>2.0292409554154522</v>
      </c>
      <c r="U19" s="87">
        <v>497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26</v>
      </c>
      <c r="B20" s="86" t="s">
        <v>286</v>
      </c>
      <c r="C20" s="85" t="s">
        <v>287</v>
      </c>
      <c r="D20" s="87">
        <f>+SUM(E20,+I20)</f>
        <v>37789</v>
      </c>
      <c r="E20" s="87">
        <f>+SUM(G20+H20)</f>
        <v>141</v>
      </c>
      <c r="F20" s="106">
        <f>IF(D20&gt;0,E20/D20*100,"-")</f>
        <v>0.37312445420625051</v>
      </c>
      <c r="G20" s="87">
        <v>141</v>
      </c>
      <c r="H20" s="87">
        <v>0</v>
      </c>
      <c r="I20" s="87">
        <f>+SUM(K20,+M20,O20+P20)</f>
        <v>37648</v>
      </c>
      <c r="J20" s="88">
        <f>IF(D20&gt;0,I20/D20*100,"-")</f>
        <v>99.626875545793752</v>
      </c>
      <c r="K20" s="87">
        <v>33404</v>
      </c>
      <c r="L20" s="88">
        <f>IF(D20&gt;0,K20/D20*100,"-")</f>
        <v>88.396094101458104</v>
      </c>
      <c r="M20" s="87">
        <v>0</v>
      </c>
      <c r="N20" s="88">
        <f>IF(D20&gt;0,M20/D20*100,"-")</f>
        <v>0</v>
      </c>
      <c r="O20" s="87">
        <v>1495</v>
      </c>
      <c r="P20" s="87">
        <f>SUM(Q20:S20)</f>
        <v>2749</v>
      </c>
      <c r="Q20" s="87">
        <v>532</v>
      </c>
      <c r="R20" s="87">
        <v>2217</v>
      </c>
      <c r="S20" s="87">
        <v>0</v>
      </c>
      <c r="T20" s="88">
        <f>IF(D20&gt;0,P20/D20*100,"-")</f>
        <v>7.2746037206594503</v>
      </c>
      <c r="U20" s="87">
        <v>785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26</v>
      </c>
      <c r="B21" s="86" t="s">
        <v>288</v>
      </c>
      <c r="C21" s="85" t="s">
        <v>289</v>
      </c>
      <c r="D21" s="87">
        <f>+SUM(E21,+I21)</f>
        <v>220927</v>
      </c>
      <c r="E21" s="87">
        <f>+SUM(G21+H21)</f>
        <v>226</v>
      </c>
      <c r="F21" s="106">
        <f>IF(D21&gt;0,E21/D21*100,"-")</f>
        <v>0.10229623359752317</v>
      </c>
      <c r="G21" s="87">
        <v>226</v>
      </c>
      <c r="H21" s="87">
        <v>0</v>
      </c>
      <c r="I21" s="87">
        <f>+SUM(K21,+M21,O21+P21)</f>
        <v>220701</v>
      </c>
      <c r="J21" s="88">
        <f>IF(D21&gt;0,I21/D21*100,"-")</f>
        <v>99.897703766402486</v>
      </c>
      <c r="K21" s="87">
        <v>217962</v>
      </c>
      <c r="L21" s="88">
        <f>IF(D21&gt;0,K21/D21*100,"-")</f>
        <v>98.65792773178471</v>
      </c>
      <c r="M21" s="87">
        <v>0</v>
      </c>
      <c r="N21" s="88">
        <f>IF(D21&gt;0,M21/D21*100,"-")</f>
        <v>0</v>
      </c>
      <c r="O21" s="87">
        <v>0</v>
      </c>
      <c r="P21" s="87">
        <f>SUM(Q21:S21)</f>
        <v>2739</v>
      </c>
      <c r="Q21" s="87">
        <v>457</v>
      </c>
      <c r="R21" s="87">
        <v>2282</v>
      </c>
      <c r="S21" s="87">
        <v>0</v>
      </c>
      <c r="T21" s="88">
        <f>IF(D21&gt;0,P21/D21*100,"-")</f>
        <v>1.2397760346177698</v>
      </c>
      <c r="U21" s="87">
        <v>3321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26</v>
      </c>
      <c r="B22" s="86" t="s">
        <v>290</v>
      </c>
      <c r="C22" s="85" t="s">
        <v>291</v>
      </c>
      <c r="D22" s="87">
        <f>+SUM(E22,+I22)</f>
        <v>72738</v>
      </c>
      <c r="E22" s="87">
        <f>+SUM(G22+H22)</f>
        <v>2853</v>
      </c>
      <c r="F22" s="106">
        <f>IF(D22&gt;0,E22/D22*100,"-")</f>
        <v>3.9222964612719622</v>
      </c>
      <c r="G22" s="87">
        <v>2853</v>
      </c>
      <c r="H22" s="87">
        <v>0</v>
      </c>
      <c r="I22" s="87">
        <f>+SUM(K22,+M22,O22+P22)</f>
        <v>69885</v>
      </c>
      <c r="J22" s="88">
        <f>IF(D22&gt;0,I22/D22*100,"-")</f>
        <v>96.077703538728045</v>
      </c>
      <c r="K22" s="87">
        <v>62249</v>
      </c>
      <c r="L22" s="88">
        <f>IF(D22&gt;0,K22/D22*100,"-")</f>
        <v>85.579751986581982</v>
      </c>
      <c r="M22" s="87">
        <v>0</v>
      </c>
      <c r="N22" s="88">
        <f>IF(D22&gt;0,M22/D22*100,"-")</f>
        <v>0</v>
      </c>
      <c r="O22" s="87">
        <v>853</v>
      </c>
      <c r="P22" s="87">
        <f>SUM(Q22:S22)</f>
        <v>6783</v>
      </c>
      <c r="Q22" s="87">
        <v>1623</v>
      </c>
      <c r="R22" s="87">
        <v>5160</v>
      </c>
      <c r="S22" s="87">
        <v>0</v>
      </c>
      <c r="T22" s="88">
        <f>IF(D22&gt;0,P22/D22*100,"-")</f>
        <v>9.3252495256949608</v>
      </c>
      <c r="U22" s="87">
        <v>2786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26</v>
      </c>
      <c r="B23" s="86" t="s">
        <v>292</v>
      </c>
      <c r="C23" s="85" t="s">
        <v>293</v>
      </c>
      <c r="D23" s="87">
        <f>+SUM(E23,+I23)</f>
        <v>86578</v>
      </c>
      <c r="E23" s="87">
        <f>+SUM(G23+H23)</f>
        <v>1207</v>
      </c>
      <c r="F23" s="106">
        <f>IF(D23&gt;0,E23/D23*100,"-")</f>
        <v>1.394118598258218</v>
      </c>
      <c r="G23" s="87">
        <v>1207</v>
      </c>
      <c r="H23" s="87">
        <v>0</v>
      </c>
      <c r="I23" s="87">
        <f>+SUM(K23,+M23,O23+P23)</f>
        <v>85371</v>
      </c>
      <c r="J23" s="88">
        <f>IF(D23&gt;0,I23/D23*100,"-")</f>
        <v>98.605881401741783</v>
      </c>
      <c r="K23" s="87">
        <v>78071</v>
      </c>
      <c r="L23" s="88">
        <f>IF(D23&gt;0,K23/D23*100,"-")</f>
        <v>90.174178197694559</v>
      </c>
      <c r="M23" s="87">
        <v>0</v>
      </c>
      <c r="N23" s="88">
        <f>IF(D23&gt;0,M23/D23*100,"-")</f>
        <v>0</v>
      </c>
      <c r="O23" s="87">
        <v>0</v>
      </c>
      <c r="P23" s="87">
        <f>SUM(Q23:S23)</f>
        <v>7300</v>
      </c>
      <c r="Q23" s="87">
        <v>2147</v>
      </c>
      <c r="R23" s="87">
        <v>5153</v>
      </c>
      <c r="S23" s="87">
        <v>0</v>
      </c>
      <c r="T23" s="88">
        <f>IF(D23&gt;0,P23/D23*100,"-")</f>
        <v>8.4317032040472188</v>
      </c>
      <c r="U23" s="87">
        <v>1457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26</v>
      </c>
      <c r="B24" s="86" t="s">
        <v>294</v>
      </c>
      <c r="C24" s="85" t="s">
        <v>295</v>
      </c>
      <c r="D24" s="87">
        <f>+SUM(E24,+I24)</f>
        <v>153026</v>
      </c>
      <c r="E24" s="87">
        <f>+SUM(G24+H24)</f>
        <v>265</v>
      </c>
      <c r="F24" s="106">
        <f>IF(D24&gt;0,E24/D24*100,"-")</f>
        <v>0.17317318625593037</v>
      </c>
      <c r="G24" s="87">
        <v>265</v>
      </c>
      <c r="H24" s="87">
        <v>0</v>
      </c>
      <c r="I24" s="87">
        <f>+SUM(K24,+M24,O24+P24)</f>
        <v>152761</v>
      </c>
      <c r="J24" s="88">
        <f>IF(D24&gt;0,I24/D24*100,"-")</f>
        <v>99.826826813744077</v>
      </c>
      <c r="K24" s="87">
        <v>152171</v>
      </c>
      <c r="L24" s="88">
        <f>IF(D24&gt;0,K24/D24*100,"-")</f>
        <v>99.441271417928974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590</v>
      </c>
      <c r="Q24" s="87">
        <v>395</v>
      </c>
      <c r="R24" s="87">
        <v>195</v>
      </c>
      <c r="S24" s="87">
        <v>0</v>
      </c>
      <c r="T24" s="88">
        <f>IF(D24&gt;0,P24/D24*100,"-")</f>
        <v>0.38555539581509024</v>
      </c>
      <c r="U24" s="87">
        <v>1861</v>
      </c>
      <c r="V24" s="85"/>
      <c r="W24" s="85" t="s">
        <v>263</v>
      </c>
      <c r="X24" s="85"/>
      <c r="Y24" s="85"/>
      <c r="Z24" s="85"/>
      <c r="AA24" s="85"/>
      <c r="AB24" s="85"/>
      <c r="AC24" s="85" t="s">
        <v>263</v>
      </c>
      <c r="AD24" s="184" t="s">
        <v>262</v>
      </c>
    </row>
    <row r="25" spans="1:30" ht="13.5" customHeight="1">
      <c r="A25" s="85" t="s">
        <v>26</v>
      </c>
      <c r="B25" s="86" t="s">
        <v>296</v>
      </c>
      <c r="C25" s="85" t="s">
        <v>297</v>
      </c>
      <c r="D25" s="87">
        <f>+SUM(E25,+I25)</f>
        <v>46845</v>
      </c>
      <c r="E25" s="87">
        <f>+SUM(G25+H25)</f>
        <v>1963</v>
      </c>
      <c r="F25" s="106">
        <f>IF(D25&gt;0,E25/D25*100,"-")</f>
        <v>4.1904151990607321</v>
      </c>
      <c r="G25" s="87">
        <v>1963</v>
      </c>
      <c r="H25" s="87">
        <v>0</v>
      </c>
      <c r="I25" s="87">
        <f>+SUM(K25,+M25,O25+P25)</f>
        <v>44882</v>
      </c>
      <c r="J25" s="88">
        <f>IF(D25&gt;0,I25/D25*100,"-")</f>
        <v>95.809584800939263</v>
      </c>
      <c r="K25" s="87">
        <v>39675</v>
      </c>
      <c r="L25" s="88">
        <f>IF(D25&gt;0,K25/D25*100,"-")</f>
        <v>84.694204290746072</v>
      </c>
      <c r="M25" s="87">
        <v>0</v>
      </c>
      <c r="N25" s="88">
        <f>IF(D25&gt;0,M25/D25*100,"-")</f>
        <v>0</v>
      </c>
      <c r="O25" s="87">
        <v>3044</v>
      </c>
      <c r="P25" s="87">
        <f>SUM(Q25:S25)</f>
        <v>2163</v>
      </c>
      <c r="Q25" s="87">
        <v>0</v>
      </c>
      <c r="R25" s="87">
        <v>2163</v>
      </c>
      <c r="S25" s="87">
        <v>0</v>
      </c>
      <c r="T25" s="88">
        <f>IF(D25&gt;0,P25/D25*100,"-")</f>
        <v>4.6173551072686516</v>
      </c>
      <c r="U25" s="87">
        <v>1428</v>
      </c>
      <c r="V25" s="85" t="s">
        <v>263</v>
      </c>
      <c r="W25" s="85"/>
      <c r="X25" s="85"/>
      <c r="Y25" s="85"/>
      <c r="Z25" s="85"/>
      <c r="AA25" s="85"/>
      <c r="AB25" s="85"/>
      <c r="AC25" s="85" t="s">
        <v>263</v>
      </c>
      <c r="AD25" s="184" t="s">
        <v>262</v>
      </c>
    </row>
    <row r="26" spans="1:30" ht="13.5" customHeight="1">
      <c r="A26" s="85" t="s">
        <v>26</v>
      </c>
      <c r="B26" s="86" t="s">
        <v>298</v>
      </c>
      <c r="C26" s="85" t="s">
        <v>299</v>
      </c>
      <c r="D26" s="87">
        <f>+SUM(E26,+I26)</f>
        <v>106557</v>
      </c>
      <c r="E26" s="87">
        <f>+SUM(G26+H26)</f>
        <v>1601</v>
      </c>
      <c r="F26" s="106">
        <f>IF(D26&gt;0,E26/D26*100,"-")</f>
        <v>1.5024822395525399</v>
      </c>
      <c r="G26" s="87">
        <v>1601</v>
      </c>
      <c r="H26" s="87">
        <v>0</v>
      </c>
      <c r="I26" s="87">
        <f>+SUM(K26,+M26,O26+P26)</f>
        <v>104956</v>
      </c>
      <c r="J26" s="88">
        <f>IF(D26&gt;0,I26/D26*100,"-")</f>
        <v>98.497517760447465</v>
      </c>
      <c r="K26" s="87">
        <v>93707</v>
      </c>
      <c r="L26" s="88">
        <f>IF(D26&gt;0,K26/D26*100,"-")</f>
        <v>87.940726559493982</v>
      </c>
      <c r="M26" s="87">
        <v>1395</v>
      </c>
      <c r="N26" s="88">
        <f>IF(D26&gt;0,M26/D26*100,"-")</f>
        <v>1.3091584785607704</v>
      </c>
      <c r="O26" s="87">
        <v>4245</v>
      </c>
      <c r="P26" s="87">
        <f>SUM(Q26:S26)</f>
        <v>5609</v>
      </c>
      <c r="Q26" s="87">
        <v>665</v>
      </c>
      <c r="R26" s="87">
        <v>4944</v>
      </c>
      <c r="S26" s="87">
        <v>0</v>
      </c>
      <c r="T26" s="88">
        <f>IF(D26&gt;0,P26/D26*100,"-")</f>
        <v>5.263849395159399</v>
      </c>
      <c r="U26" s="87">
        <v>1426</v>
      </c>
      <c r="V26" s="85" t="s">
        <v>263</v>
      </c>
      <c r="W26" s="85"/>
      <c r="X26" s="85"/>
      <c r="Y26" s="85"/>
      <c r="Z26" s="85" t="s">
        <v>263</v>
      </c>
      <c r="AA26" s="85"/>
      <c r="AB26" s="85"/>
      <c r="AC26" s="85"/>
      <c r="AD26" s="184" t="s">
        <v>262</v>
      </c>
    </row>
    <row r="27" spans="1:30" ht="13.5" customHeight="1">
      <c r="A27" s="85" t="s">
        <v>26</v>
      </c>
      <c r="B27" s="86" t="s">
        <v>300</v>
      </c>
      <c r="C27" s="85" t="s">
        <v>301</v>
      </c>
      <c r="D27" s="87">
        <f>+SUM(E27,+I27)</f>
        <v>41589</v>
      </c>
      <c r="E27" s="87">
        <f>+SUM(G27+H27)</f>
        <v>2915</v>
      </c>
      <c r="F27" s="106">
        <f>IF(D27&gt;0,E27/D27*100,"-")</f>
        <v>7.0090648969679483</v>
      </c>
      <c r="G27" s="87">
        <v>2915</v>
      </c>
      <c r="H27" s="87">
        <v>0</v>
      </c>
      <c r="I27" s="87">
        <f>+SUM(K27,+M27,O27+P27)</f>
        <v>38674</v>
      </c>
      <c r="J27" s="88">
        <f>IF(D27&gt;0,I27/D27*100,"-")</f>
        <v>92.990935103032044</v>
      </c>
      <c r="K27" s="87">
        <v>26082</v>
      </c>
      <c r="L27" s="88">
        <f>IF(D27&gt;0,K27/D27*100,"-")</f>
        <v>62.713698333693998</v>
      </c>
      <c r="M27" s="87">
        <v>5578</v>
      </c>
      <c r="N27" s="88">
        <f>IF(D27&gt;0,M27/D27*100,"-")</f>
        <v>13.412200341436437</v>
      </c>
      <c r="O27" s="87">
        <v>6800</v>
      </c>
      <c r="P27" s="87">
        <f>SUM(Q27:S27)</f>
        <v>214</v>
      </c>
      <c r="Q27" s="87">
        <v>0</v>
      </c>
      <c r="R27" s="87">
        <v>214</v>
      </c>
      <c r="S27" s="87">
        <v>0</v>
      </c>
      <c r="T27" s="88">
        <f>IF(D27&gt;0,P27/D27*100,"-")</f>
        <v>0.51455913823366761</v>
      </c>
      <c r="U27" s="87">
        <v>1651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26</v>
      </c>
      <c r="B28" s="86" t="s">
        <v>302</v>
      </c>
      <c r="C28" s="85" t="s">
        <v>303</v>
      </c>
      <c r="D28" s="87">
        <f>+SUM(E28,+I28)</f>
        <v>39214</v>
      </c>
      <c r="E28" s="87">
        <f>+SUM(G28+H28)</f>
        <v>1082</v>
      </c>
      <c r="F28" s="106">
        <f>IF(D28&gt;0,E28/D28*100,"-")</f>
        <v>2.7592186464017954</v>
      </c>
      <c r="G28" s="87">
        <v>1082</v>
      </c>
      <c r="H28" s="87">
        <v>0</v>
      </c>
      <c r="I28" s="87">
        <f>+SUM(K28,+M28,O28+P28)</f>
        <v>38132</v>
      </c>
      <c r="J28" s="88">
        <f>IF(D28&gt;0,I28/D28*100,"-")</f>
        <v>97.240781353598209</v>
      </c>
      <c r="K28" s="87">
        <v>28891</v>
      </c>
      <c r="L28" s="88">
        <f>IF(D28&gt;0,K28/D28*100,"-")</f>
        <v>73.675218034375476</v>
      </c>
      <c r="M28" s="87">
        <v>2238</v>
      </c>
      <c r="N28" s="88">
        <f>IF(D28&gt;0,M28/D28*100,"-")</f>
        <v>5.7071454072525114</v>
      </c>
      <c r="O28" s="87">
        <v>4565</v>
      </c>
      <c r="P28" s="87">
        <f>SUM(Q28:S28)</f>
        <v>2438</v>
      </c>
      <c r="Q28" s="87">
        <v>0</v>
      </c>
      <c r="R28" s="87">
        <v>2438</v>
      </c>
      <c r="S28" s="87">
        <v>0</v>
      </c>
      <c r="T28" s="88">
        <f>IF(D28&gt;0,P28/D28*100,"-")</f>
        <v>6.2171673381955426</v>
      </c>
      <c r="U28" s="87">
        <v>1071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26</v>
      </c>
      <c r="B29" s="86" t="s">
        <v>304</v>
      </c>
      <c r="C29" s="85" t="s">
        <v>305</v>
      </c>
      <c r="D29" s="87">
        <f>+SUM(E29,+I29)</f>
        <v>21101</v>
      </c>
      <c r="E29" s="87">
        <f>+SUM(G29+H29)</f>
        <v>602</v>
      </c>
      <c r="F29" s="106">
        <f>IF(D29&gt;0,E29/D29*100,"-")</f>
        <v>2.8529453580399036</v>
      </c>
      <c r="G29" s="87">
        <v>602</v>
      </c>
      <c r="H29" s="87">
        <v>0</v>
      </c>
      <c r="I29" s="87">
        <f>+SUM(K29,+M29,O29+P29)</f>
        <v>20499</v>
      </c>
      <c r="J29" s="88">
        <f>IF(D29&gt;0,I29/D29*100,"-")</f>
        <v>97.147054641960096</v>
      </c>
      <c r="K29" s="87">
        <v>13400</v>
      </c>
      <c r="L29" s="88">
        <f>IF(D29&gt;0,K29/D29*100,"-")</f>
        <v>63.504099331785227</v>
      </c>
      <c r="M29" s="87">
        <v>1102</v>
      </c>
      <c r="N29" s="88">
        <f>IF(D29&gt;0,M29/D29*100,"-")</f>
        <v>5.2225013032557701</v>
      </c>
      <c r="O29" s="87">
        <v>5003</v>
      </c>
      <c r="P29" s="87">
        <f>SUM(Q29:S29)</f>
        <v>994</v>
      </c>
      <c r="Q29" s="87">
        <v>0</v>
      </c>
      <c r="R29" s="87">
        <v>800</v>
      </c>
      <c r="S29" s="87">
        <v>194</v>
      </c>
      <c r="T29" s="88">
        <f>IF(D29&gt;0,P29/D29*100,"-")</f>
        <v>4.7106772190891428</v>
      </c>
      <c r="U29" s="87">
        <v>143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26</v>
      </c>
      <c r="B30" s="86" t="s">
        <v>306</v>
      </c>
      <c r="C30" s="85" t="s">
        <v>307</v>
      </c>
      <c r="D30" s="87">
        <f>+SUM(E30,+I30)</f>
        <v>60269</v>
      </c>
      <c r="E30" s="87">
        <f>+SUM(G30+H30)</f>
        <v>494</v>
      </c>
      <c r="F30" s="106">
        <f>IF(D30&gt;0,E30/D30*100,"-")</f>
        <v>0.81965853091970997</v>
      </c>
      <c r="G30" s="87">
        <v>486</v>
      </c>
      <c r="H30" s="87">
        <v>8</v>
      </c>
      <c r="I30" s="87">
        <f>+SUM(K30,+M30,O30+P30)</f>
        <v>59775</v>
      </c>
      <c r="J30" s="88">
        <f>IF(D30&gt;0,I30/D30*100,"-")</f>
        <v>99.18034146908029</v>
      </c>
      <c r="K30" s="87">
        <v>36173</v>
      </c>
      <c r="L30" s="88">
        <f>IF(D30&gt;0,K30/D30*100,"-")</f>
        <v>60.019247042426457</v>
      </c>
      <c r="M30" s="87">
        <v>960</v>
      </c>
      <c r="N30" s="88">
        <f>IF(D30&gt;0,M30/D30*100,"-")</f>
        <v>1.5928586835686671</v>
      </c>
      <c r="O30" s="87">
        <v>13150</v>
      </c>
      <c r="P30" s="87">
        <f>SUM(Q30:S30)</f>
        <v>9492</v>
      </c>
      <c r="Q30" s="87">
        <v>280</v>
      </c>
      <c r="R30" s="87">
        <v>9212</v>
      </c>
      <c r="S30" s="87">
        <v>0</v>
      </c>
      <c r="T30" s="88">
        <f>IF(D30&gt;0,P30/D30*100,"-")</f>
        <v>15.749390233785196</v>
      </c>
      <c r="U30" s="87">
        <v>1345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26</v>
      </c>
      <c r="B31" s="86" t="s">
        <v>308</v>
      </c>
      <c r="C31" s="85" t="s">
        <v>309</v>
      </c>
      <c r="D31" s="87">
        <f>+SUM(E31,+I31)</f>
        <v>43892</v>
      </c>
      <c r="E31" s="87">
        <f>+SUM(G31+H31)</f>
        <v>504</v>
      </c>
      <c r="F31" s="106">
        <f>IF(D31&gt;0,E31/D31*100,"-")</f>
        <v>1.1482730338102616</v>
      </c>
      <c r="G31" s="87">
        <v>504</v>
      </c>
      <c r="H31" s="87">
        <v>0</v>
      </c>
      <c r="I31" s="87">
        <f>+SUM(K31,+M31,O31+P31)</f>
        <v>43388</v>
      </c>
      <c r="J31" s="88">
        <f>IF(D31&gt;0,I31/D31*100,"-")</f>
        <v>98.85172696618973</v>
      </c>
      <c r="K31" s="87">
        <v>36215</v>
      </c>
      <c r="L31" s="88">
        <f>IF(D31&gt;0,K31/D31*100,"-")</f>
        <v>82.509341109997266</v>
      </c>
      <c r="M31" s="87">
        <v>0</v>
      </c>
      <c r="N31" s="88">
        <f>IF(D31&gt;0,M31/D31*100,"-")</f>
        <v>0</v>
      </c>
      <c r="O31" s="87">
        <v>3110</v>
      </c>
      <c r="P31" s="87">
        <f>SUM(Q31:S31)</f>
        <v>4063</v>
      </c>
      <c r="Q31" s="87">
        <v>0</v>
      </c>
      <c r="R31" s="87">
        <v>4063</v>
      </c>
      <c r="S31" s="87">
        <v>0</v>
      </c>
      <c r="T31" s="88">
        <f>IF(D31&gt;0,P31/D31*100,"-")</f>
        <v>9.2568121753394692</v>
      </c>
      <c r="U31" s="87">
        <v>738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 t="s">
        <v>26</v>
      </c>
      <c r="B32" s="86" t="s">
        <v>310</v>
      </c>
      <c r="C32" s="85" t="s">
        <v>311</v>
      </c>
      <c r="D32" s="87">
        <f>+SUM(E32,+I32)</f>
        <v>27845</v>
      </c>
      <c r="E32" s="87">
        <f>+SUM(G32+H32)</f>
        <v>1178</v>
      </c>
      <c r="F32" s="106">
        <f>IF(D32&gt;0,E32/D32*100,"-")</f>
        <v>4.2305620398635302</v>
      </c>
      <c r="G32" s="87">
        <v>1178</v>
      </c>
      <c r="H32" s="87">
        <v>0</v>
      </c>
      <c r="I32" s="87">
        <f>+SUM(K32,+M32,O32+P32)</f>
        <v>26667</v>
      </c>
      <c r="J32" s="88">
        <f>IF(D32&gt;0,I32/D32*100,"-")</f>
        <v>95.769437960136472</v>
      </c>
      <c r="K32" s="87">
        <v>12385</v>
      </c>
      <c r="L32" s="88">
        <f>IF(D32&gt;0,K32/D32*100,"-")</f>
        <v>44.478362363081345</v>
      </c>
      <c r="M32" s="87">
        <v>6516</v>
      </c>
      <c r="N32" s="88">
        <f>IF(D32&gt;0,M32/D32*100,"-")</f>
        <v>23.400969653438679</v>
      </c>
      <c r="O32" s="87">
        <v>6586</v>
      </c>
      <c r="P32" s="87">
        <f>SUM(Q32:S32)</f>
        <v>1180</v>
      </c>
      <c r="Q32" s="87">
        <v>30</v>
      </c>
      <c r="R32" s="87">
        <v>1150</v>
      </c>
      <c r="S32" s="87">
        <v>0</v>
      </c>
      <c r="T32" s="88">
        <f>IF(D32&gt;0,P32/D32*100,"-")</f>
        <v>4.2377446579278146</v>
      </c>
      <c r="U32" s="87">
        <v>468</v>
      </c>
      <c r="V32" s="85" t="s">
        <v>263</v>
      </c>
      <c r="W32" s="85"/>
      <c r="X32" s="85"/>
      <c r="Y32" s="85"/>
      <c r="Z32" s="85" t="s">
        <v>263</v>
      </c>
      <c r="AA32" s="85"/>
      <c r="AB32" s="85"/>
      <c r="AC32" s="85"/>
      <c r="AD32" s="184" t="s">
        <v>262</v>
      </c>
    </row>
    <row r="33" spans="1:30" ht="13.5" customHeight="1">
      <c r="A33" s="85" t="s">
        <v>26</v>
      </c>
      <c r="B33" s="86" t="s">
        <v>312</v>
      </c>
      <c r="C33" s="85" t="s">
        <v>313</v>
      </c>
      <c r="D33" s="87">
        <f>+SUM(E33,+I33)</f>
        <v>41430</v>
      </c>
      <c r="E33" s="87">
        <f>+SUM(G33+H33)</f>
        <v>3592</v>
      </c>
      <c r="F33" s="106">
        <f>IF(D33&gt;0,E33/D33*100,"-")</f>
        <v>8.6700458604875692</v>
      </c>
      <c r="G33" s="87">
        <v>3592</v>
      </c>
      <c r="H33" s="87">
        <v>0</v>
      </c>
      <c r="I33" s="87">
        <f>+SUM(K33,+M33,O33+P33)</f>
        <v>37838</v>
      </c>
      <c r="J33" s="88">
        <f>IF(D33&gt;0,I33/D33*100,"-")</f>
        <v>91.329954139512424</v>
      </c>
      <c r="K33" s="87">
        <v>19701</v>
      </c>
      <c r="L33" s="88">
        <f>IF(D33&gt;0,K33/D33*100,"-")</f>
        <v>47.552498189717596</v>
      </c>
      <c r="M33" s="87">
        <v>703</v>
      </c>
      <c r="N33" s="88">
        <f>IF(D33&gt;0,M33/D33*100,"-")</f>
        <v>1.6968380400675838</v>
      </c>
      <c r="O33" s="87">
        <v>0</v>
      </c>
      <c r="P33" s="87">
        <f>SUM(Q33:S33)</f>
        <v>17434</v>
      </c>
      <c r="Q33" s="87">
        <v>6953</v>
      </c>
      <c r="R33" s="87">
        <v>10481</v>
      </c>
      <c r="S33" s="87">
        <v>0</v>
      </c>
      <c r="T33" s="88">
        <f>IF(D33&gt;0,P33/D33*100,"-")</f>
        <v>42.080617909727252</v>
      </c>
      <c r="U33" s="87">
        <v>732</v>
      </c>
      <c r="V33" s="85"/>
      <c r="W33" s="85"/>
      <c r="X33" s="85"/>
      <c r="Y33" s="85" t="s">
        <v>263</v>
      </c>
      <c r="Z33" s="85"/>
      <c r="AA33" s="85"/>
      <c r="AB33" s="85"/>
      <c r="AC33" s="85" t="s">
        <v>263</v>
      </c>
      <c r="AD33" s="184" t="s">
        <v>262</v>
      </c>
    </row>
    <row r="34" spans="1:30" ht="13.5" customHeight="1">
      <c r="A34" s="85" t="s">
        <v>26</v>
      </c>
      <c r="B34" s="86" t="s">
        <v>314</v>
      </c>
      <c r="C34" s="85" t="s">
        <v>315</v>
      </c>
      <c r="D34" s="87">
        <f>+SUM(E34,+I34)</f>
        <v>33968</v>
      </c>
      <c r="E34" s="87">
        <f>+SUM(G34+H34)</f>
        <v>1423</v>
      </c>
      <c r="F34" s="106">
        <f>IF(D34&gt;0,E34/D34*100,"-")</f>
        <v>4.1892369288742346</v>
      </c>
      <c r="G34" s="87">
        <v>1423</v>
      </c>
      <c r="H34" s="87">
        <v>0</v>
      </c>
      <c r="I34" s="87">
        <f>+SUM(K34,+M34,O34+P34)</f>
        <v>32545</v>
      </c>
      <c r="J34" s="88">
        <f>IF(D34&gt;0,I34/D34*100,"-")</f>
        <v>95.810763071125777</v>
      </c>
      <c r="K34" s="87">
        <v>18110</v>
      </c>
      <c r="L34" s="88">
        <f>IF(D34&gt;0,K34/D34*100,"-")</f>
        <v>53.314884597268019</v>
      </c>
      <c r="M34" s="87">
        <v>7464</v>
      </c>
      <c r="N34" s="88">
        <f>IF(D34&gt;0,M34/D34*100,"-")</f>
        <v>21.973622232689589</v>
      </c>
      <c r="O34" s="87">
        <v>6122</v>
      </c>
      <c r="P34" s="87">
        <f>SUM(Q34:S34)</f>
        <v>849</v>
      </c>
      <c r="Q34" s="87">
        <v>0</v>
      </c>
      <c r="R34" s="87">
        <v>833</v>
      </c>
      <c r="S34" s="87">
        <v>16</v>
      </c>
      <c r="T34" s="88">
        <f>IF(D34&gt;0,P34/D34*100,"-")</f>
        <v>2.4994112105511066</v>
      </c>
      <c r="U34" s="87">
        <v>403</v>
      </c>
      <c r="V34" s="85" t="s">
        <v>263</v>
      </c>
      <c r="W34" s="85"/>
      <c r="X34" s="85"/>
      <c r="Y34" s="85"/>
      <c r="Z34" s="85" t="s">
        <v>263</v>
      </c>
      <c r="AA34" s="85"/>
      <c r="AB34" s="85"/>
      <c r="AC34" s="85"/>
      <c r="AD34" s="184" t="s">
        <v>262</v>
      </c>
    </row>
    <row r="35" spans="1:30" ht="13.5" customHeight="1">
      <c r="A35" s="85" t="s">
        <v>26</v>
      </c>
      <c r="B35" s="86" t="s">
        <v>316</v>
      </c>
      <c r="C35" s="85" t="s">
        <v>317</v>
      </c>
      <c r="D35" s="87">
        <f>+SUM(E35,+I35)</f>
        <v>39422</v>
      </c>
      <c r="E35" s="87">
        <f>+SUM(G35+H35)</f>
        <v>2151</v>
      </c>
      <c r="F35" s="106">
        <f>IF(D35&gt;0,E35/D35*100,"-")</f>
        <v>5.4563441733042461</v>
      </c>
      <c r="G35" s="87">
        <v>2151</v>
      </c>
      <c r="H35" s="87">
        <v>0</v>
      </c>
      <c r="I35" s="87">
        <f>+SUM(K35,+M35,O35+P35)</f>
        <v>37271</v>
      </c>
      <c r="J35" s="88">
        <f>IF(D35&gt;0,I35/D35*100,"-")</f>
        <v>94.543655826695755</v>
      </c>
      <c r="K35" s="87">
        <v>35090</v>
      </c>
      <c r="L35" s="88">
        <f>IF(D35&gt;0,K35/D35*100,"-")</f>
        <v>89.011212013596463</v>
      </c>
      <c r="M35" s="87">
        <v>87</v>
      </c>
      <c r="N35" s="88">
        <f>IF(D35&gt;0,M35/D35*100,"-")</f>
        <v>0.22068895540561109</v>
      </c>
      <c r="O35" s="87">
        <v>781</v>
      </c>
      <c r="P35" s="87">
        <f>SUM(Q35:S35)</f>
        <v>1313</v>
      </c>
      <c r="Q35" s="87">
        <v>268</v>
      </c>
      <c r="R35" s="87">
        <v>941</v>
      </c>
      <c r="S35" s="87">
        <v>104</v>
      </c>
      <c r="T35" s="88">
        <f>IF(D35&gt;0,P35/D35*100,"-")</f>
        <v>3.3306275683628428</v>
      </c>
      <c r="U35" s="87">
        <v>1822</v>
      </c>
      <c r="V35" s="85" t="s">
        <v>263</v>
      </c>
      <c r="W35" s="85"/>
      <c r="X35" s="85"/>
      <c r="Y35" s="85"/>
      <c r="Z35" s="85"/>
      <c r="AA35" s="85"/>
      <c r="AB35" s="85"/>
      <c r="AC35" s="85" t="s">
        <v>263</v>
      </c>
      <c r="AD35" s="184" t="s">
        <v>262</v>
      </c>
    </row>
    <row r="36" spans="1:30" ht="13.5" customHeight="1">
      <c r="A36" s="85" t="s">
        <v>26</v>
      </c>
      <c r="B36" s="86" t="s">
        <v>318</v>
      </c>
      <c r="C36" s="85" t="s">
        <v>319</v>
      </c>
      <c r="D36" s="87">
        <f>+SUM(E36,+I36)</f>
        <v>72258</v>
      </c>
      <c r="E36" s="87">
        <f>+SUM(G36+H36)</f>
        <v>1647</v>
      </c>
      <c r="F36" s="106">
        <f>IF(D36&gt;0,E36/D36*100,"-")</f>
        <v>2.2793323922610647</v>
      </c>
      <c r="G36" s="87">
        <v>1647</v>
      </c>
      <c r="H36" s="87">
        <v>0</v>
      </c>
      <c r="I36" s="87">
        <f>+SUM(K36,+M36,O36+P36)</f>
        <v>70611</v>
      </c>
      <c r="J36" s="88">
        <f>IF(D36&gt;0,I36/D36*100,"-")</f>
        <v>97.720667607738932</v>
      </c>
      <c r="K36" s="87">
        <v>62750</v>
      </c>
      <c r="L36" s="88">
        <f>IF(D36&gt;0,K36/D36*100,"-")</f>
        <v>86.841595394281597</v>
      </c>
      <c r="M36" s="87">
        <v>72</v>
      </c>
      <c r="N36" s="88">
        <f>IF(D36&gt;0,M36/D36*100,"-")</f>
        <v>9.9642946109773325E-2</v>
      </c>
      <c r="O36" s="87">
        <v>4707</v>
      </c>
      <c r="P36" s="87">
        <f>SUM(Q36:S36)</f>
        <v>3082</v>
      </c>
      <c r="Q36" s="87">
        <v>1348</v>
      </c>
      <c r="R36" s="87">
        <v>1734</v>
      </c>
      <c r="S36" s="87">
        <v>0</v>
      </c>
      <c r="T36" s="88">
        <f>IF(D36&gt;0,P36/D36*100,"-")</f>
        <v>4.26527166542113</v>
      </c>
      <c r="U36" s="87">
        <v>906</v>
      </c>
      <c r="V36" s="85" t="s">
        <v>263</v>
      </c>
      <c r="W36" s="85"/>
      <c r="X36" s="85"/>
      <c r="Y36" s="85"/>
      <c r="Z36" s="85" t="s">
        <v>263</v>
      </c>
      <c r="AA36" s="85"/>
      <c r="AB36" s="85"/>
      <c r="AC36" s="85"/>
      <c r="AD36" s="184" t="s">
        <v>262</v>
      </c>
    </row>
    <row r="37" spans="1:30" ht="13.5" customHeight="1">
      <c r="A37" s="85" t="s">
        <v>26</v>
      </c>
      <c r="B37" s="86" t="s">
        <v>320</v>
      </c>
      <c r="C37" s="85" t="s">
        <v>321</v>
      </c>
      <c r="D37" s="87">
        <f>+SUM(E37,+I37)</f>
        <v>28713</v>
      </c>
      <c r="E37" s="87">
        <f>+SUM(G37+H37)</f>
        <v>92</v>
      </c>
      <c r="F37" s="106">
        <f>IF(D37&gt;0,E37/D37*100,"-")</f>
        <v>0.32041235677219376</v>
      </c>
      <c r="G37" s="87">
        <v>92</v>
      </c>
      <c r="H37" s="87">
        <v>0</v>
      </c>
      <c r="I37" s="87">
        <f>+SUM(K37,+M37,O37+P37)</f>
        <v>28621</v>
      </c>
      <c r="J37" s="88">
        <f>IF(D37&gt;0,I37/D37*100,"-")</f>
        <v>99.679587643227805</v>
      </c>
      <c r="K37" s="87">
        <v>28410</v>
      </c>
      <c r="L37" s="88">
        <f>IF(D37&gt;0,K37/D37*100,"-")</f>
        <v>98.944728868456792</v>
      </c>
      <c r="M37" s="87">
        <v>0</v>
      </c>
      <c r="N37" s="88">
        <f>IF(D37&gt;0,M37/D37*100,"-")</f>
        <v>0</v>
      </c>
      <c r="O37" s="87">
        <v>0</v>
      </c>
      <c r="P37" s="87">
        <f>SUM(Q37:S37)</f>
        <v>211</v>
      </c>
      <c r="Q37" s="87">
        <v>5</v>
      </c>
      <c r="R37" s="87">
        <v>206</v>
      </c>
      <c r="S37" s="87">
        <v>0</v>
      </c>
      <c r="T37" s="88">
        <f>IF(D37&gt;0,P37/D37*100,"-")</f>
        <v>0.73485877477100958</v>
      </c>
      <c r="U37" s="87">
        <v>217</v>
      </c>
      <c r="V37" s="85"/>
      <c r="W37" s="85" t="s">
        <v>263</v>
      </c>
      <c r="X37" s="85"/>
      <c r="Y37" s="85"/>
      <c r="Z37" s="85" t="s">
        <v>263</v>
      </c>
      <c r="AA37" s="85"/>
      <c r="AB37" s="85"/>
      <c r="AC37" s="85"/>
      <c r="AD37" s="184" t="s">
        <v>262</v>
      </c>
    </row>
    <row r="38" spans="1:30" ht="13.5" customHeight="1">
      <c r="A38" s="85" t="s">
        <v>26</v>
      </c>
      <c r="B38" s="86" t="s">
        <v>322</v>
      </c>
      <c r="C38" s="85" t="s">
        <v>323</v>
      </c>
      <c r="D38" s="87">
        <f>+SUM(E38,+I38)</f>
        <v>18924</v>
      </c>
      <c r="E38" s="87">
        <f>+SUM(G38+H38)</f>
        <v>924</v>
      </c>
      <c r="F38" s="106">
        <f>IF(D38&gt;0,E38/D38*100,"-")</f>
        <v>4.8826886493341792</v>
      </c>
      <c r="G38" s="87">
        <v>924</v>
      </c>
      <c r="H38" s="87">
        <v>0</v>
      </c>
      <c r="I38" s="87">
        <f>+SUM(K38,+M38,O38+P38)</f>
        <v>18000</v>
      </c>
      <c r="J38" s="88">
        <f>IF(D38&gt;0,I38/D38*100,"-")</f>
        <v>95.11731135066583</v>
      </c>
      <c r="K38" s="87">
        <v>9959</v>
      </c>
      <c r="L38" s="88">
        <f>IF(D38&gt;0,K38/D38*100,"-")</f>
        <v>52.626294652293382</v>
      </c>
      <c r="M38" s="87">
        <v>424</v>
      </c>
      <c r="N38" s="88">
        <f>IF(D38&gt;0,M38/D38*100,"-")</f>
        <v>2.2405411118156837</v>
      </c>
      <c r="O38" s="87">
        <v>5318</v>
      </c>
      <c r="P38" s="87">
        <f>SUM(Q38:S38)</f>
        <v>2299</v>
      </c>
      <c r="Q38" s="87">
        <v>0</v>
      </c>
      <c r="R38" s="87">
        <v>2299</v>
      </c>
      <c r="S38" s="87">
        <v>0</v>
      </c>
      <c r="T38" s="88">
        <f>IF(D38&gt;0,P38/D38*100,"-")</f>
        <v>12.14859437751004</v>
      </c>
      <c r="U38" s="87">
        <v>368</v>
      </c>
      <c r="V38" s="85" t="s">
        <v>263</v>
      </c>
      <c r="W38" s="85"/>
      <c r="X38" s="85"/>
      <c r="Y38" s="85"/>
      <c r="Z38" s="85" t="s">
        <v>263</v>
      </c>
      <c r="AA38" s="85"/>
      <c r="AB38" s="85"/>
      <c r="AC38" s="85"/>
      <c r="AD38" s="184" t="s">
        <v>262</v>
      </c>
    </row>
    <row r="39" spans="1:30" ht="13.5" customHeight="1">
      <c r="A39" s="85" t="s">
        <v>26</v>
      </c>
      <c r="B39" s="86" t="s">
        <v>324</v>
      </c>
      <c r="C39" s="85" t="s">
        <v>325</v>
      </c>
      <c r="D39" s="87">
        <f>+SUM(E39,+I39)</f>
        <v>30529</v>
      </c>
      <c r="E39" s="87">
        <f>+SUM(G39+H39)</f>
        <v>1154</v>
      </c>
      <c r="F39" s="106">
        <f>IF(D39&gt;0,E39/D39*100,"-")</f>
        <v>3.7800124471813681</v>
      </c>
      <c r="G39" s="87">
        <v>1154</v>
      </c>
      <c r="H39" s="87">
        <v>0</v>
      </c>
      <c r="I39" s="87">
        <f>+SUM(K39,+M39,O39+P39)</f>
        <v>29375</v>
      </c>
      <c r="J39" s="88">
        <f>IF(D39&gt;0,I39/D39*100,"-")</f>
        <v>96.219987552818637</v>
      </c>
      <c r="K39" s="87">
        <v>24628</v>
      </c>
      <c r="L39" s="88">
        <f>IF(D39&gt;0,K39/D39*100,"-")</f>
        <v>80.670837564283133</v>
      </c>
      <c r="M39" s="87">
        <v>0</v>
      </c>
      <c r="N39" s="88">
        <f>IF(D39&gt;0,M39/D39*100,"-")</f>
        <v>0</v>
      </c>
      <c r="O39" s="87">
        <v>4028</v>
      </c>
      <c r="P39" s="87">
        <f>SUM(Q39:S39)</f>
        <v>719</v>
      </c>
      <c r="Q39" s="87">
        <v>0</v>
      </c>
      <c r="R39" s="87">
        <v>719</v>
      </c>
      <c r="S39" s="87">
        <v>0</v>
      </c>
      <c r="T39" s="88">
        <f>IF(D39&gt;0,P39/D39*100,"-")</f>
        <v>2.355137737888565</v>
      </c>
      <c r="U39" s="87">
        <v>670</v>
      </c>
      <c r="V39" s="85" t="s">
        <v>263</v>
      </c>
      <c r="W39" s="85"/>
      <c r="X39" s="85"/>
      <c r="Y39" s="85"/>
      <c r="Z39" s="85"/>
      <c r="AA39" s="85" t="s">
        <v>263</v>
      </c>
      <c r="AB39" s="85"/>
      <c r="AC39" s="85"/>
      <c r="AD39" s="184" t="s">
        <v>262</v>
      </c>
    </row>
    <row r="40" spans="1:30" ht="13.5" customHeight="1">
      <c r="A40" s="85" t="s">
        <v>26</v>
      </c>
      <c r="B40" s="86" t="s">
        <v>326</v>
      </c>
      <c r="C40" s="85" t="s">
        <v>327</v>
      </c>
      <c r="D40" s="87">
        <f>+SUM(E40,+I40)</f>
        <v>34737</v>
      </c>
      <c r="E40" s="87">
        <f>+SUM(G40+H40)</f>
        <v>264</v>
      </c>
      <c r="F40" s="106">
        <f>IF(D40&gt;0,E40/D40*100,"-")</f>
        <v>0.75999654547024786</v>
      </c>
      <c r="G40" s="87">
        <v>264</v>
      </c>
      <c r="H40" s="87">
        <v>0</v>
      </c>
      <c r="I40" s="87">
        <f>+SUM(K40,+M40,O40+P40)</f>
        <v>34473</v>
      </c>
      <c r="J40" s="88">
        <f>IF(D40&gt;0,I40/D40*100,"-")</f>
        <v>99.240003454529756</v>
      </c>
      <c r="K40" s="87">
        <v>32080</v>
      </c>
      <c r="L40" s="88">
        <f>IF(D40&gt;0,K40/D40*100,"-")</f>
        <v>92.351095373808917</v>
      </c>
      <c r="M40" s="87">
        <v>0</v>
      </c>
      <c r="N40" s="88">
        <f>IF(D40&gt;0,M40/D40*100,"-")</f>
        <v>0</v>
      </c>
      <c r="O40" s="87">
        <v>0</v>
      </c>
      <c r="P40" s="87">
        <f>SUM(Q40:S40)</f>
        <v>2393</v>
      </c>
      <c r="Q40" s="87">
        <v>0</v>
      </c>
      <c r="R40" s="87">
        <v>139</v>
      </c>
      <c r="S40" s="87">
        <v>2254</v>
      </c>
      <c r="T40" s="88">
        <f>IF(D40&gt;0,P40/D40*100,"-")</f>
        <v>6.8889080807208458</v>
      </c>
      <c r="U40" s="87">
        <v>605</v>
      </c>
      <c r="V40" s="85" t="s">
        <v>263</v>
      </c>
      <c r="W40" s="85"/>
      <c r="X40" s="85"/>
      <c r="Y40" s="85"/>
      <c r="Z40" s="85"/>
      <c r="AA40" s="85"/>
      <c r="AB40" s="85"/>
      <c r="AC40" s="85" t="s">
        <v>263</v>
      </c>
      <c r="AD40" s="184" t="s">
        <v>262</v>
      </c>
    </row>
    <row r="41" spans="1:30" ht="13.5" customHeight="1">
      <c r="A41" s="85" t="s">
        <v>26</v>
      </c>
      <c r="B41" s="86" t="s">
        <v>328</v>
      </c>
      <c r="C41" s="85" t="s">
        <v>329</v>
      </c>
      <c r="D41" s="87">
        <f>+SUM(E41,+I41)</f>
        <v>10740</v>
      </c>
      <c r="E41" s="87">
        <f>+SUM(G41+H41)</f>
        <v>1135</v>
      </c>
      <c r="F41" s="106">
        <f>IF(D41&gt;0,E41/D41*100,"-")</f>
        <v>10.567970204841712</v>
      </c>
      <c r="G41" s="87">
        <v>1135</v>
      </c>
      <c r="H41" s="87">
        <v>0</v>
      </c>
      <c r="I41" s="87">
        <f>+SUM(K41,+M41,O41+P41)</f>
        <v>9605</v>
      </c>
      <c r="J41" s="88">
        <f>IF(D41&gt;0,I41/D41*100,"-")</f>
        <v>89.432029795158286</v>
      </c>
      <c r="K41" s="87">
        <v>2628</v>
      </c>
      <c r="L41" s="88">
        <f>IF(D41&gt;0,K41/D41*100,"-")</f>
        <v>24.46927374301676</v>
      </c>
      <c r="M41" s="87">
        <v>887</v>
      </c>
      <c r="N41" s="88">
        <f>IF(D41&gt;0,M41/D41*100,"-")</f>
        <v>8.2588454376163867</v>
      </c>
      <c r="O41" s="87">
        <v>961</v>
      </c>
      <c r="P41" s="87">
        <f>SUM(Q41:S41)</f>
        <v>5129</v>
      </c>
      <c r="Q41" s="87">
        <v>534</v>
      </c>
      <c r="R41" s="87">
        <v>4595</v>
      </c>
      <c r="S41" s="87">
        <v>0</v>
      </c>
      <c r="T41" s="88">
        <f>IF(D41&gt;0,P41/D41*100,"-")</f>
        <v>47.756052141527</v>
      </c>
      <c r="U41" s="87">
        <v>168</v>
      </c>
      <c r="V41" s="85" t="s">
        <v>263</v>
      </c>
      <c r="W41" s="85"/>
      <c r="X41" s="85"/>
      <c r="Y41" s="85"/>
      <c r="Z41" s="85" t="s">
        <v>263</v>
      </c>
      <c r="AA41" s="85"/>
      <c r="AB41" s="85"/>
      <c r="AC41" s="85"/>
      <c r="AD41" s="184" t="s">
        <v>262</v>
      </c>
    </row>
    <row r="42" spans="1:30" ht="13.5" customHeight="1">
      <c r="A42" s="85" t="s">
        <v>26</v>
      </c>
      <c r="B42" s="86" t="s">
        <v>330</v>
      </c>
      <c r="C42" s="85" t="s">
        <v>331</v>
      </c>
      <c r="D42" s="87">
        <f>+SUM(E42,+I42)</f>
        <v>18625</v>
      </c>
      <c r="E42" s="87">
        <f>+SUM(G42+H42)</f>
        <v>1131</v>
      </c>
      <c r="F42" s="106">
        <f>IF(D42&gt;0,E42/D42*100,"-")</f>
        <v>6.0724832214765101</v>
      </c>
      <c r="G42" s="87">
        <v>1131</v>
      </c>
      <c r="H42" s="87">
        <v>0</v>
      </c>
      <c r="I42" s="87">
        <f>+SUM(K42,+M42,O42+P42)</f>
        <v>17494</v>
      </c>
      <c r="J42" s="88">
        <f>IF(D42&gt;0,I42/D42*100,"-")</f>
        <v>93.927516778523483</v>
      </c>
      <c r="K42" s="87">
        <v>12691</v>
      </c>
      <c r="L42" s="88">
        <f>IF(D42&gt;0,K42/D42*100,"-")</f>
        <v>68.139597315436234</v>
      </c>
      <c r="M42" s="87">
        <v>0</v>
      </c>
      <c r="N42" s="88">
        <f>IF(D42&gt;0,M42/D42*100,"-")</f>
        <v>0</v>
      </c>
      <c r="O42" s="87">
        <v>2674</v>
      </c>
      <c r="P42" s="87">
        <f>SUM(Q42:S42)</f>
        <v>2129</v>
      </c>
      <c r="Q42" s="87">
        <v>551</v>
      </c>
      <c r="R42" s="87">
        <v>1551</v>
      </c>
      <c r="S42" s="87">
        <v>27</v>
      </c>
      <c r="T42" s="88">
        <f>IF(D42&gt;0,P42/D42*100,"-")</f>
        <v>11.430872483221478</v>
      </c>
      <c r="U42" s="87">
        <v>557</v>
      </c>
      <c r="V42" s="85" t="s">
        <v>263</v>
      </c>
      <c r="W42" s="85"/>
      <c r="X42" s="85"/>
      <c r="Y42" s="85"/>
      <c r="Z42" s="85" t="s">
        <v>263</v>
      </c>
      <c r="AA42" s="85"/>
      <c r="AB42" s="85"/>
      <c r="AC42" s="85"/>
      <c r="AD42" s="184" t="s">
        <v>262</v>
      </c>
    </row>
    <row r="43" spans="1:30" ht="13.5" customHeight="1">
      <c r="A43" s="85" t="s">
        <v>26</v>
      </c>
      <c r="B43" s="86" t="s">
        <v>332</v>
      </c>
      <c r="C43" s="85" t="s">
        <v>333</v>
      </c>
      <c r="D43" s="87">
        <f>+SUM(E43,+I43)</f>
        <v>10193</v>
      </c>
      <c r="E43" s="87">
        <f>+SUM(G43+H43)</f>
        <v>330</v>
      </c>
      <c r="F43" s="106">
        <f>IF(D43&gt;0,E43/D43*100,"-")</f>
        <v>3.2375159423133524</v>
      </c>
      <c r="G43" s="87">
        <v>330</v>
      </c>
      <c r="H43" s="87">
        <v>0</v>
      </c>
      <c r="I43" s="87">
        <f>+SUM(K43,+M43,O43+P43)</f>
        <v>9863</v>
      </c>
      <c r="J43" s="88">
        <f>IF(D43&gt;0,I43/D43*100,"-")</f>
        <v>96.762484057686649</v>
      </c>
      <c r="K43" s="87">
        <v>5864</v>
      </c>
      <c r="L43" s="88">
        <f>IF(D43&gt;0,K43/D43*100,"-")</f>
        <v>57.529677229471211</v>
      </c>
      <c r="M43" s="87">
        <v>878</v>
      </c>
      <c r="N43" s="88">
        <f>IF(D43&gt;0,M43/D43*100,"-")</f>
        <v>8.6137545374276474</v>
      </c>
      <c r="O43" s="87">
        <v>2112</v>
      </c>
      <c r="P43" s="87">
        <f>SUM(Q43:S43)</f>
        <v>1009</v>
      </c>
      <c r="Q43" s="87">
        <v>0</v>
      </c>
      <c r="R43" s="87">
        <v>1009</v>
      </c>
      <c r="S43" s="87">
        <v>0</v>
      </c>
      <c r="T43" s="88">
        <f>IF(D43&gt;0,P43/D43*100,"-")</f>
        <v>9.8989502599823407</v>
      </c>
      <c r="U43" s="87">
        <v>112</v>
      </c>
      <c r="V43" s="85" t="s">
        <v>263</v>
      </c>
      <c r="W43" s="85"/>
      <c r="X43" s="85"/>
      <c r="Y43" s="85"/>
      <c r="Z43" s="85" t="s">
        <v>263</v>
      </c>
      <c r="AA43" s="85"/>
      <c r="AB43" s="85"/>
      <c r="AC43" s="85"/>
      <c r="AD43" s="184" t="s">
        <v>262</v>
      </c>
    </row>
    <row r="44" spans="1:30" ht="13.5" customHeight="1">
      <c r="A44" s="85" t="s">
        <v>26</v>
      </c>
      <c r="B44" s="86" t="s">
        <v>334</v>
      </c>
      <c r="C44" s="85" t="s">
        <v>335</v>
      </c>
      <c r="D44" s="87">
        <f>+SUM(E44,+I44)</f>
        <v>33428</v>
      </c>
      <c r="E44" s="87">
        <f>+SUM(G44+H44)</f>
        <v>388</v>
      </c>
      <c r="F44" s="106">
        <f>IF(D44&gt;0,E44/D44*100,"-")</f>
        <v>1.1607036017709704</v>
      </c>
      <c r="G44" s="87">
        <v>388</v>
      </c>
      <c r="H44" s="87">
        <v>0</v>
      </c>
      <c r="I44" s="87">
        <f>+SUM(K44,+M44,O44+P44)</f>
        <v>33040</v>
      </c>
      <c r="J44" s="88">
        <f>IF(D44&gt;0,I44/D44*100,"-")</f>
        <v>98.839296398229024</v>
      </c>
      <c r="K44" s="87">
        <v>32663</v>
      </c>
      <c r="L44" s="88">
        <f>IF(D44&gt;0,K44/D44*100,"-")</f>
        <v>97.711499341869086</v>
      </c>
      <c r="M44" s="87">
        <v>0</v>
      </c>
      <c r="N44" s="88">
        <f>IF(D44&gt;0,M44/D44*100,"-")</f>
        <v>0</v>
      </c>
      <c r="O44" s="87">
        <v>0</v>
      </c>
      <c r="P44" s="87">
        <f>SUM(Q44:S44)</f>
        <v>377</v>
      </c>
      <c r="Q44" s="87">
        <v>228</v>
      </c>
      <c r="R44" s="87">
        <v>149</v>
      </c>
      <c r="S44" s="87">
        <v>0</v>
      </c>
      <c r="T44" s="88">
        <f>IF(D44&gt;0,P44/D44*100,"-")</f>
        <v>1.1277970563599378</v>
      </c>
      <c r="U44" s="87">
        <v>379</v>
      </c>
      <c r="V44" s="85" t="s">
        <v>263</v>
      </c>
      <c r="W44" s="85"/>
      <c r="X44" s="85"/>
      <c r="Y44" s="85"/>
      <c r="Z44" s="85" t="s">
        <v>263</v>
      </c>
      <c r="AA44" s="85"/>
      <c r="AB44" s="85"/>
      <c r="AC44" s="85"/>
      <c r="AD44" s="184" t="s">
        <v>262</v>
      </c>
    </row>
    <row r="45" spans="1:30" ht="13.5" customHeight="1">
      <c r="A45" s="85" t="s">
        <v>26</v>
      </c>
      <c r="B45" s="86" t="s">
        <v>336</v>
      </c>
      <c r="C45" s="85" t="s">
        <v>337</v>
      </c>
      <c r="D45" s="87">
        <f>+SUM(E45,+I45)</f>
        <v>13597</v>
      </c>
      <c r="E45" s="87">
        <f>+SUM(G45+H45)</f>
        <v>582</v>
      </c>
      <c r="F45" s="106">
        <f>IF(D45&gt;0,E45/D45*100,"-")</f>
        <v>4.2803559608737221</v>
      </c>
      <c r="G45" s="87">
        <v>582</v>
      </c>
      <c r="H45" s="87">
        <v>0</v>
      </c>
      <c r="I45" s="87">
        <f>+SUM(K45,+M45,O45+P45)</f>
        <v>13015</v>
      </c>
      <c r="J45" s="88">
        <f>IF(D45&gt;0,I45/D45*100,"-")</f>
        <v>95.71964403912628</v>
      </c>
      <c r="K45" s="87">
        <v>9753</v>
      </c>
      <c r="L45" s="88">
        <f>IF(D45&gt;0,K45/D45*100,"-")</f>
        <v>71.729057880414786</v>
      </c>
      <c r="M45" s="87">
        <v>512</v>
      </c>
      <c r="N45" s="88">
        <f>IF(D45&gt;0,M45/D45*100,"-")</f>
        <v>3.7655365154078106</v>
      </c>
      <c r="O45" s="87">
        <v>2372</v>
      </c>
      <c r="P45" s="87">
        <f>SUM(Q45:S45)</f>
        <v>378</v>
      </c>
      <c r="Q45" s="87">
        <v>0</v>
      </c>
      <c r="R45" s="87">
        <v>378</v>
      </c>
      <c r="S45" s="87">
        <v>0</v>
      </c>
      <c r="T45" s="88">
        <f>IF(D45&gt;0,P45/D45*100,"-")</f>
        <v>2.7800250055159226</v>
      </c>
      <c r="U45" s="87">
        <v>270</v>
      </c>
      <c r="V45" s="85" t="s">
        <v>263</v>
      </c>
      <c r="W45" s="85"/>
      <c r="X45" s="85"/>
      <c r="Y45" s="85"/>
      <c r="Z45" s="85" t="s">
        <v>263</v>
      </c>
      <c r="AA45" s="85"/>
      <c r="AB45" s="85"/>
      <c r="AC45" s="85"/>
      <c r="AD45" s="184" t="s">
        <v>262</v>
      </c>
    </row>
    <row r="46" spans="1:30" ht="13.5" customHeight="1">
      <c r="A46" s="85" t="s">
        <v>26</v>
      </c>
      <c r="B46" s="86" t="s">
        <v>338</v>
      </c>
      <c r="C46" s="85" t="s">
        <v>339</v>
      </c>
      <c r="D46" s="87">
        <f>+SUM(E46,+I46)</f>
        <v>14551</v>
      </c>
      <c r="E46" s="87">
        <f>+SUM(G46+H46)</f>
        <v>287</v>
      </c>
      <c r="F46" s="106">
        <f>IF(D46&gt;0,E46/D46*100,"-")</f>
        <v>1.9723730327812521</v>
      </c>
      <c r="G46" s="87">
        <v>287</v>
      </c>
      <c r="H46" s="87">
        <v>0</v>
      </c>
      <c r="I46" s="87">
        <f>+SUM(K46,+M46,O46+P46)</f>
        <v>14264</v>
      </c>
      <c r="J46" s="88">
        <f>IF(D46&gt;0,I46/D46*100,"-")</f>
        <v>98.027626967218751</v>
      </c>
      <c r="K46" s="87">
        <v>8530</v>
      </c>
      <c r="L46" s="88">
        <f>IF(D46&gt;0,K46/D46*100,"-")</f>
        <v>58.621400591024674</v>
      </c>
      <c r="M46" s="87">
        <v>278</v>
      </c>
      <c r="N46" s="88">
        <f>IF(D46&gt;0,M46/D46*100,"-")</f>
        <v>1.9105216136348018</v>
      </c>
      <c r="O46" s="87">
        <v>0</v>
      </c>
      <c r="P46" s="87">
        <f>SUM(Q46:S46)</f>
        <v>5456</v>
      </c>
      <c r="Q46" s="87">
        <v>1345</v>
      </c>
      <c r="R46" s="87">
        <v>4111</v>
      </c>
      <c r="S46" s="87">
        <v>0</v>
      </c>
      <c r="T46" s="88">
        <f>IF(D46&gt;0,P46/D46*100,"-")</f>
        <v>37.495704762559271</v>
      </c>
      <c r="U46" s="87">
        <v>282</v>
      </c>
      <c r="V46" s="85" t="s">
        <v>263</v>
      </c>
      <c r="W46" s="85"/>
      <c r="X46" s="85"/>
      <c r="Y46" s="85"/>
      <c r="Z46" s="85" t="s">
        <v>263</v>
      </c>
      <c r="AA46" s="85"/>
      <c r="AB46" s="85"/>
      <c r="AC46" s="85"/>
      <c r="AD46" s="184" t="s">
        <v>262</v>
      </c>
    </row>
    <row r="47" spans="1:30" ht="13.5" customHeight="1">
      <c r="A47" s="85" t="s">
        <v>26</v>
      </c>
      <c r="B47" s="86" t="s">
        <v>340</v>
      </c>
      <c r="C47" s="85" t="s">
        <v>341</v>
      </c>
      <c r="D47" s="87">
        <f>+SUM(E47,+I47)</f>
        <v>15357</v>
      </c>
      <c r="E47" s="87">
        <f>+SUM(G47+H47)</f>
        <v>1461</v>
      </c>
      <c r="F47" s="106">
        <f>IF(D47&gt;0,E47/D47*100,"-")</f>
        <v>9.5135768704825168</v>
      </c>
      <c r="G47" s="87">
        <v>1383</v>
      </c>
      <c r="H47" s="87">
        <v>78</v>
      </c>
      <c r="I47" s="87">
        <f>+SUM(K47,+M47,O47+P47)</f>
        <v>13896</v>
      </c>
      <c r="J47" s="88">
        <f>IF(D47&gt;0,I47/D47*100,"-")</f>
        <v>90.486423129517476</v>
      </c>
      <c r="K47" s="87">
        <v>11060</v>
      </c>
      <c r="L47" s="88">
        <f>IF(D47&gt;0,K47/D47*100,"-")</f>
        <v>72.019274597903234</v>
      </c>
      <c r="M47" s="87">
        <v>610</v>
      </c>
      <c r="N47" s="88">
        <f>IF(D47&gt;0,M47/D47*100,"-")</f>
        <v>3.972129973302077</v>
      </c>
      <c r="O47" s="87">
        <v>1148</v>
      </c>
      <c r="P47" s="87">
        <f>SUM(Q47:S47)</f>
        <v>1078</v>
      </c>
      <c r="Q47" s="87">
        <v>878</v>
      </c>
      <c r="R47" s="87">
        <v>200</v>
      </c>
      <c r="S47" s="87">
        <v>0</v>
      </c>
      <c r="T47" s="88">
        <f>IF(D47&gt;0,P47/D47*100,"-")</f>
        <v>7.0196001823272773</v>
      </c>
      <c r="U47" s="87">
        <v>188</v>
      </c>
      <c r="V47" s="85" t="s">
        <v>263</v>
      </c>
      <c r="W47" s="85"/>
      <c r="X47" s="85"/>
      <c r="Y47" s="85"/>
      <c r="Z47" s="85" t="s">
        <v>263</v>
      </c>
      <c r="AA47" s="85"/>
      <c r="AB47" s="85"/>
      <c r="AC47" s="85"/>
      <c r="AD47" s="184" t="s">
        <v>262</v>
      </c>
    </row>
    <row r="48" spans="1:30" ht="13.5" customHeight="1">
      <c r="A48" s="85" t="s">
        <v>26</v>
      </c>
      <c r="B48" s="86" t="s">
        <v>342</v>
      </c>
      <c r="C48" s="85" t="s">
        <v>343</v>
      </c>
      <c r="D48" s="87">
        <f>+SUM(E48,+I48)</f>
        <v>12669</v>
      </c>
      <c r="E48" s="87">
        <f>+SUM(G48+H48)</f>
        <v>1497</v>
      </c>
      <c r="F48" s="106">
        <f>IF(D48&gt;0,E48/D48*100,"-")</f>
        <v>11.816244376035993</v>
      </c>
      <c r="G48" s="87">
        <v>1497</v>
      </c>
      <c r="H48" s="87">
        <v>0</v>
      </c>
      <c r="I48" s="87">
        <f>+SUM(K48,+M48,O48+P48)</f>
        <v>11172</v>
      </c>
      <c r="J48" s="88">
        <f>IF(D48&gt;0,I48/D48*100,"-")</f>
        <v>88.183755623964004</v>
      </c>
      <c r="K48" s="87">
        <v>3624</v>
      </c>
      <c r="L48" s="88">
        <f>IF(D48&gt;0,K48/D48*100,"-")</f>
        <v>28.605256926355672</v>
      </c>
      <c r="M48" s="87">
        <v>686</v>
      </c>
      <c r="N48" s="88">
        <f>IF(D48&gt;0,M48/D48*100,"-")</f>
        <v>5.4147920119977897</v>
      </c>
      <c r="O48" s="87">
        <v>2968</v>
      </c>
      <c r="P48" s="87">
        <f>SUM(Q48:S48)</f>
        <v>3894</v>
      </c>
      <c r="Q48" s="87">
        <v>3259</v>
      </c>
      <c r="R48" s="87">
        <v>635</v>
      </c>
      <c r="S48" s="87">
        <v>0</v>
      </c>
      <c r="T48" s="88">
        <f>IF(D48&gt;0,P48/D48*100,"-")</f>
        <v>30.736443286762967</v>
      </c>
      <c r="U48" s="87">
        <v>203</v>
      </c>
      <c r="V48" s="85" t="s">
        <v>263</v>
      </c>
      <c r="W48" s="85"/>
      <c r="X48" s="85"/>
      <c r="Y48" s="85"/>
      <c r="Z48" s="85" t="s">
        <v>263</v>
      </c>
      <c r="AA48" s="85"/>
      <c r="AB48" s="85"/>
      <c r="AC48" s="85"/>
      <c r="AD48" s="184" t="s">
        <v>262</v>
      </c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48">
    <sortCondition ref="A8:A48"/>
    <sortCondition ref="B8:B48"/>
    <sortCondition ref="C8:C48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兵庫県</v>
      </c>
      <c r="B7" s="90" t="str">
        <f>水洗化人口等!B7</f>
        <v>28000</v>
      </c>
      <c r="C7" s="89" t="s">
        <v>198</v>
      </c>
      <c r="D7" s="91">
        <f>SUM(E7,+H7,+K7)</f>
        <v>257828</v>
      </c>
      <c r="E7" s="91">
        <f>SUM(F7:G7)</f>
        <v>19279</v>
      </c>
      <c r="F7" s="91">
        <f>SUM(F$8:F$207)</f>
        <v>11164</v>
      </c>
      <c r="G7" s="91">
        <f>SUM(G$8:G$207)</f>
        <v>8115</v>
      </c>
      <c r="H7" s="91">
        <f>SUM(I7:J7)</f>
        <v>86795</v>
      </c>
      <c r="I7" s="91">
        <f>SUM(I$8:I$207)</f>
        <v>35794</v>
      </c>
      <c r="J7" s="91">
        <f>SUM(J$8:J$207)</f>
        <v>51001</v>
      </c>
      <c r="K7" s="91">
        <f>SUM(L7:M7)</f>
        <v>151754</v>
      </c>
      <c r="L7" s="91">
        <f>SUM(L$8:L$207)</f>
        <v>12318</v>
      </c>
      <c r="M7" s="91">
        <f>SUM(M$8:M$207)</f>
        <v>139436</v>
      </c>
      <c r="N7" s="91">
        <f>SUM(O7,+V7,+AC7)</f>
        <v>257918</v>
      </c>
      <c r="O7" s="91">
        <f>SUM(P7:U7)</f>
        <v>59276</v>
      </c>
      <c r="P7" s="91">
        <f t="shared" ref="P7:U7" si="0">SUM(P$8:P$207)</f>
        <v>27425</v>
      </c>
      <c r="Q7" s="91">
        <f t="shared" si="0"/>
        <v>0</v>
      </c>
      <c r="R7" s="91">
        <f t="shared" si="0"/>
        <v>0</v>
      </c>
      <c r="S7" s="91">
        <f t="shared" si="0"/>
        <v>31851</v>
      </c>
      <c r="T7" s="91">
        <f t="shared" si="0"/>
        <v>0</v>
      </c>
      <c r="U7" s="91">
        <f t="shared" si="0"/>
        <v>0</v>
      </c>
      <c r="V7" s="91">
        <f>SUM(W7:AB7)</f>
        <v>198552</v>
      </c>
      <c r="W7" s="91">
        <f t="shared" ref="W7:AB7" si="1">SUM(W$8:W$207)</f>
        <v>139346</v>
      </c>
      <c r="X7" s="91">
        <f t="shared" si="1"/>
        <v>0</v>
      </c>
      <c r="Y7" s="91">
        <f t="shared" si="1"/>
        <v>0</v>
      </c>
      <c r="Z7" s="91">
        <f t="shared" si="1"/>
        <v>59206</v>
      </c>
      <c r="AA7" s="91">
        <f t="shared" si="1"/>
        <v>0</v>
      </c>
      <c r="AB7" s="91">
        <f t="shared" si="1"/>
        <v>0</v>
      </c>
      <c r="AC7" s="91">
        <f>SUM(AD7:AE7)</f>
        <v>90</v>
      </c>
      <c r="AD7" s="91">
        <f>SUM(AD$8:AD$207)</f>
        <v>90</v>
      </c>
      <c r="AE7" s="91">
        <f>SUM(AE$8:AE$207)</f>
        <v>0</v>
      </c>
      <c r="AF7" s="91">
        <f>SUM(AG7:AI7)</f>
        <v>4101</v>
      </c>
      <c r="AG7" s="91">
        <f>SUM(AG$8:AG$207)</f>
        <v>4101</v>
      </c>
      <c r="AH7" s="91">
        <f>SUM(AH$8:AH$207)</f>
        <v>0</v>
      </c>
      <c r="AI7" s="91">
        <f>SUM(AI$8:AI$207)</f>
        <v>0</v>
      </c>
      <c r="AJ7" s="91">
        <f>SUM(AK7:AS7)</f>
        <v>4681</v>
      </c>
      <c r="AK7" s="91">
        <f t="shared" ref="AK7:AS7" si="2">SUM(AK$8:AK$207)</f>
        <v>613</v>
      </c>
      <c r="AL7" s="91">
        <f t="shared" si="2"/>
        <v>0</v>
      </c>
      <c r="AM7" s="91">
        <f t="shared" si="2"/>
        <v>2087</v>
      </c>
      <c r="AN7" s="91">
        <f t="shared" si="2"/>
        <v>332</v>
      </c>
      <c r="AO7" s="91">
        <f t="shared" si="2"/>
        <v>0</v>
      </c>
      <c r="AP7" s="91">
        <f t="shared" si="2"/>
        <v>5</v>
      </c>
      <c r="AQ7" s="91">
        <f t="shared" si="2"/>
        <v>14</v>
      </c>
      <c r="AR7" s="91">
        <f t="shared" si="2"/>
        <v>47</v>
      </c>
      <c r="AS7" s="91">
        <f t="shared" si="2"/>
        <v>1583</v>
      </c>
      <c r="AT7" s="91">
        <f>SUM(AU7:AY7)</f>
        <v>33</v>
      </c>
      <c r="AU7" s="91">
        <f>SUM(AU$8:AU$207)</f>
        <v>33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361</v>
      </c>
      <c r="BA7" s="91">
        <f>SUM(BA$8:BA$207)</f>
        <v>361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26</v>
      </c>
      <c r="B8" s="96" t="s">
        <v>260</v>
      </c>
      <c r="C8" s="85" t="s">
        <v>261</v>
      </c>
      <c r="D8" s="87">
        <f>SUM(E8,+H8,+K8)</f>
        <v>19126</v>
      </c>
      <c r="E8" s="87">
        <f>SUM(F8:G8)</f>
        <v>0</v>
      </c>
      <c r="F8" s="87">
        <v>0</v>
      </c>
      <c r="G8" s="87">
        <v>0</v>
      </c>
      <c r="H8" s="87">
        <f>SUM(I8:J8)</f>
        <v>1336</v>
      </c>
      <c r="I8" s="87">
        <v>1336</v>
      </c>
      <c r="J8" s="87">
        <v>0</v>
      </c>
      <c r="K8" s="87">
        <f>SUM(L8:M8)</f>
        <v>17790</v>
      </c>
      <c r="L8" s="87">
        <v>799</v>
      </c>
      <c r="M8" s="87">
        <v>16991</v>
      </c>
      <c r="N8" s="87">
        <f>SUM(O8,+V8,+AC8)</f>
        <v>19147</v>
      </c>
      <c r="O8" s="87">
        <f>SUM(P8:U8)</f>
        <v>2135</v>
      </c>
      <c r="P8" s="87">
        <v>2135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16991</v>
      </c>
      <c r="W8" s="87">
        <v>16991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21</v>
      </c>
      <c r="AD8" s="87">
        <v>21</v>
      </c>
      <c r="AE8" s="87">
        <v>0</v>
      </c>
      <c r="AF8" s="87">
        <f>SUM(AG8:AI8)</f>
        <v>52</v>
      </c>
      <c r="AG8" s="87">
        <v>52</v>
      </c>
      <c r="AH8" s="87">
        <v>0</v>
      </c>
      <c r="AI8" s="87">
        <v>0</v>
      </c>
      <c r="AJ8" s="87">
        <f>SUM(AK8:AS8)</f>
        <v>52</v>
      </c>
      <c r="AK8" s="87">
        <v>0</v>
      </c>
      <c r="AL8" s="87">
        <v>0</v>
      </c>
      <c r="AM8" s="87">
        <v>8</v>
      </c>
      <c r="AN8" s="87">
        <v>0</v>
      </c>
      <c r="AO8" s="87">
        <v>0</v>
      </c>
      <c r="AP8" s="87">
        <v>0</v>
      </c>
      <c r="AQ8" s="87">
        <v>0</v>
      </c>
      <c r="AR8" s="87">
        <v>44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26</v>
      </c>
      <c r="B9" s="96" t="s">
        <v>264</v>
      </c>
      <c r="C9" s="85" t="s">
        <v>265</v>
      </c>
      <c r="D9" s="87">
        <f>SUM(E9,+H9,+K9)</f>
        <v>21276</v>
      </c>
      <c r="E9" s="87">
        <f>SUM(F9:G9)</f>
        <v>4188</v>
      </c>
      <c r="F9" s="87">
        <v>4188</v>
      </c>
      <c r="G9" s="87">
        <v>0</v>
      </c>
      <c r="H9" s="87">
        <f>SUM(I9:J9)</f>
        <v>463</v>
      </c>
      <c r="I9" s="87">
        <v>463</v>
      </c>
      <c r="J9" s="87">
        <v>0</v>
      </c>
      <c r="K9" s="87">
        <f>SUM(L9:M9)</f>
        <v>16625</v>
      </c>
      <c r="L9" s="87">
        <v>1315</v>
      </c>
      <c r="M9" s="87">
        <v>15310</v>
      </c>
      <c r="N9" s="87">
        <f>SUM(O9,+V9,+AC9)</f>
        <v>21276</v>
      </c>
      <c r="O9" s="87">
        <f>SUM(P9:U9)</f>
        <v>5966</v>
      </c>
      <c r="P9" s="87">
        <v>5966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15310</v>
      </c>
      <c r="W9" s="87">
        <v>15310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650</v>
      </c>
      <c r="AG9" s="87">
        <v>650</v>
      </c>
      <c r="AH9" s="87">
        <v>0</v>
      </c>
      <c r="AI9" s="87">
        <v>0</v>
      </c>
      <c r="AJ9" s="87">
        <f>SUM(AK9:AS9)</f>
        <v>650</v>
      </c>
      <c r="AK9" s="87">
        <v>0</v>
      </c>
      <c r="AL9" s="87">
        <v>0</v>
      </c>
      <c r="AM9" s="87">
        <v>581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69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26</v>
      </c>
      <c r="B10" s="96" t="s">
        <v>266</v>
      </c>
      <c r="C10" s="85" t="s">
        <v>267</v>
      </c>
      <c r="D10" s="87">
        <f>SUM(E10,+H10,+K10)</f>
        <v>4965</v>
      </c>
      <c r="E10" s="87">
        <f>SUM(F10:G10)</f>
        <v>0</v>
      </c>
      <c r="F10" s="87">
        <v>0</v>
      </c>
      <c r="G10" s="87">
        <v>0</v>
      </c>
      <c r="H10" s="87">
        <f>SUM(I10:J10)</f>
        <v>864</v>
      </c>
      <c r="I10" s="87">
        <v>864</v>
      </c>
      <c r="J10" s="87">
        <v>0</v>
      </c>
      <c r="K10" s="87">
        <f>SUM(L10:M10)</f>
        <v>4101</v>
      </c>
      <c r="L10" s="87">
        <v>0</v>
      </c>
      <c r="M10" s="87">
        <v>4101</v>
      </c>
      <c r="N10" s="87">
        <f>SUM(O10,+V10,+AC10)</f>
        <v>4965</v>
      </c>
      <c r="O10" s="87">
        <f>SUM(P10:U10)</f>
        <v>864</v>
      </c>
      <c r="P10" s="87">
        <v>0</v>
      </c>
      <c r="Q10" s="87">
        <v>0</v>
      </c>
      <c r="R10" s="87">
        <v>0</v>
      </c>
      <c r="S10" s="87">
        <v>864</v>
      </c>
      <c r="T10" s="87">
        <v>0</v>
      </c>
      <c r="U10" s="87">
        <v>0</v>
      </c>
      <c r="V10" s="87">
        <f>SUM(W10:AB10)</f>
        <v>4101</v>
      </c>
      <c r="W10" s="87">
        <v>0</v>
      </c>
      <c r="X10" s="87">
        <v>0</v>
      </c>
      <c r="Y10" s="87">
        <v>0</v>
      </c>
      <c r="Z10" s="87">
        <v>4101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26</v>
      </c>
      <c r="B11" s="96" t="s">
        <v>268</v>
      </c>
      <c r="C11" s="85" t="s">
        <v>269</v>
      </c>
      <c r="D11" s="87">
        <f>SUM(E11,+H11,+K11)</f>
        <v>3230</v>
      </c>
      <c r="E11" s="87">
        <f>SUM(F11:G11)</f>
        <v>0</v>
      </c>
      <c r="F11" s="87">
        <v>0</v>
      </c>
      <c r="G11" s="87">
        <v>0</v>
      </c>
      <c r="H11" s="87">
        <f>SUM(I11:J11)</f>
        <v>1226</v>
      </c>
      <c r="I11" s="87">
        <v>1226</v>
      </c>
      <c r="J11" s="87">
        <v>0</v>
      </c>
      <c r="K11" s="87">
        <f>SUM(L11:M11)</f>
        <v>2004</v>
      </c>
      <c r="L11" s="87">
        <v>0</v>
      </c>
      <c r="M11" s="87">
        <v>2004</v>
      </c>
      <c r="N11" s="87">
        <f>SUM(O11,+V11,+AC11)</f>
        <v>3230</v>
      </c>
      <c r="O11" s="87">
        <f>SUM(P11:U11)</f>
        <v>1226</v>
      </c>
      <c r="P11" s="87">
        <v>0</v>
      </c>
      <c r="Q11" s="87">
        <v>0</v>
      </c>
      <c r="R11" s="87">
        <v>0</v>
      </c>
      <c r="S11" s="87">
        <v>1226</v>
      </c>
      <c r="T11" s="87">
        <v>0</v>
      </c>
      <c r="U11" s="87">
        <v>0</v>
      </c>
      <c r="V11" s="87">
        <f>SUM(W11:AB11)</f>
        <v>2004</v>
      </c>
      <c r="W11" s="87">
        <v>0</v>
      </c>
      <c r="X11" s="87">
        <v>0</v>
      </c>
      <c r="Y11" s="87">
        <v>0</v>
      </c>
      <c r="Z11" s="87">
        <v>2004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0</v>
      </c>
      <c r="AG11" s="87">
        <v>0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26</v>
      </c>
      <c r="B12" s="96" t="s">
        <v>270</v>
      </c>
      <c r="C12" s="85" t="s">
        <v>271</v>
      </c>
      <c r="D12" s="87">
        <f>SUM(E12,+H12,+K12)</f>
        <v>1990</v>
      </c>
      <c r="E12" s="87">
        <f>SUM(F12:G12)</f>
        <v>0</v>
      </c>
      <c r="F12" s="87">
        <v>0</v>
      </c>
      <c r="G12" s="87">
        <v>0</v>
      </c>
      <c r="H12" s="87">
        <f>SUM(I12:J12)</f>
        <v>898</v>
      </c>
      <c r="I12" s="87">
        <v>898</v>
      </c>
      <c r="J12" s="87">
        <v>0</v>
      </c>
      <c r="K12" s="87">
        <f>SUM(L12:M12)</f>
        <v>1092</v>
      </c>
      <c r="L12" s="87">
        <v>149</v>
      </c>
      <c r="M12" s="87">
        <v>943</v>
      </c>
      <c r="N12" s="87">
        <f>SUM(O12,+V12,+AC12)</f>
        <v>1990</v>
      </c>
      <c r="O12" s="87">
        <f>SUM(P12:U12)</f>
        <v>1047</v>
      </c>
      <c r="P12" s="87">
        <v>0</v>
      </c>
      <c r="Q12" s="87">
        <v>0</v>
      </c>
      <c r="R12" s="87">
        <v>0</v>
      </c>
      <c r="S12" s="87">
        <v>1047</v>
      </c>
      <c r="T12" s="87">
        <v>0</v>
      </c>
      <c r="U12" s="87">
        <v>0</v>
      </c>
      <c r="V12" s="87">
        <f>SUM(W12:AB12)</f>
        <v>943</v>
      </c>
      <c r="W12" s="87">
        <v>0</v>
      </c>
      <c r="X12" s="87">
        <v>0</v>
      </c>
      <c r="Y12" s="87">
        <v>0</v>
      </c>
      <c r="Z12" s="87">
        <v>943</v>
      </c>
      <c r="AA12" s="87">
        <v>0</v>
      </c>
      <c r="AB12" s="87">
        <v>0</v>
      </c>
      <c r="AC12" s="87">
        <f>SUM(AD12:AE12)</f>
        <v>0</v>
      </c>
      <c r="AD12" s="87">
        <v>0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26</v>
      </c>
      <c r="B13" s="96" t="s">
        <v>272</v>
      </c>
      <c r="C13" s="85" t="s">
        <v>273</v>
      </c>
      <c r="D13" s="87">
        <f>SUM(E13,+H13,+K13)</f>
        <v>14944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14944</v>
      </c>
      <c r="L13" s="87">
        <v>2087</v>
      </c>
      <c r="M13" s="87">
        <v>12857</v>
      </c>
      <c r="N13" s="87">
        <f>SUM(O13,+V13,+AC13)</f>
        <v>14944</v>
      </c>
      <c r="O13" s="87">
        <f>SUM(P13:U13)</f>
        <v>2087</v>
      </c>
      <c r="P13" s="87">
        <v>2087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12857</v>
      </c>
      <c r="W13" s="87">
        <v>12857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380</v>
      </c>
      <c r="AG13" s="87">
        <v>380</v>
      </c>
      <c r="AH13" s="87">
        <v>0</v>
      </c>
      <c r="AI13" s="87">
        <v>0</v>
      </c>
      <c r="AJ13" s="87">
        <f>SUM(AK13:AS13)</f>
        <v>380</v>
      </c>
      <c r="AK13" s="87">
        <v>0</v>
      </c>
      <c r="AL13" s="87">
        <v>0</v>
      </c>
      <c r="AM13" s="87">
        <v>237</v>
      </c>
      <c r="AN13" s="87">
        <v>143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26</v>
      </c>
      <c r="B14" s="96" t="s">
        <v>274</v>
      </c>
      <c r="C14" s="85" t="s">
        <v>275</v>
      </c>
      <c r="D14" s="87">
        <f>SUM(E14,+H14,+K14)</f>
        <v>72</v>
      </c>
      <c r="E14" s="87">
        <f>SUM(F14:G14)</f>
        <v>0</v>
      </c>
      <c r="F14" s="87">
        <v>0</v>
      </c>
      <c r="G14" s="87">
        <v>0</v>
      </c>
      <c r="H14" s="87">
        <f>SUM(I14:J14)</f>
        <v>72</v>
      </c>
      <c r="I14" s="87">
        <v>17</v>
      </c>
      <c r="J14" s="87">
        <v>55</v>
      </c>
      <c r="K14" s="87">
        <f>SUM(L14:M14)</f>
        <v>0</v>
      </c>
      <c r="L14" s="87">
        <v>0</v>
      </c>
      <c r="M14" s="87">
        <v>0</v>
      </c>
      <c r="N14" s="87">
        <f>SUM(O14,+V14,+AC14)</f>
        <v>72</v>
      </c>
      <c r="O14" s="87">
        <f>SUM(P14:U14)</f>
        <v>17</v>
      </c>
      <c r="P14" s="87">
        <v>17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55</v>
      </c>
      <c r="W14" s="87">
        <v>55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26</v>
      </c>
      <c r="B15" s="96" t="s">
        <v>276</v>
      </c>
      <c r="C15" s="85" t="s">
        <v>277</v>
      </c>
      <c r="D15" s="87">
        <f>SUM(E15,+H15,+K15)</f>
        <v>631</v>
      </c>
      <c r="E15" s="87">
        <f>SUM(F15:G15)</f>
        <v>0</v>
      </c>
      <c r="F15" s="87">
        <v>0</v>
      </c>
      <c r="G15" s="87">
        <v>0</v>
      </c>
      <c r="H15" s="87">
        <f>SUM(I15:J15)</f>
        <v>330</v>
      </c>
      <c r="I15" s="87">
        <v>330</v>
      </c>
      <c r="J15" s="87">
        <v>0</v>
      </c>
      <c r="K15" s="87">
        <f>SUM(L15:M15)</f>
        <v>301</v>
      </c>
      <c r="L15" s="87">
        <v>0</v>
      </c>
      <c r="M15" s="87">
        <v>301</v>
      </c>
      <c r="N15" s="87">
        <f>SUM(O15,+V15,+AC15)</f>
        <v>631</v>
      </c>
      <c r="O15" s="87">
        <f>SUM(P15:U15)</f>
        <v>330</v>
      </c>
      <c r="P15" s="87">
        <v>0</v>
      </c>
      <c r="Q15" s="87">
        <v>0</v>
      </c>
      <c r="R15" s="87">
        <v>0</v>
      </c>
      <c r="S15" s="87">
        <v>330</v>
      </c>
      <c r="T15" s="87">
        <v>0</v>
      </c>
      <c r="U15" s="87">
        <v>0</v>
      </c>
      <c r="V15" s="87">
        <f>SUM(W15:AB15)</f>
        <v>301</v>
      </c>
      <c r="W15" s="87">
        <v>0</v>
      </c>
      <c r="X15" s="87">
        <v>0</v>
      </c>
      <c r="Y15" s="87">
        <v>0</v>
      </c>
      <c r="Z15" s="87">
        <v>301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26</v>
      </c>
      <c r="B16" s="96" t="s">
        <v>278</v>
      </c>
      <c r="C16" s="85" t="s">
        <v>279</v>
      </c>
      <c r="D16" s="87">
        <f>SUM(E16,+H16,+K16)</f>
        <v>1491</v>
      </c>
      <c r="E16" s="87">
        <f>SUM(F16:G16)</f>
        <v>240</v>
      </c>
      <c r="F16" s="87">
        <v>240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1251</v>
      </c>
      <c r="L16" s="87">
        <v>0</v>
      </c>
      <c r="M16" s="87">
        <v>1251</v>
      </c>
      <c r="N16" s="87">
        <f>SUM(O16,+V16,+AC16)</f>
        <v>1491</v>
      </c>
      <c r="O16" s="87">
        <f>SUM(P16:U16)</f>
        <v>240</v>
      </c>
      <c r="P16" s="87">
        <v>0</v>
      </c>
      <c r="Q16" s="87">
        <v>0</v>
      </c>
      <c r="R16" s="87">
        <v>0</v>
      </c>
      <c r="S16" s="87">
        <v>240</v>
      </c>
      <c r="T16" s="87">
        <v>0</v>
      </c>
      <c r="U16" s="87">
        <v>0</v>
      </c>
      <c r="V16" s="87">
        <f>SUM(W16:AB16)</f>
        <v>1251</v>
      </c>
      <c r="W16" s="87">
        <v>0</v>
      </c>
      <c r="X16" s="87">
        <v>0</v>
      </c>
      <c r="Y16" s="87">
        <v>0</v>
      </c>
      <c r="Z16" s="87">
        <v>1251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0</v>
      </c>
      <c r="AG16" s="87">
        <v>0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26</v>
      </c>
      <c r="B17" s="96" t="s">
        <v>280</v>
      </c>
      <c r="C17" s="85" t="s">
        <v>281</v>
      </c>
      <c r="D17" s="87">
        <f>SUM(E17,+H17,+K17)</f>
        <v>4159</v>
      </c>
      <c r="E17" s="87">
        <f>SUM(F17:G17)</f>
        <v>0</v>
      </c>
      <c r="F17" s="87">
        <v>0</v>
      </c>
      <c r="G17" s="87">
        <v>0</v>
      </c>
      <c r="H17" s="87">
        <f>SUM(I17:J17)</f>
        <v>1804</v>
      </c>
      <c r="I17" s="87">
        <v>1804</v>
      </c>
      <c r="J17" s="87">
        <v>0</v>
      </c>
      <c r="K17" s="87">
        <f>SUM(L17:M17)</f>
        <v>2355</v>
      </c>
      <c r="L17" s="87">
        <v>0</v>
      </c>
      <c r="M17" s="87">
        <v>2355</v>
      </c>
      <c r="N17" s="87">
        <f>SUM(O17,+V17,+AC17)</f>
        <v>4159</v>
      </c>
      <c r="O17" s="87">
        <f>SUM(P17:U17)</f>
        <v>1804</v>
      </c>
      <c r="P17" s="87">
        <v>0</v>
      </c>
      <c r="Q17" s="87">
        <v>0</v>
      </c>
      <c r="R17" s="87">
        <v>0</v>
      </c>
      <c r="S17" s="87">
        <v>1804</v>
      </c>
      <c r="T17" s="87">
        <v>0</v>
      </c>
      <c r="U17" s="87">
        <v>0</v>
      </c>
      <c r="V17" s="87">
        <f>SUM(W17:AB17)</f>
        <v>2355</v>
      </c>
      <c r="W17" s="87">
        <v>0</v>
      </c>
      <c r="X17" s="87">
        <v>0</v>
      </c>
      <c r="Y17" s="87">
        <v>0</v>
      </c>
      <c r="Z17" s="87">
        <v>2355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26</v>
      </c>
      <c r="B18" s="96" t="s">
        <v>282</v>
      </c>
      <c r="C18" s="85" t="s">
        <v>283</v>
      </c>
      <c r="D18" s="87">
        <f>SUM(E18,+H18,+K18)</f>
        <v>31579</v>
      </c>
      <c r="E18" s="87">
        <f>SUM(F18:G18)</f>
        <v>4051</v>
      </c>
      <c r="F18" s="87">
        <v>4051</v>
      </c>
      <c r="G18" s="87">
        <v>0</v>
      </c>
      <c r="H18" s="87">
        <f>SUM(I18:J18)</f>
        <v>8028</v>
      </c>
      <c r="I18" s="87">
        <v>8028</v>
      </c>
      <c r="J18" s="87">
        <v>0</v>
      </c>
      <c r="K18" s="87">
        <f>SUM(L18:M18)</f>
        <v>19500</v>
      </c>
      <c r="L18" s="87">
        <v>0</v>
      </c>
      <c r="M18" s="87">
        <v>19500</v>
      </c>
      <c r="N18" s="87">
        <f>SUM(O18,+V18,+AC18)</f>
        <v>31579</v>
      </c>
      <c r="O18" s="87">
        <f>SUM(P18:U18)</f>
        <v>12079</v>
      </c>
      <c r="P18" s="87">
        <v>0</v>
      </c>
      <c r="Q18" s="87">
        <v>0</v>
      </c>
      <c r="R18" s="87">
        <v>0</v>
      </c>
      <c r="S18" s="87">
        <v>12079</v>
      </c>
      <c r="T18" s="87">
        <v>0</v>
      </c>
      <c r="U18" s="87">
        <v>0</v>
      </c>
      <c r="V18" s="87">
        <f>SUM(W18:AB18)</f>
        <v>19500</v>
      </c>
      <c r="W18" s="87">
        <v>0</v>
      </c>
      <c r="X18" s="87">
        <v>0</v>
      </c>
      <c r="Y18" s="87">
        <v>0</v>
      </c>
      <c r="Z18" s="87">
        <v>19500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26</v>
      </c>
      <c r="B19" s="96" t="s">
        <v>284</v>
      </c>
      <c r="C19" s="85" t="s">
        <v>285</v>
      </c>
      <c r="D19" s="87">
        <f>SUM(E19,+H19,+K19)</f>
        <v>1707</v>
      </c>
      <c r="E19" s="87">
        <f>SUM(F19:G19)</f>
        <v>482</v>
      </c>
      <c r="F19" s="87">
        <v>482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1225</v>
      </c>
      <c r="L19" s="87">
        <v>0</v>
      </c>
      <c r="M19" s="87">
        <v>1225</v>
      </c>
      <c r="N19" s="87">
        <f>SUM(O19,+V19,+AC19)</f>
        <v>1707</v>
      </c>
      <c r="O19" s="87">
        <f>SUM(P19:U19)</f>
        <v>482</v>
      </c>
      <c r="P19" s="87">
        <v>0</v>
      </c>
      <c r="Q19" s="87">
        <v>0</v>
      </c>
      <c r="R19" s="87">
        <v>0</v>
      </c>
      <c r="S19" s="87">
        <v>482</v>
      </c>
      <c r="T19" s="87">
        <v>0</v>
      </c>
      <c r="U19" s="87">
        <v>0</v>
      </c>
      <c r="V19" s="87">
        <f>SUM(W19:AB19)</f>
        <v>1225</v>
      </c>
      <c r="W19" s="87">
        <v>0</v>
      </c>
      <c r="X19" s="87">
        <v>0</v>
      </c>
      <c r="Y19" s="87">
        <v>0</v>
      </c>
      <c r="Z19" s="87">
        <v>1225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26</v>
      </c>
      <c r="B20" s="96" t="s">
        <v>286</v>
      </c>
      <c r="C20" s="85" t="s">
        <v>287</v>
      </c>
      <c r="D20" s="87">
        <f>SUM(E20,+H20,+K20)</f>
        <v>4339</v>
      </c>
      <c r="E20" s="87">
        <f>SUM(F20:G20)</f>
        <v>0</v>
      </c>
      <c r="F20" s="87">
        <v>0</v>
      </c>
      <c r="G20" s="87">
        <v>0</v>
      </c>
      <c r="H20" s="87">
        <f>SUM(I20:J20)</f>
        <v>2109</v>
      </c>
      <c r="I20" s="87">
        <v>2109</v>
      </c>
      <c r="J20" s="87">
        <v>0</v>
      </c>
      <c r="K20" s="87">
        <f>SUM(L20:M20)</f>
        <v>2230</v>
      </c>
      <c r="L20" s="87">
        <v>146</v>
      </c>
      <c r="M20" s="87">
        <v>2084</v>
      </c>
      <c r="N20" s="87">
        <f>SUM(O20,+V20,+AC20)</f>
        <v>4339</v>
      </c>
      <c r="O20" s="87">
        <f>SUM(P20:U20)</f>
        <v>2255</v>
      </c>
      <c r="P20" s="87">
        <v>146</v>
      </c>
      <c r="Q20" s="87">
        <v>0</v>
      </c>
      <c r="R20" s="87">
        <v>0</v>
      </c>
      <c r="S20" s="87">
        <v>2109</v>
      </c>
      <c r="T20" s="87">
        <v>0</v>
      </c>
      <c r="U20" s="87">
        <v>0</v>
      </c>
      <c r="V20" s="87">
        <f>SUM(W20:AB20)</f>
        <v>2084</v>
      </c>
      <c r="W20" s="87">
        <v>1014</v>
      </c>
      <c r="X20" s="87">
        <v>0</v>
      </c>
      <c r="Y20" s="87">
        <v>0</v>
      </c>
      <c r="Z20" s="87">
        <v>1070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12</v>
      </c>
      <c r="BA20" s="87">
        <v>12</v>
      </c>
      <c r="BB20" s="87">
        <v>0</v>
      </c>
      <c r="BC20" s="87">
        <v>0</v>
      </c>
    </row>
    <row r="21" spans="1:55" ht="13.5" customHeight="1">
      <c r="A21" s="98" t="s">
        <v>26</v>
      </c>
      <c r="B21" s="96" t="s">
        <v>288</v>
      </c>
      <c r="C21" s="85" t="s">
        <v>289</v>
      </c>
      <c r="D21" s="87">
        <f>SUM(E21,+H21,+K21)</f>
        <v>3751</v>
      </c>
      <c r="E21" s="87">
        <f>SUM(F21:G21)</f>
        <v>0</v>
      </c>
      <c r="F21" s="87">
        <v>0</v>
      </c>
      <c r="G21" s="87">
        <v>0</v>
      </c>
      <c r="H21" s="87">
        <f>SUM(I21:J21)</f>
        <v>580</v>
      </c>
      <c r="I21" s="87">
        <v>580</v>
      </c>
      <c r="J21" s="87">
        <v>0</v>
      </c>
      <c r="K21" s="87">
        <f>SUM(L21:M21)</f>
        <v>3171</v>
      </c>
      <c r="L21" s="87">
        <v>0</v>
      </c>
      <c r="M21" s="87">
        <v>3171</v>
      </c>
      <c r="N21" s="87">
        <f>SUM(O21,+V21,+AC21)</f>
        <v>3751</v>
      </c>
      <c r="O21" s="87">
        <f>SUM(P21:U21)</f>
        <v>580</v>
      </c>
      <c r="P21" s="87">
        <v>580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3171</v>
      </c>
      <c r="W21" s="87">
        <v>3171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0</v>
      </c>
      <c r="AD21" s="87">
        <v>0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0</v>
      </c>
      <c r="AK21" s="87">
        <v>0</v>
      </c>
      <c r="AL21" s="87">
        <v>0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26</v>
      </c>
      <c r="B22" s="96" t="s">
        <v>290</v>
      </c>
      <c r="C22" s="85" t="s">
        <v>291</v>
      </c>
      <c r="D22" s="87">
        <f>SUM(E22,+H22,+K22)</f>
        <v>9734</v>
      </c>
      <c r="E22" s="87">
        <f>SUM(F22:G22)</f>
        <v>0</v>
      </c>
      <c r="F22" s="87">
        <v>0</v>
      </c>
      <c r="G22" s="87">
        <v>0</v>
      </c>
      <c r="H22" s="87">
        <f>SUM(I22:J22)</f>
        <v>2895</v>
      </c>
      <c r="I22" s="87">
        <v>2895</v>
      </c>
      <c r="J22" s="87">
        <v>0</v>
      </c>
      <c r="K22" s="87">
        <f>SUM(L22:M22)</f>
        <v>6839</v>
      </c>
      <c r="L22" s="87">
        <v>0</v>
      </c>
      <c r="M22" s="87">
        <v>6839</v>
      </c>
      <c r="N22" s="87">
        <f>SUM(O22,+V22,+AC22)</f>
        <v>9734</v>
      </c>
      <c r="O22" s="87">
        <f>SUM(P22:U22)</f>
        <v>2895</v>
      </c>
      <c r="P22" s="87">
        <v>2895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6839</v>
      </c>
      <c r="W22" s="87">
        <v>6839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287</v>
      </c>
      <c r="AG22" s="87">
        <v>287</v>
      </c>
      <c r="AH22" s="87">
        <v>0</v>
      </c>
      <c r="AI22" s="87">
        <v>0</v>
      </c>
      <c r="AJ22" s="87">
        <f>SUM(AK22:AS22)</f>
        <v>287</v>
      </c>
      <c r="AK22" s="87">
        <v>0</v>
      </c>
      <c r="AL22" s="87">
        <v>0</v>
      </c>
      <c r="AM22" s="87">
        <v>287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26</v>
      </c>
      <c r="B23" s="96" t="s">
        <v>292</v>
      </c>
      <c r="C23" s="85" t="s">
        <v>293</v>
      </c>
      <c r="D23" s="87">
        <f>SUM(E23,+H23,+K23)</f>
        <v>9578</v>
      </c>
      <c r="E23" s="87">
        <f>SUM(F23:G23)</f>
        <v>0</v>
      </c>
      <c r="F23" s="87">
        <v>0</v>
      </c>
      <c r="G23" s="87">
        <v>0</v>
      </c>
      <c r="H23" s="87">
        <f>SUM(I23:J23)</f>
        <v>2676</v>
      </c>
      <c r="I23" s="87">
        <v>2676</v>
      </c>
      <c r="J23" s="87">
        <v>0</v>
      </c>
      <c r="K23" s="87">
        <f>SUM(L23:M23)</f>
        <v>6902</v>
      </c>
      <c r="L23" s="87">
        <v>0</v>
      </c>
      <c r="M23" s="87">
        <v>6902</v>
      </c>
      <c r="N23" s="87">
        <f>SUM(O23,+V23,+AC23)</f>
        <v>9578</v>
      </c>
      <c r="O23" s="87">
        <f>SUM(P23:U23)</f>
        <v>2676</v>
      </c>
      <c r="P23" s="87">
        <v>0</v>
      </c>
      <c r="Q23" s="87">
        <v>0</v>
      </c>
      <c r="R23" s="87">
        <v>0</v>
      </c>
      <c r="S23" s="87">
        <v>2676</v>
      </c>
      <c r="T23" s="87">
        <v>0</v>
      </c>
      <c r="U23" s="87">
        <v>0</v>
      </c>
      <c r="V23" s="87">
        <f>SUM(W23:AB23)</f>
        <v>6902</v>
      </c>
      <c r="W23" s="87">
        <v>6902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345</v>
      </c>
      <c r="AG23" s="87">
        <v>345</v>
      </c>
      <c r="AH23" s="87">
        <v>0</v>
      </c>
      <c r="AI23" s="87">
        <v>0</v>
      </c>
      <c r="AJ23" s="87">
        <f>SUM(AK23:AS23)</f>
        <v>345</v>
      </c>
      <c r="AK23" s="87">
        <v>0</v>
      </c>
      <c r="AL23" s="87">
        <v>0</v>
      </c>
      <c r="AM23" s="87">
        <v>345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26</v>
      </c>
      <c r="B24" s="96" t="s">
        <v>294</v>
      </c>
      <c r="C24" s="85" t="s">
        <v>295</v>
      </c>
      <c r="D24" s="87">
        <f>SUM(E24,+H24,+K24)</f>
        <v>1573</v>
      </c>
      <c r="E24" s="87">
        <f>SUM(F24:G24)</f>
        <v>0</v>
      </c>
      <c r="F24" s="87">
        <v>0</v>
      </c>
      <c r="G24" s="87">
        <v>0</v>
      </c>
      <c r="H24" s="87">
        <f>SUM(I24:J24)</f>
        <v>912</v>
      </c>
      <c r="I24" s="87">
        <v>912</v>
      </c>
      <c r="J24" s="87">
        <v>0</v>
      </c>
      <c r="K24" s="87">
        <f>SUM(L24:M24)</f>
        <v>661</v>
      </c>
      <c r="L24" s="87">
        <v>0</v>
      </c>
      <c r="M24" s="87">
        <v>661</v>
      </c>
      <c r="N24" s="87">
        <f>SUM(O24,+V24,+AC24)</f>
        <v>1573</v>
      </c>
      <c r="O24" s="87">
        <f>SUM(P24:U24)</f>
        <v>912</v>
      </c>
      <c r="P24" s="87">
        <v>0</v>
      </c>
      <c r="Q24" s="87">
        <v>0</v>
      </c>
      <c r="R24" s="87">
        <v>0</v>
      </c>
      <c r="S24" s="87">
        <v>912</v>
      </c>
      <c r="T24" s="87">
        <v>0</v>
      </c>
      <c r="U24" s="87">
        <v>0</v>
      </c>
      <c r="V24" s="87">
        <f>SUM(W24:AB24)</f>
        <v>661</v>
      </c>
      <c r="W24" s="87">
        <v>0</v>
      </c>
      <c r="X24" s="87">
        <v>0</v>
      </c>
      <c r="Y24" s="87">
        <v>0</v>
      </c>
      <c r="Z24" s="87">
        <v>661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0</v>
      </c>
      <c r="AK24" s="87">
        <v>0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26</v>
      </c>
      <c r="B25" s="96" t="s">
        <v>296</v>
      </c>
      <c r="C25" s="85" t="s">
        <v>297</v>
      </c>
      <c r="D25" s="87">
        <f>SUM(E25,+H25,+K25)</f>
        <v>5355</v>
      </c>
      <c r="E25" s="87">
        <f>SUM(F25:G25)</f>
        <v>0</v>
      </c>
      <c r="F25" s="87">
        <v>0</v>
      </c>
      <c r="G25" s="87">
        <v>0</v>
      </c>
      <c r="H25" s="87">
        <f>SUM(I25:J25)</f>
        <v>1394</v>
      </c>
      <c r="I25" s="87">
        <v>1394</v>
      </c>
      <c r="J25" s="87">
        <v>0</v>
      </c>
      <c r="K25" s="87">
        <f>SUM(L25:M25)</f>
        <v>3961</v>
      </c>
      <c r="L25" s="87">
        <v>0</v>
      </c>
      <c r="M25" s="87">
        <v>3961</v>
      </c>
      <c r="N25" s="87">
        <f>SUM(O25,+V25,+AC25)</f>
        <v>5355</v>
      </c>
      <c r="O25" s="87">
        <f>SUM(P25:U25)</f>
        <v>1394</v>
      </c>
      <c r="P25" s="87">
        <v>0</v>
      </c>
      <c r="Q25" s="87">
        <v>0</v>
      </c>
      <c r="R25" s="87">
        <v>0</v>
      </c>
      <c r="S25" s="87">
        <v>1394</v>
      </c>
      <c r="T25" s="87">
        <v>0</v>
      </c>
      <c r="U25" s="87">
        <v>0</v>
      </c>
      <c r="V25" s="87">
        <f>SUM(W25:AB25)</f>
        <v>3961</v>
      </c>
      <c r="W25" s="87">
        <v>0</v>
      </c>
      <c r="X25" s="87">
        <v>0</v>
      </c>
      <c r="Y25" s="87">
        <v>0</v>
      </c>
      <c r="Z25" s="87">
        <v>3961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0</v>
      </c>
      <c r="AG25" s="87">
        <v>0</v>
      </c>
      <c r="AH25" s="87">
        <v>0</v>
      </c>
      <c r="AI25" s="87">
        <v>0</v>
      </c>
      <c r="AJ25" s="87">
        <f>SUM(AK25:AS25)</f>
        <v>0</v>
      </c>
      <c r="AK25" s="87">
        <v>0</v>
      </c>
      <c r="AL25" s="87">
        <v>0</v>
      </c>
      <c r="AM25" s="87">
        <v>0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26</v>
      </c>
      <c r="B26" s="96" t="s">
        <v>298</v>
      </c>
      <c r="C26" s="85" t="s">
        <v>299</v>
      </c>
      <c r="D26" s="87">
        <f>SUM(E26,+H26,+K26)</f>
        <v>8664</v>
      </c>
      <c r="E26" s="87">
        <f>SUM(F26:G26)</f>
        <v>0</v>
      </c>
      <c r="F26" s="87">
        <v>0</v>
      </c>
      <c r="G26" s="87">
        <v>0</v>
      </c>
      <c r="H26" s="87">
        <f>SUM(I26:J26)</f>
        <v>869</v>
      </c>
      <c r="I26" s="87">
        <v>869</v>
      </c>
      <c r="J26" s="87">
        <v>0</v>
      </c>
      <c r="K26" s="87">
        <f>SUM(L26:M26)</f>
        <v>7795</v>
      </c>
      <c r="L26" s="87">
        <v>0</v>
      </c>
      <c r="M26" s="87">
        <v>7795</v>
      </c>
      <c r="N26" s="87">
        <f>SUM(O26,+V26,+AC26)</f>
        <v>8664</v>
      </c>
      <c r="O26" s="87">
        <f>SUM(P26:U26)</f>
        <v>869</v>
      </c>
      <c r="P26" s="87">
        <v>869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7795</v>
      </c>
      <c r="W26" s="87">
        <v>7795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24</v>
      </c>
      <c r="AG26" s="87">
        <v>24</v>
      </c>
      <c r="AH26" s="87">
        <v>0</v>
      </c>
      <c r="AI26" s="87">
        <v>0</v>
      </c>
      <c r="AJ26" s="87">
        <f>SUM(AK26:AS26)</f>
        <v>395</v>
      </c>
      <c r="AK26" s="87">
        <v>395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0</v>
      </c>
      <c r="AT26" s="87">
        <f>SUM(AU26:AY26)</f>
        <v>24</v>
      </c>
      <c r="AU26" s="87">
        <v>24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26</v>
      </c>
      <c r="B27" s="96" t="s">
        <v>300</v>
      </c>
      <c r="C27" s="85" t="s">
        <v>301</v>
      </c>
      <c r="D27" s="87">
        <f>SUM(E27,+H27,+K27)</f>
        <v>10800</v>
      </c>
      <c r="E27" s="87">
        <f>SUM(F27:G27)</f>
        <v>0</v>
      </c>
      <c r="F27" s="87">
        <v>0</v>
      </c>
      <c r="G27" s="87">
        <v>0</v>
      </c>
      <c r="H27" s="87">
        <f>SUM(I27:J27)</f>
        <v>10800</v>
      </c>
      <c r="I27" s="87">
        <v>2253</v>
      </c>
      <c r="J27" s="87">
        <v>8547</v>
      </c>
      <c r="K27" s="87">
        <f>SUM(L27:M27)</f>
        <v>0</v>
      </c>
      <c r="L27" s="87">
        <v>0</v>
      </c>
      <c r="M27" s="87">
        <v>0</v>
      </c>
      <c r="N27" s="87">
        <f>SUM(O27,+V27,+AC27)</f>
        <v>10800</v>
      </c>
      <c r="O27" s="87">
        <f>SUM(P27:U27)</f>
        <v>2253</v>
      </c>
      <c r="P27" s="87">
        <v>0</v>
      </c>
      <c r="Q27" s="87">
        <v>0</v>
      </c>
      <c r="R27" s="87">
        <v>0</v>
      </c>
      <c r="S27" s="87">
        <v>2253</v>
      </c>
      <c r="T27" s="87">
        <v>0</v>
      </c>
      <c r="U27" s="87">
        <v>0</v>
      </c>
      <c r="V27" s="87">
        <f>SUM(W27:AB27)</f>
        <v>8547</v>
      </c>
      <c r="W27" s="87">
        <v>0</v>
      </c>
      <c r="X27" s="87">
        <v>0</v>
      </c>
      <c r="Y27" s="87">
        <v>0</v>
      </c>
      <c r="Z27" s="87">
        <v>8547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26</v>
      </c>
      <c r="B28" s="96" t="s">
        <v>302</v>
      </c>
      <c r="C28" s="85" t="s">
        <v>303</v>
      </c>
      <c r="D28" s="87">
        <f>SUM(E28,+H28,+K28)</f>
        <v>3420</v>
      </c>
      <c r="E28" s="87">
        <f>SUM(F28:G28)</f>
        <v>884</v>
      </c>
      <c r="F28" s="87">
        <v>884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2536</v>
      </c>
      <c r="L28" s="87">
        <v>0</v>
      </c>
      <c r="M28" s="87">
        <v>2536</v>
      </c>
      <c r="N28" s="87">
        <f>SUM(O28,+V28,+AC28)</f>
        <v>3420</v>
      </c>
      <c r="O28" s="87">
        <f>SUM(P28:U28)</f>
        <v>884</v>
      </c>
      <c r="P28" s="87">
        <v>884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2536</v>
      </c>
      <c r="W28" s="87">
        <v>2536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308</v>
      </c>
      <c r="AG28" s="87">
        <v>308</v>
      </c>
      <c r="AH28" s="87">
        <v>0</v>
      </c>
      <c r="AI28" s="87">
        <v>0</v>
      </c>
      <c r="AJ28" s="87">
        <f>SUM(AK28:AS28)</f>
        <v>308</v>
      </c>
      <c r="AK28" s="87">
        <v>0</v>
      </c>
      <c r="AL28" s="87">
        <v>0</v>
      </c>
      <c r="AM28" s="87">
        <v>0</v>
      </c>
      <c r="AN28" s="87">
        <v>0</v>
      </c>
      <c r="AO28" s="87">
        <v>0</v>
      </c>
      <c r="AP28" s="87">
        <v>0</v>
      </c>
      <c r="AQ28" s="87">
        <v>14</v>
      </c>
      <c r="AR28" s="87">
        <v>0</v>
      </c>
      <c r="AS28" s="87">
        <v>294</v>
      </c>
      <c r="AT28" s="87">
        <f>SUM(AU28:AY28)</f>
        <v>0</v>
      </c>
      <c r="AU28" s="87">
        <v>0</v>
      </c>
      <c r="AV28" s="87">
        <v>0</v>
      </c>
      <c r="AW28" s="87">
        <v>0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26</v>
      </c>
      <c r="B29" s="96" t="s">
        <v>304</v>
      </c>
      <c r="C29" s="85" t="s">
        <v>305</v>
      </c>
      <c r="D29" s="87">
        <f>SUM(E29,+H29,+K29)</f>
        <v>1996</v>
      </c>
      <c r="E29" s="87">
        <f>SUM(F29:G29)</f>
        <v>814</v>
      </c>
      <c r="F29" s="87">
        <v>0</v>
      </c>
      <c r="G29" s="87">
        <v>814</v>
      </c>
      <c r="H29" s="87">
        <f>SUM(I29:J29)</f>
        <v>1182</v>
      </c>
      <c r="I29" s="87">
        <v>558</v>
      </c>
      <c r="J29" s="87">
        <v>624</v>
      </c>
      <c r="K29" s="87">
        <f>SUM(L29:M29)</f>
        <v>0</v>
      </c>
      <c r="L29" s="87">
        <v>0</v>
      </c>
      <c r="M29" s="87">
        <v>0</v>
      </c>
      <c r="N29" s="87">
        <f>SUM(O29,+V29,+AC29)</f>
        <v>1996</v>
      </c>
      <c r="O29" s="87">
        <f>SUM(P29:U29)</f>
        <v>558</v>
      </c>
      <c r="P29" s="87">
        <v>558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1438</v>
      </c>
      <c r="W29" s="87">
        <v>1438</v>
      </c>
      <c r="X29" s="87">
        <v>0</v>
      </c>
      <c r="Y29" s="87">
        <v>0</v>
      </c>
      <c r="Z29" s="87">
        <v>0</v>
      </c>
      <c r="AA29" s="87">
        <v>0</v>
      </c>
      <c r="AB29" s="87">
        <v>0</v>
      </c>
      <c r="AC29" s="87">
        <f>SUM(AD29:AE29)</f>
        <v>0</v>
      </c>
      <c r="AD29" s="87">
        <v>0</v>
      </c>
      <c r="AE29" s="87">
        <v>0</v>
      </c>
      <c r="AF29" s="87">
        <f>SUM(AG29:AI29)</f>
        <v>411</v>
      </c>
      <c r="AG29" s="87">
        <v>411</v>
      </c>
      <c r="AH29" s="87">
        <v>0</v>
      </c>
      <c r="AI29" s="87">
        <v>0</v>
      </c>
      <c r="AJ29" s="87">
        <f>SUM(AK29:AS29)</f>
        <v>411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0</v>
      </c>
      <c r="AR29" s="87">
        <v>0</v>
      </c>
      <c r="AS29" s="87">
        <v>411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26</v>
      </c>
      <c r="B30" s="96" t="s">
        <v>306</v>
      </c>
      <c r="C30" s="85" t="s">
        <v>307</v>
      </c>
      <c r="D30" s="87">
        <f>SUM(E30,+H30,+K30)</f>
        <v>16509</v>
      </c>
      <c r="E30" s="87">
        <f>SUM(F30:G30)</f>
        <v>2112</v>
      </c>
      <c r="F30" s="87">
        <v>0</v>
      </c>
      <c r="G30" s="87">
        <v>2112</v>
      </c>
      <c r="H30" s="87">
        <f>SUM(I30:J30)</f>
        <v>12163</v>
      </c>
      <c r="I30" s="87">
        <v>0</v>
      </c>
      <c r="J30" s="87">
        <v>12163</v>
      </c>
      <c r="K30" s="87">
        <f>SUM(L30:M30)</f>
        <v>2234</v>
      </c>
      <c r="L30" s="87">
        <v>2234</v>
      </c>
      <c r="M30" s="87">
        <v>0</v>
      </c>
      <c r="N30" s="87">
        <f>SUM(O30,+V30,+AC30)</f>
        <v>16539</v>
      </c>
      <c r="O30" s="87">
        <f>SUM(P30:U30)</f>
        <v>2234</v>
      </c>
      <c r="P30" s="87">
        <v>2234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14275</v>
      </c>
      <c r="W30" s="87">
        <v>14275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30</v>
      </c>
      <c r="AD30" s="87">
        <v>30</v>
      </c>
      <c r="AE30" s="87">
        <v>0</v>
      </c>
      <c r="AF30" s="87">
        <f>SUM(AG30:AI30)</f>
        <v>3</v>
      </c>
      <c r="AG30" s="87">
        <v>3</v>
      </c>
      <c r="AH30" s="87">
        <v>0</v>
      </c>
      <c r="AI30" s="87">
        <v>0</v>
      </c>
      <c r="AJ30" s="87">
        <f>SUM(AK30:AS30)</f>
        <v>3</v>
      </c>
      <c r="AK30" s="87">
        <v>0</v>
      </c>
      <c r="AL30" s="87">
        <v>0</v>
      </c>
      <c r="AM30" s="87">
        <v>3</v>
      </c>
      <c r="AN30" s="87">
        <v>0</v>
      </c>
      <c r="AO30" s="87">
        <v>0</v>
      </c>
      <c r="AP30" s="87">
        <v>0</v>
      </c>
      <c r="AQ30" s="87">
        <v>0</v>
      </c>
      <c r="AR30" s="87">
        <v>0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293</v>
      </c>
      <c r="BA30" s="87">
        <v>293</v>
      </c>
      <c r="BB30" s="87">
        <v>0</v>
      </c>
      <c r="BC30" s="87">
        <v>0</v>
      </c>
    </row>
    <row r="31" spans="1:55" ht="13.5" customHeight="1">
      <c r="A31" s="98" t="s">
        <v>26</v>
      </c>
      <c r="B31" s="96" t="s">
        <v>308</v>
      </c>
      <c r="C31" s="85" t="s">
        <v>309</v>
      </c>
      <c r="D31" s="87">
        <f>SUM(E31,+H31,+K31)</f>
        <v>0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0</v>
      </c>
      <c r="L31" s="87">
        <v>0</v>
      </c>
      <c r="M31" s="87">
        <v>0</v>
      </c>
      <c r="N31" s="87">
        <f>SUM(O31,+V31,+AC31)</f>
        <v>0</v>
      </c>
      <c r="O31" s="87">
        <f>SUM(P31:U31)</f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0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0</v>
      </c>
      <c r="AD31" s="87">
        <v>0</v>
      </c>
      <c r="AE31" s="87">
        <v>0</v>
      </c>
      <c r="AF31" s="87">
        <f>SUM(AG31:AI31)</f>
        <v>0</v>
      </c>
      <c r="AG31" s="87">
        <v>0</v>
      </c>
      <c r="AH31" s="87">
        <v>0</v>
      </c>
      <c r="AI31" s="87">
        <v>0</v>
      </c>
      <c r="AJ31" s="87">
        <f>SUM(AK31:AS31)</f>
        <v>0</v>
      </c>
      <c r="AK31" s="87">
        <v>0</v>
      </c>
      <c r="AL31" s="87">
        <v>0</v>
      </c>
      <c r="AM31" s="87">
        <v>0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0</v>
      </c>
      <c r="AT31" s="87">
        <f>SUM(AU31:AY31)</f>
        <v>0</v>
      </c>
      <c r="AU31" s="87">
        <v>0</v>
      </c>
      <c r="AV31" s="87">
        <v>0</v>
      </c>
      <c r="AW31" s="87">
        <v>0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 t="s">
        <v>26</v>
      </c>
      <c r="B32" s="96" t="s">
        <v>310</v>
      </c>
      <c r="C32" s="85" t="s">
        <v>311</v>
      </c>
      <c r="D32" s="87">
        <f>SUM(E32,+H32,+K32)</f>
        <v>5131</v>
      </c>
      <c r="E32" s="87">
        <f>SUM(F32:G32)</f>
        <v>5131</v>
      </c>
      <c r="F32" s="87">
        <v>511</v>
      </c>
      <c r="G32" s="87">
        <v>4620</v>
      </c>
      <c r="H32" s="87">
        <f>SUM(I32:J32)</f>
        <v>0</v>
      </c>
      <c r="I32" s="87">
        <v>0</v>
      </c>
      <c r="J32" s="87">
        <v>0</v>
      </c>
      <c r="K32" s="87">
        <f>SUM(L32:M32)</f>
        <v>0</v>
      </c>
      <c r="L32" s="87">
        <v>0</v>
      </c>
      <c r="M32" s="87">
        <v>0</v>
      </c>
      <c r="N32" s="87">
        <f>SUM(O32,+V32,+AC32)</f>
        <v>5131</v>
      </c>
      <c r="O32" s="87">
        <f>SUM(P32:U32)</f>
        <v>511</v>
      </c>
      <c r="P32" s="87">
        <v>511</v>
      </c>
      <c r="Q32" s="87">
        <v>0</v>
      </c>
      <c r="R32" s="87">
        <v>0</v>
      </c>
      <c r="S32" s="87">
        <v>0</v>
      </c>
      <c r="T32" s="87">
        <v>0</v>
      </c>
      <c r="U32" s="87">
        <v>0</v>
      </c>
      <c r="V32" s="87">
        <f>SUM(W32:AB32)</f>
        <v>4620</v>
      </c>
      <c r="W32" s="87">
        <v>4620</v>
      </c>
      <c r="X32" s="87">
        <v>0</v>
      </c>
      <c r="Y32" s="87">
        <v>0</v>
      </c>
      <c r="Z32" s="87">
        <v>0</v>
      </c>
      <c r="AA32" s="87">
        <v>0</v>
      </c>
      <c r="AB32" s="87">
        <v>0</v>
      </c>
      <c r="AC32" s="87">
        <f>SUM(AD32:AE32)</f>
        <v>0</v>
      </c>
      <c r="AD32" s="87">
        <v>0</v>
      </c>
      <c r="AE32" s="87">
        <v>0</v>
      </c>
      <c r="AF32" s="87">
        <f>SUM(AG32:AI32)</f>
        <v>9</v>
      </c>
      <c r="AG32" s="87">
        <v>9</v>
      </c>
      <c r="AH32" s="87">
        <v>0</v>
      </c>
      <c r="AI32" s="87">
        <v>0</v>
      </c>
      <c r="AJ32" s="87">
        <f>SUM(AK32:AS32)</f>
        <v>218</v>
      </c>
      <c r="AK32" s="87">
        <v>218</v>
      </c>
      <c r="AL32" s="87">
        <v>0</v>
      </c>
      <c r="AM32" s="87">
        <v>0</v>
      </c>
      <c r="AN32" s="87">
        <v>0</v>
      </c>
      <c r="AO32" s="87">
        <v>0</v>
      </c>
      <c r="AP32" s="87">
        <v>0</v>
      </c>
      <c r="AQ32" s="87">
        <v>0</v>
      </c>
      <c r="AR32" s="87">
        <v>0</v>
      </c>
      <c r="AS32" s="87">
        <v>0</v>
      </c>
      <c r="AT32" s="87">
        <f>SUM(AU32:AY32)</f>
        <v>9</v>
      </c>
      <c r="AU32" s="87">
        <v>9</v>
      </c>
      <c r="AV32" s="87">
        <v>0</v>
      </c>
      <c r="AW32" s="87">
        <v>0</v>
      </c>
      <c r="AX32" s="87">
        <v>0</v>
      </c>
      <c r="AY32" s="87">
        <v>0</v>
      </c>
      <c r="AZ32" s="87">
        <f>SUM(BA32:BC32)</f>
        <v>0</v>
      </c>
      <c r="BA32" s="87">
        <v>0</v>
      </c>
      <c r="BB32" s="87">
        <v>0</v>
      </c>
      <c r="BC32" s="87">
        <v>0</v>
      </c>
    </row>
    <row r="33" spans="1:55" ht="13.5" customHeight="1">
      <c r="A33" s="98" t="s">
        <v>26</v>
      </c>
      <c r="B33" s="96" t="s">
        <v>312</v>
      </c>
      <c r="C33" s="85" t="s">
        <v>313</v>
      </c>
      <c r="D33" s="87">
        <f>SUM(E33,+H33,+K33)</f>
        <v>7697</v>
      </c>
      <c r="E33" s="87">
        <f>SUM(F33:G33)</f>
        <v>0</v>
      </c>
      <c r="F33" s="87">
        <v>0</v>
      </c>
      <c r="G33" s="87">
        <v>0</v>
      </c>
      <c r="H33" s="87">
        <f>SUM(I33:J33)</f>
        <v>0</v>
      </c>
      <c r="I33" s="87">
        <v>0</v>
      </c>
      <c r="J33" s="87">
        <v>0</v>
      </c>
      <c r="K33" s="87">
        <f>SUM(L33:M33)</f>
        <v>7697</v>
      </c>
      <c r="L33" s="87">
        <v>1090</v>
      </c>
      <c r="M33" s="87">
        <v>6607</v>
      </c>
      <c r="N33" s="87">
        <f>SUM(O33,+V33,+AC33)</f>
        <v>7697</v>
      </c>
      <c r="O33" s="87">
        <f>SUM(P33:U33)</f>
        <v>1090</v>
      </c>
      <c r="P33" s="87">
        <v>0</v>
      </c>
      <c r="Q33" s="87">
        <v>0</v>
      </c>
      <c r="R33" s="87">
        <v>0</v>
      </c>
      <c r="S33" s="87">
        <v>1090</v>
      </c>
      <c r="T33" s="87">
        <v>0</v>
      </c>
      <c r="U33" s="87">
        <v>0</v>
      </c>
      <c r="V33" s="87">
        <f>SUM(W33:AB33)</f>
        <v>6607</v>
      </c>
      <c r="W33" s="87">
        <v>0</v>
      </c>
      <c r="X33" s="87">
        <v>0</v>
      </c>
      <c r="Y33" s="87">
        <v>0</v>
      </c>
      <c r="Z33" s="87">
        <v>6607</v>
      </c>
      <c r="AA33" s="87">
        <v>0</v>
      </c>
      <c r="AB33" s="87">
        <v>0</v>
      </c>
      <c r="AC33" s="87">
        <f>SUM(AD33:AE33)</f>
        <v>0</v>
      </c>
      <c r="AD33" s="87">
        <v>0</v>
      </c>
      <c r="AE33" s="87">
        <v>0</v>
      </c>
      <c r="AF33" s="87">
        <f>SUM(AG33:AI33)</f>
        <v>0</v>
      </c>
      <c r="AG33" s="87">
        <v>0</v>
      </c>
      <c r="AH33" s="87">
        <v>0</v>
      </c>
      <c r="AI33" s="87">
        <v>0</v>
      </c>
      <c r="AJ33" s="87">
        <f>SUM(AK33:AS33)</f>
        <v>0</v>
      </c>
      <c r="AK33" s="87">
        <v>0</v>
      </c>
      <c r="AL33" s="87">
        <v>0</v>
      </c>
      <c r="AM33" s="87">
        <v>0</v>
      </c>
      <c r="AN33" s="87">
        <v>0</v>
      </c>
      <c r="AO33" s="87">
        <v>0</v>
      </c>
      <c r="AP33" s="87">
        <v>0</v>
      </c>
      <c r="AQ33" s="87">
        <v>0</v>
      </c>
      <c r="AR33" s="87">
        <v>0</v>
      </c>
      <c r="AS33" s="87">
        <v>0</v>
      </c>
      <c r="AT33" s="87">
        <f>SUM(AU33:AY33)</f>
        <v>0</v>
      </c>
      <c r="AU33" s="87">
        <v>0</v>
      </c>
      <c r="AV33" s="87">
        <v>0</v>
      </c>
      <c r="AW33" s="87">
        <v>0</v>
      </c>
      <c r="AX33" s="87">
        <v>0</v>
      </c>
      <c r="AY33" s="87">
        <v>0</v>
      </c>
      <c r="AZ33" s="87">
        <f>SUM(BA33:BC33)</f>
        <v>0</v>
      </c>
      <c r="BA33" s="87">
        <v>0</v>
      </c>
      <c r="BB33" s="87">
        <v>0</v>
      </c>
      <c r="BC33" s="87">
        <v>0</v>
      </c>
    </row>
    <row r="34" spans="1:55" ht="13.5" customHeight="1">
      <c r="A34" s="98" t="s">
        <v>26</v>
      </c>
      <c r="B34" s="96" t="s">
        <v>314</v>
      </c>
      <c r="C34" s="85" t="s">
        <v>315</v>
      </c>
      <c r="D34" s="87">
        <f>SUM(E34,+H34,+K34)</f>
        <v>6099</v>
      </c>
      <c r="E34" s="87">
        <f>SUM(F34:G34)</f>
        <v>0</v>
      </c>
      <c r="F34" s="87">
        <v>0</v>
      </c>
      <c r="G34" s="87">
        <v>0</v>
      </c>
      <c r="H34" s="87">
        <f>SUM(I34:J34)</f>
        <v>653</v>
      </c>
      <c r="I34" s="87">
        <v>653</v>
      </c>
      <c r="J34" s="87">
        <v>0</v>
      </c>
      <c r="K34" s="87">
        <f>SUM(L34:M34)</f>
        <v>5446</v>
      </c>
      <c r="L34" s="87">
        <v>0</v>
      </c>
      <c r="M34" s="87">
        <v>5446</v>
      </c>
      <c r="N34" s="87">
        <f>SUM(O34,+V34,+AC34)</f>
        <v>6099</v>
      </c>
      <c r="O34" s="87">
        <f>SUM(P34:U34)</f>
        <v>653</v>
      </c>
      <c r="P34" s="87">
        <v>653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f>SUM(W34:AB34)</f>
        <v>5446</v>
      </c>
      <c r="W34" s="87">
        <v>5446</v>
      </c>
      <c r="X34" s="87">
        <v>0</v>
      </c>
      <c r="Y34" s="87">
        <v>0</v>
      </c>
      <c r="Z34" s="87">
        <v>0</v>
      </c>
      <c r="AA34" s="87">
        <v>0</v>
      </c>
      <c r="AB34" s="87">
        <v>0</v>
      </c>
      <c r="AC34" s="87">
        <f>SUM(AD34:AE34)</f>
        <v>0</v>
      </c>
      <c r="AD34" s="87">
        <v>0</v>
      </c>
      <c r="AE34" s="87">
        <v>0</v>
      </c>
      <c r="AF34" s="87">
        <f>SUM(AG34:AI34)</f>
        <v>60</v>
      </c>
      <c r="AG34" s="87">
        <v>60</v>
      </c>
      <c r="AH34" s="87">
        <v>0</v>
      </c>
      <c r="AI34" s="87">
        <v>0</v>
      </c>
      <c r="AJ34" s="87">
        <f>SUM(AK34:AS34)</f>
        <v>60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87">
        <v>60</v>
      </c>
      <c r="AT34" s="87">
        <f>SUM(AU34:AY34)</f>
        <v>0</v>
      </c>
      <c r="AU34" s="87">
        <v>0</v>
      </c>
      <c r="AV34" s="87">
        <v>0</v>
      </c>
      <c r="AW34" s="87">
        <v>0</v>
      </c>
      <c r="AX34" s="87">
        <v>0</v>
      </c>
      <c r="AY34" s="87">
        <v>0</v>
      </c>
      <c r="AZ34" s="87">
        <f>SUM(BA34:BC34)</f>
        <v>0</v>
      </c>
      <c r="BA34" s="87">
        <v>0</v>
      </c>
      <c r="BB34" s="87">
        <v>0</v>
      </c>
      <c r="BC34" s="87">
        <v>0</v>
      </c>
    </row>
    <row r="35" spans="1:55" ht="13.5" customHeight="1">
      <c r="A35" s="98" t="s">
        <v>26</v>
      </c>
      <c r="B35" s="96" t="s">
        <v>316</v>
      </c>
      <c r="C35" s="85" t="s">
        <v>317</v>
      </c>
      <c r="D35" s="87">
        <f>SUM(E35,+H35,+K35)</f>
        <v>5936</v>
      </c>
      <c r="E35" s="87">
        <f>SUM(F35:G35)</f>
        <v>0</v>
      </c>
      <c r="F35" s="87">
        <v>0</v>
      </c>
      <c r="G35" s="87">
        <v>0</v>
      </c>
      <c r="H35" s="87">
        <f>SUM(I35:J35)</f>
        <v>0</v>
      </c>
      <c r="I35" s="87">
        <v>0</v>
      </c>
      <c r="J35" s="87">
        <v>0</v>
      </c>
      <c r="K35" s="87">
        <f>SUM(L35:M35)</f>
        <v>5936</v>
      </c>
      <c r="L35" s="87">
        <v>2254</v>
      </c>
      <c r="M35" s="87">
        <v>3682</v>
      </c>
      <c r="N35" s="87">
        <f>SUM(O35,+V35,+AC35)</f>
        <v>5936</v>
      </c>
      <c r="O35" s="87">
        <f>SUM(P35:U35)</f>
        <v>2254</v>
      </c>
      <c r="P35" s="87">
        <v>0</v>
      </c>
      <c r="Q35" s="87">
        <v>0</v>
      </c>
      <c r="R35" s="87">
        <v>0</v>
      </c>
      <c r="S35" s="87">
        <v>2254</v>
      </c>
      <c r="T35" s="87">
        <v>0</v>
      </c>
      <c r="U35" s="87">
        <v>0</v>
      </c>
      <c r="V35" s="87">
        <f>SUM(W35:AB35)</f>
        <v>3682</v>
      </c>
      <c r="W35" s="87">
        <v>0</v>
      </c>
      <c r="X35" s="87">
        <v>0</v>
      </c>
      <c r="Y35" s="87">
        <v>0</v>
      </c>
      <c r="Z35" s="87">
        <v>3682</v>
      </c>
      <c r="AA35" s="87">
        <v>0</v>
      </c>
      <c r="AB35" s="87">
        <v>0</v>
      </c>
      <c r="AC35" s="87">
        <f>SUM(AD35:AE35)</f>
        <v>0</v>
      </c>
      <c r="AD35" s="87">
        <v>0</v>
      </c>
      <c r="AE35" s="87">
        <v>0</v>
      </c>
      <c r="AF35" s="87">
        <f>SUM(AG35:AI35)</f>
        <v>0</v>
      </c>
      <c r="AG35" s="87">
        <v>0</v>
      </c>
      <c r="AH35" s="87">
        <v>0</v>
      </c>
      <c r="AI35" s="87">
        <v>0</v>
      </c>
      <c r="AJ35" s="87">
        <f>SUM(AK35:AS35)</f>
        <v>0</v>
      </c>
      <c r="AK35" s="87">
        <v>0</v>
      </c>
      <c r="AL35" s="87">
        <v>0</v>
      </c>
      <c r="AM35" s="87">
        <v>0</v>
      </c>
      <c r="AN35" s="87">
        <v>0</v>
      </c>
      <c r="AO35" s="87">
        <v>0</v>
      </c>
      <c r="AP35" s="87">
        <v>0</v>
      </c>
      <c r="AQ35" s="87">
        <v>0</v>
      </c>
      <c r="AR35" s="87">
        <v>0</v>
      </c>
      <c r="AS35" s="87">
        <v>0</v>
      </c>
      <c r="AT35" s="87">
        <f>SUM(AU35:AY35)</f>
        <v>0</v>
      </c>
      <c r="AU35" s="87">
        <v>0</v>
      </c>
      <c r="AV35" s="87">
        <v>0</v>
      </c>
      <c r="AW35" s="87">
        <v>0</v>
      </c>
      <c r="AX35" s="87">
        <v>0</v>
      </c>
      <c r="AY35" s="87">
        <v>0</v>
      </c>
      <c r="AZ35" s="87">
        <f>SUM(BA35:BC35)</f>
        <v>0</v>
      </c>
      <c r="BA35" s="87">
        <v>0</v>
      </c>
      <c r="BB35" s="87">
        <v>0</v>
      </c>
      <c r="BC35" s="87">
        <v>0</v>
      </c>
    </row>
    <row r="36" spans="1:55" ht="13.5" customHeight="1">
      <c r="A36" s="98" t="s">
        <v>26</v>
      </c>
      <c r="B36" s="96" t="s">
        <v>318</v>
      </c>
      <c r="C36" s="85" t="s">
        <v>319</v>
      </c>
      <c r="D36" s="87">
        <f>SUM(E36,+H36,+K36)</f>
        <v>5888</v>
      </c>
      <c r="E36" s="87">
        <f>SUM(F36:G36)</f>
        <v>0</v>
      </c>
      <c r="F36" s="87">
        <v>0</v>
      </c>
      <c r="G36" s="87">
        <v>0</v>
      </c>
      <c r="H36" s="87">
        <f>SUM(I36:J36)</f>
        <v>1038</v>
      </c>
      <c r="I36" s="87">
        <v>1038</v>
      </c>
      <c r="J36" s="87">
        <v>0</v>
      </c>
      <c r="K36" s="87">
        <f>SUM(L36:M36)</f>
        <v>4850</v>
      </c>
      <c r="L36" s="87">
        <v>0</v>
      </c>
      <c r="M36" s="87">
        <v>4850</v>
      </c>
      <c r="N36" s="87">
        <f>SUM(O36,+V36,+AC36)</f>
        <v>5888</v>
      </c>
      <c r="O36" s="87">
        <f>SUM(P36:U36)</f>
        <v>1038</v>
      </c>
      <c r="P36" s="87">
        <v>1038</v>
      </c>
      <c r="Q36" s="87">
        <v>0</v>
      </c>
      <c r="R36" s="87">
        <v>0</v>
      </c>
      <c r="S36" s="87">
        <v>0</v>
      </c>
      <c r="T36" s="87">
        <v>0</v>
      </c>
      <c r="U36" s="87">
        <v>0</v>
      </c>
      <c r="V36" s="87">
        <f>SUM(W36:AB36)</f>
        <v>4850</v>
      </c>
      <c r="W36" s="87">
        <v>4850</v>
      </c>
      <c r="X36" s="87">
        <v>0</v>
      </c>
      <c r="Y36" s="87">
        <v>0</v>
      </c>
      <c r="Z36" s="87">
        <v>0</v>
      </c>
      <c r="AA36" s="87">
        <v>0</v>
      </c>
      <c r="AB36" s="87">
        <v>0</v>
      </c>
      <c r="AC36" s="87">
        <f>SUM(AD36:AE36)</f>
        <v>0</v>
      </c>
      <c r="AD36" s="87">
        <v>0</v>
      </c>
      <c r="AE36" s="87">
        <v>0</v>
      </c>
      <c r="AF36" s="87">
        <f>SUM(AG36:AI36)</f>
        <v>2</v>
      </c>
      <c r="AG36" s="87">
        <v>2</v>
      </c>
      <c r="AH36" s="87">
        <v>0</v>
      </c>
      <c r="AI36" s="87">
        <v>0</v>
      </c>
      <c r="AJ36" s="87">
        <f>SUM(AK36:AS36)</f>
        <v>2</v>
      </c>
      <c r="AK36" s="87">
        <v>0</v>
      </c>
      <c r="AL36" s="87">
        <v>0</v>
      </c>
      <c r="AM36" s="87">
        <v>2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87">
        <v>0</v>
      </c>
      <c r="AT36" s="87">
        <f>SUM(AU36:AY36)</f>
        <v>0</v>
      </c>
      <c r="AU36" s="87">
        <v>0</v>
      </c>
      <c r="AV36" s="87">
        <v>0</v>
      </c>
      <c r="AW36" s="87">
        <v>0</v>
      </c>
      <c r="AX36" s="87">
        <v>0</v>
      </c>
      <c r="AY36" s="87">
        <v>0</v>
      </c>
      <c r="AZ36" s="87">
        <f>SUM(BA36:BC36)</f>
        <v>0</v>
      </c>
      <c r="BA36" s="87">
        <v>0</v>
      </c>
      <c r="BB36" s="87">
        <v>0</v>
      </c>
      <c r="BC36" s="87">
        <v>0</v>
      </c>
    </row>
    <row r="37" spans="1:55" ht="13.5" customHeight="1">
      <c r="A37" s="98" t="s">
        <v>26</v>
      </c>
      <c r="B37" s="96" t="s">
        <v>320</v>
      </c>
      <c r="C37" s="85" t="s">
        <v>321</v>
      </c>
      <c r="D37" s="87">
        <f>SUM(E37,+H37,+K37)</f>
        <v>296</v>
      </c>
      <c r="E37" s="87">
        <f>SUM(F37:G37)</f>
        <v>0</v>
      </c>
      <c r="F37" s="87">
        <v>0</v>
      </c>
      <c r="G37" s="87">
        <v>0</v>
      </c>
      <c r="H37" s="87">
        <f>SUM(I37:J37)</f>
        <v>177</v>
      </c>
      <c r="I37" s="87">
        <v>177</v>
      </c>
      <c r="J37" s="87">
        <v>0</v>
      </c>
      <c r="K37" s="87">
        <f>SUM(L37:M37)</f>
        <v>119</v>
      </c>
      <c r="L37" s="87">
        <v>0</v>
      </c>
      <c r="M37" s="87">
        <v>119</v>
      </c>
      <c r="N37" s="87">
        <f>SUM(O37,+V37,+AC37)</f>
        <v>296</v>
      </c>
      <c r="O37" s="87">
        <f>SUM(P37:U37)</f>
        <v>177</v>
      </c>
      <c r="P37" s="87">
        <v>177</v>
      </c>
      <c r="Q37" s="87">
        <v>0</v>
      </c>
      <c r="R37" s="87">
        <v>0</v>
      </c>
      <c r="S37" s="87">
        <v>0</v>
      </c>
      <c r="T37" s="87">
        <v>0</v>
      </c>
      <c r="U37" s="87">
        <v>0</v>
      </c>
      <c r="V37" s="87">
        <f>SUM(W37:AB37)</f>
        <v>119</v>
      </c>
      <c r="W37" s="87">
        <v>119</v>
      </c>
      <c r="X37" s="87">
        <v>0</v>
      </c>
      <c r="Y37" s="87">
        <v>0</v>
      </c>
      <c r="Z37" s="87">
        <v>0</v>
      </c>
      <c r="AA37" s="87">
        <v>0</v>
      </c>
      <c r="AB37" s="87">
        <v>0</v>
      </c>
      <c r="AC37" s="87">
        <f>SUM(AD37:AE37)</f>
        <v>0</v>
      </c>
      <c r="AD37" s="87">
        <v>0</v>
      </c>
      <c r="AE37" s="87">
        <v>0</v>
      </c>
      <c r="AF37" s="87">
        <f>SUM(AG37:AI37)</f>
        <v>9</v>
      </c>
      <c r="AG37" s="87">
        <v>9</v>
      </c>
      <c r="AH37" s="87">
        <v>0</v>
      </c>
      <c r="AI37" s="87">
        <v>0</v>
      </c>
      <c r="AJ37" s="87">
        <f>SUM(AK37:AS37)</f>
        <v>9</v>
      </c>
      <c r="AK37" s="87">
        <v>0</v>
      </c>
      <c r="AL37" s="87">
        <v>0</v>
      </c>
      <c r="AM37" s="87">
        <v>9</v>
      </c>
      <c r="AN37" s="87">
        <v>0</v>
      </c>
      <c r="AO37" s="87">
        <v>0</v>
      </c>
      <c r="AP37" s="87">
        <v>0</v>
      </c>
      <c r="AQ37" s="87">
        <v>0</v>
      </c>
      <c r="AR37" s="87">
        <v>0</v>
      </c>
      <c r="AS37" s="87">
        <v>0</v>
      </c>
      <c r="AT37" s="87">
        <f>SUM(AU37:AY37)</f>
        <v>0</v>
      </c>
      <c r="AU37" s="87">
        <v>0</v>
      </c>
      <c r="AV37" s="87">
        <v>0</v>
      </c>
      <c r="AW37" s="87">
        <v>0</v>
      </c>
      <c r="AX37" s="87">
        <v>0</v>
      </c>
      <c r="AY37" s="87">
        <v>0</v>
      </c>
      <c r="AZ37" s="87">
        <f>SUM(BA37:BC37)</f>
        <v>0</v>
      </c>
      <c r="BA37" s="87">
        <v>0</v>
      </c>
      <c r="BB37" s="87">
        <v>0</v>
      </c>
      <c r="BC37" s="87">
        <v>0</v>
      </c>
    </row>
    <row r="38" spans="1:55" ht="13.5" customHeight="1">
      <c r="A38" s="98" t="s">
        <v>26</v>
      </c>
      <c r="B38" s="96" t="s">
        <v>322</v>
      </c>
      <c r="C38" s="85" t="s">
        <v>323</v>
      </c>
      <c r="D38" s="87">
        <f>SUM(E38,+H38,+K38)</f>
        <v>5690</v>
      </c>
      <c r="E38" s="87">
        <f>SUM(F38:G38)</f>
        <v>0</v>
      </c>
      <c r="F38" s="87">
        <v>0</v>
      </c>
      <c r="G38" s="87">
        <v>0</v>
      </c>
      <c r="H38" s="87">
        <f>SUM(I38:J38)</f>
        <v>5690</v>
      </c>
      <c r="I38" s="87">
        <v>539</v>
      </c>
      <c r="J38" s="87">
        <v>5151</v>
      </c>
      <c r="K38" s="87">
        <f>SUM(L38:M38)</f>
        <v>0</v>
      </c>
      <c r="L38" s="87">
        <v>0</v>
      </c>
      <c r="M38" s="87">
        <v>0</v>
      </c>
      <c r="N38" s="87">
        <f>SUM(O38,+V38,+AC38)</f>
        <v>5690</v>
      </c>
      <c r="O38" s="87">
        <f>SUM(P38:U38)</f>
        <v>539</v>
      </c>
      <c r="P38" s="87">
        <v>539</v>
      </c>
      <c r="Q38" s="87">
        <v>0</v>
      </c>
      <c r="R38" s="87">
        <v>0</v>
      </c>
      <c r="S38" s="87">
        <v>0</v>
      </c>
      <c r="T38" s="87">
        <v>0</v>
      </c>
      <c r="U38" s="87">
        <v>0</v>
      </c>
      <c r="V38" s="87">
        <f>SUM(W38:AB38)</f>
        <v>5151</v>
      </c>
      <c r="W38" s="87">
        <v>5151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f>SUM(AD38:AE38)</f>
        <v>0</v>
      </c>
      <c r="AD38" s="87">
        <v>0</v>
      </c>
      <c r="AE38" s="87">
        <v>0</v>
      </c>
      <c r="AF38" s="87">
        <f>SUM(AG38:AI38)</f>
        <v>3</v>
      </c>
      <c r="AG38" s="87">
        <v>3</v>
      </c>
      <c r="AH38" s="87">
        <v>0</v>
      </c>
      <c r="AI38" s="87">
        <v>0</v>
      </c>
      <c r="AJ38" s="87">
        <f>SUM(AK38:AS38)</f>
        <v>3</v>
      </c>
      <c r="AK38" s="87">
        <v>0</v>
      </c>
      <c r="AL38" s="87">
        <v>0</v>
      </c>
      <c r="AM38" s="87">
        <v>0</v>
      </c>
      <c r="AN38" s="87">
        <v>0</v>
      </c>
      <c r="AO38" s="87">
        <v>0</v>
      </c>
      <c r="AP38" s="87">
        <v>0</v>
      </c>
      <c r="AQ38" s="87">
        <v>0</v>
      </c>
      <c r="AR38" s="87">
        <v>3</v>
      </c>
      <c r="AS38" s="87">
        <v>0</v>
      </c>
      <c r="AT38" s="87">
        <f>SUM(AU38:AY38)</f>
        <v>0</v>
      </c>
      <c r="AU38" s="87">
        <v>0</v>
      </c>
      <c r="AV38" s="87">
        <v>0</v>
      </c>
      <c r="AW38" s="87">
        <v>0</v>
      </c>
      <c r="AX38" s="87">
        <v>0</v>
      </c>
      <c r="AY38" s="87">
        <v>0</v>
      </c>
      <c r="AZ38" s="87">
        <f>SUM(BA38:BC38)</f>
        <v>56</v>
      </c>
      <c r="BA38" s="87">
        <v>56</v>
      </c>
      <c r="BB38" s="87">
        <v>0</v>
      </c>
      <c r="BC38" s="87">
        <v>0</v>
      </c>
    </row>
    <row r="39" spans="1:55" ht="13.5" customHeight="1">
      <c r="A39" s="98" t="s">
        <v>26</v>
      </c>
      <c r="B39" s="96" t="s">
        <v>324</v>
      </c>
      <c r="C39" s="85" t="s">
        <v>325</v>
      </c>
      <c r="D39" s="87">
        <f>SUM(E39,+H39,+K39)</f>
        <v>4910</v>
      </c>
      <c r="E39" s="87">
        <f>SUM(F39:G39)</f>
        <v>0</v>
      </c>
      <c r="F39" s="87">
        <v>0</v>
      </c>
      <c r="G39" s="87">
        <v>0</v>
      </c>
      <c r="H39" s="87">
        <f>SUM(I39:J39)</f>
        <v>0</v>
      </c>
      <c r="I39" s="87">
        <v>0</v>
      </c>
      <c r="J39" s="87">
        <v>0</v>
      </c>
      <c r="K39" s="87">
        <f>SUM(L39:M39)</f>
        <v>4910</v>
      </c>
      <c r="L39" s="87">
        <v>2244</v>
      </c>
      <c r="M39" s="87">
        <v>2666</v>
      </c>
      <c r="N39" s="87">
        <f>SUM(O39,+V39,+AC39)</f>
        <v>4910</v>
      </c>
      <c r="O39" s="87">
        <f>SUM(P39:U39)</f>
        <v>2244</v>
      </c>
      <c r="P39" s="87">
        <v>2244</v>
      </c>
      <c r="Q39" s="87">
        <v>0</v>
      </c>
      <c r="R39" s="87">
        <v>0</v>
      </c>
      <c r="S39" s="87">
        <v>0</v>
      </c>
      <c r="T39" s="87">
        <v>0</v>
      </c>
      <c r="U39" s="87">
        <v>0</v>
      </c>
      <c r="V39" s="87">
        <f>SUM(W39:AB39)</f>
        <v>2666</v>
      </c>
      <c r="W39" s="87">
        <v>2666</v>
      </c>
      <c r="X39" s="87">
        <v>0</v>
      </c>
      <c r="Y39" s="87">
        <v>0</v>
      </c>
      <c r="Z39" s="87">
        <v>0</v>
      </c>
      <c r="AA39" s="87">
        <v>0</v>
      </c>
      <c r="AB39" s="87">
        <v>0</v>
      </c>
      <c r="AC39" s="87">
        <f>SUM(AD39:AE39)</f>
        <v>0</v>
      </c>
      <c r="AD39" s="87">
        <v>0</v>
      </c>
      <c r="AE39" s="87">
        <v>0</v>
      </c>
      <c r="AF39" s="87">
        <f>SUM(AG39:AI39)</f>
        <v>145</v>
      </c>
      <c r="AG39" s="87">
        <v>145</v>
      </c>
      <c r="AH39" s="87">
        <v>0</v>
      </c>
      <c r="AI39" s="87">
        <v>0</v>
      </c>
      <c r="AJ39" s="87">
        <f>SUM(AK39:AS39)</f>
        <v>145</v>
      </c>
      <c r="AK39" s="87">
        <v>0</v>
      </c>
      <c r="AL39" s="87">
        <v>0</v>
      </c>
      <c r="AM39" s="87">
        <v>14</v>
      </c>
      <c r="AN39" s="87">
        <v>123</v>
      </c>
      <c r="AO39" s="87">
        <v>0</v>
      </c>
      <c r="AP39" s="87">
        <v>0</v>
      </c>
      <c r="AQ39" s="87">
        <v>0</v>
      </c>
      <c r="AR39" s="87">
        <v>0</v>
      </c>
      <c r="AS39" s="87">
        <v>8</v>
      </c>
      <c r="AT39" s="87">
        <f>SUM(AU39:AY39)</f>
        <v>0</v>
      </c>
      <c r="AU39" s="87">
        <v>0</v>
      </c>
      <c r="AV39" s="87">
        <v>0</v>
      </c>
      <c r="AW39" s="87">
        <v>0</v>
      </c>
      <c r="AX39" s="87">
        <v>0</v>
      </c>
      <c r="AY39" s="87">
        <v>0</v>
      </c>
      <c r="AZ39" s="87">
        <f>SUM(BA39:BC39)</f>
        <v>0</v>
      </c>
      <c r="BA39" s="87">
        <v>0</v>
      </c>
      <c r="BB39" s="87">
        <v>0</v>
      </c>
      <c r="BC39" s="87">
        <v>0</v>
      </c>
    </row>
    <row r="40" spans="1:55" ht="13.5" customHeight="1">
      <c r="A40" s="98" t="s">
        <v>26</v>
      </c>
      <c r="B40" s="96" t="s">
        <v>326</v>
      </c>
      <c r="C40" s="85" t="s">
        <v>327</v>
      </c>
      <c r="D40" s="87">
        <f>SUM(E40,+H40,+K40)</f>
        <v>2651</v>
      </c>
      <c r="E40" s="87">
        <f>SUM(F40:G40)</f>
        <v>0</v>
      </c>
      <c r="F40" s="87">
        <v>0</v>
      </c>
      <c r="G40" s="87">
        <v>0</v>
      </c>
      <c r="H40" s="87">
        <f>SUM(I40:J40)</f>
        <v>501</v>
      </c>
      <c r="I40" s="87">
        <v>501</v>
      </c>
      <c r="J40" s="87">
        <v>0</v>
      </c>
      <c r="K40" s="87">
        <f>SUM(L40:M40)</f>
        <v>2150</v>
      </c>
      <c r="L40" s="87">
        <v>0</v>
      </c>
      <c r="M40" s="87">
        <v>2150</v>
      </c>
      <c r="N40" s="87">
        <f>SUM(O40,+V40,+AC40)</f>
        <v>2651</v>
      </c>
      <c r="O40" s="87">
        <f>SUM(P40:U40)</f>
        <v>501</v>
      </c>
      <c r="P40" s="87">
        <v>501</v>
      </c>
      <c r="Q40" s="87">
        <v>0</v>
      </c>
      <c r="R40" s="87">
        <v>0</v>
      </c>
      <c r="S40" s="87">
        <v>0</v>
      </c>
      <c r="T40" s="87">
        <v>0</v>
      </c>
      <c r="U40" s="87">
        <v>0</v>
      </c>
      <c r="V40" s="87">
        <f>SUM(W40:AB40)</f>
        <v>2150</v>
      </c>
      <c r="W40" s="87">
        <v>2150</v>
      </c>
      <c r="X40" s="87">
        <v>0</v>
      </c>
      <c r="Y40" s="87">
        <v>0</v>
      </c>
      <c r="Z40" s="87">
        <v>0</v>
      </c>
      <c r="AA40" s="87">
        <v>0</v>
      </c>
      <c r="AB40" s="87">
        <v>0</v>
      </c>
      <c r="AC40" s="87">
        <f>SUM(AD40:AE40)</f>
        <v>0</v>
      </c>
      <c r="AD40" s="87">
        <v>0</v>
      </c>
      <c r="AE40" s="87">
        <v>0</v>
      </c>
      <c r="AF40" s="87">
        <f>SUM(AG40:AI40)</f>
        <v>78</v>
      </c>
      <c r="AG40" s="87">
        <v>78</v>
      </c>
      <c r="AH40" s="87">
        <v>0</v>
      </c>
      <c r="AI40" s="87">
        <v>0</v>
      </c>
      <c r="AJ40" s="87">
        <f>SUM(AK40:AS40)</f>
        <v>78</v>
      </c>
      <c r="AK40" s="87">
        <v>0</v>
      </c>
      <c r="AL40" s="87">
        <v>0</v>
      </c>
      <c r="AM40" s="87">
        <v>7</v>
      </c>
      <c r="AN40" s="87">
        <v>66</v>
      </c>
      <c r="AO40" s="87">
        <v>0</v>
      </c>
      <c r="AP40" s="87">
        <v>0</v>
      </c>
      <c r="AQ40" s="87">
        <v>0</v>
      </c>
      <c r="AR40" s="87">
        <v>0</v>
      </c>
      <c r="AS40" s="87">
        <v>5</v>
      </c>
      <c r="AT40" s="87">
        <f>SUM(AU40:AY40)</f>
        <v>0</v>
      </c>
      <c r="AU40" s="87">
        <v>0</v>
      </c>
      <c r="AV40" s="87">
        <v>0</v>
      </c>
      <c r="AW40" s="87">
        <v>0</v>
      </c>
      <c r="AX40" s="87">
        <v>0</v>
      </c>
      <c r="AY40" s="87">
        <v>0</v>
      </c>
      <c r="AZ40" s="87">
        <f>SUM(BA40:BC40)</f>
        <v>0</v>
      </c>
      <c r="BA40" s="87">
        <v>0</v>
      </c>
      <c r="BB40" s="87">
        <v>0</v>
      </c>
      <c r="BC40" s="87">
        <v>0</v>
      </c>
    </row>
    <row r="41" spans="1:55" ht="13.5" customHeight="1">
      <c r="A41" s="98" t="s">
        <v>26</v>
      </c>
      <c r="B41" s="96" t="s">
        <v>328</v>
      </c>
      <c r="C41" s="85" t="s">
        <v>329</v>
      </c>
      <c r="D41" s="87">
        <f>SUM(E41,+H41,+K41)</f>
        <v>7299</v>
      </c>
      <c r="E41" s="87">
        <f>SUM(F41:G41)</f>
        <v>0</v>
      </c>
      <c r="F41" s="87">
        <v>0</v>
      </c>
      <c r="G41" s="87">
        <v>0</v>
      </c>
      <c r="H41" s="87">
        <f>SUM(I41:J41)</f>
        <v>7299</v>
      </c>
      <c r="I41" s="87">
        <v>1100</v>
      </c>
      <c r="J41" s="87">
        <v>6199</v>
      </c>
      <c r="K41" s="87">
        <f>SUM(L41:M41)</f>
        <v>0</v>
      </c>
      <c r="L41" s="87">
        <v>0</v>
      </c>
      <c r="M41" s="87">
        <v>0</v>
      </c>
      <c r="N41" s="87">
        <f>SUM(O41,+V41,+AC41)</f>
        <v>7299</v>
      </c>
      <c r="O41" s="87">
        <f>SUM(P41:U41)</f>
        <v>1100</v>
      </c>
      <c r="P41" s="87">
        <v>1100</v>
      </c>
      <c r="Q41" s="87">
        <v>0</v>
      </c>
      <c r="R41" s="87">
        <v>0</v>
      </c>
      <c r="S41" s="87">
        <v>0</v>
      </c>
      <c r="T41" s="87">
        <v>0</v>
      </c>
      <c r="U41" s="87">
        <v>0</v>
      </c>
      <c r="V41" s="87">
        <f>SUM(W41:AB41)</f>
        <v>6199</v>
      </c>
      <c r="W41" s="87">
        <v>6199</v>
      </c>
      <c r="X41" s="87">
        <v>0</v>
      </c>
      <c r="Y41" s="87">
        <v>0</v>
      </c>
      <c r="Z41" s="87">
        <v>0</v>
      </c>
      <c r="AA41" s="87">
        <v>0</v>
      </c>
      <c r="AB41" s="87">
        <v>0</v>
      </c>
      <c r="AC41" s="87">
        <f>SUM(AD41:AE41)</f>
        <v>0</v>
      </c>
      <c r="AD41" s="87">
        <v>0</v>
      </c>
      <c r="AE41" s="87">
        <v>0</v>
      </c>
      <c r="AF41" s="87">
        <f>SUM(AG41:AI41)</f>
        <v>283</v>
      </c>
      <c r="AG41" s="87">
        <v>283</v>
      </c>
      <c r="AH41" s="87">
        <v>0</v>
      </c>
      <c r="AI41" s="87">
        <v>0</v>
      </c>
      <c r="AJ41" s="87">
        <f>SUM(AK41:AS41)</f>
        <v>283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87">
        <v>283</v>
      </c>
      <c r="AT41" s="87">
        <f>SUM(AU41:AY41)</f>
        <v>0</v>
      </c>
      <c r="AU41" s="87">
        <v>0</v>
      </c>
      <c r="AV41" s="87">
        <v>0</v>
      </c>
      <c r="AW41" s="87">
        <v>0</v>
      </c>
      <c r="AX41" s="87">
        <v>0</v>
      </c>
      <c r="AY41" s="87">
        <v>0</v>
      </c>
      <c r="AZ41" s="87">
        <f>SUM(BA41:BC41)</f>
        <v>0</v>
      </c>
      <c r="BA41" s="87">
        <v>0</v>
      </c>
      <c r="BB41" s="87">
        <v>0</v>
      </c>
      <c r="BC41" s="87">
        <v>0</v>
      </c>
    </row>
    <row r="42" spans="1:55" ht="13.5" customHeight="1">
      <c r="A42" s="98" t="s">
        <v>26</v>
      </c>
      <c r="B42" s="96" t="s">
        <v>330</v>
      </c>
      <c r="C42" s="85" t="s">
        <v>331</v>
      </c>
      <c r="D42" s="87">
        <f>SUM(E42,+H42,+K42)</f>
        <v>2907</v>
      </c>
      <c r="E42" s="87">
        <f>SUM(F42:G42)</f>
        <v>0</v>
      </c>
      <c r="F42" s="87">
        <v>0</v>
      </c>
      <c r="G42" s="87">
        <v>0</v>
      </c>
      <c r="H42" s="87">
        <f>SUM(I42:J42)</f>
        <v>2907</v>
      </c>
      <c r="I42" s="87">
        <v>697</v>
      </c>
      <c r="J42" s="87">
        <v>2210</v>
      </c>
      <c r="K42" s="87">
        <f>SUM(L42:M42)</f>
        <v>0</v>
      </c>
      <c r="L42" s="87">
        <v>0</v>
      </c>
      <c r="M42" s="87">
        <v>0</v>
      </c>
      <c r="N42" s="87">
        <f>SUM(O42,+V42,+AC42)</f>
        <v>2907</v>
      </c>
      <c r="O42" s="87">
        <f>SUM(P42:U42)</f>
        <v>697</v>
      </c>
      <c r="P42" s="87">
        <v>697</v>
      </c>
      <c r="Q42" s="87">
        <v>0</v>
      </c>
      <c r="R42" s="87">
        <v>0</v>
      </c>
      <c r="S42" s="87">
        <v>0</v>
      </c>
      <c r="T42" s="87">
        <v>0</v>
      </c>
      <c r="U42" s="87">
        <v>0</v>
      </c>
      <c r="V42" s="87">
        <f>SUM(W42:AB42)</f>
        <v>2210</v>
      </c>
      <c r="W42" s="87">
        <v>2210</v>
      </c>
      <c r="X42" s="87">
        <v>0</v>
      </c>
      <c r="Y42" s="87">
        <v>0</v>
      </c>
      <c r="Z42" s="87">
        <v>0</v>
      </c>
      <c r="AA42" s="87">
        <v>0</v>
      </c>
      <c r="AB42" s="87">
        <v>0</v>
      </c>
      <c r="AC42" s="87">
        <f>SUM(AD42:AE42)</f>
        <v>0</v>
      </c>
      <c r="AD42" s="87">
        <v>0</v>
      </c>
      <c r="AE42" s="87">
        <v>0</v>
      </c>
      <c r="AF42" s="87">
        <f>SUM(AG42:AI42)</f>
        <v>113</v>
      </c>
      <c r="AG42" s="87">
        <v>113</v>
      </c>
      <c r="AH42" s="87">
        <v>0</v>
      </c>
      <c r="AI42" s="87">
        <v>0</v>
      </c>
      <c r="AJ42" s="87">
        <f>SUM(AK42:AS42)</f>
        <v>113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87">
        <v>113</v>
      </c>
      <c r="AT42" s="87">
        <f>SUM(AU42:AY42)</f>
        <v>0</v>
      </c>
      <c r="AU42" s="87">
        <v>0</v>
      </c>
      <c r="AV42" s="87">
        <v>0</v>
      </c>
      <c r="AW42" s="87">
        <v>0</v>
      </c>
      <c r="AX42" s="87">
        <v>0</v>
      </c>
      <c r="AY42" s="87">
        <v>0</v>
      </c>
      <c r="AZ42" s="87">
        <f>SUM(BA42:BC42)</f>
        <v>0</v>
      </c>
      <c r="BA42" s="87">
        <v>0</v>
      </c>
      <c r="BB42" s="87">
        <v>0</v>
      </c>
      <c r="BC42" s="87">
        <v>0</v>
      </c>
    </row>
    <row r="43" spans="1:55" ht="13.5" customHeight="1">
      <c r="A43" s="98" t="s">
        <v>26</v>
      </c>
      <c r="B43" s="96" t="s">
        <v>332</v>
      </c>
      <c r="C43" s="85" t="s">
        <v>333</v>
      </c>
      <c r="D43" s="87">
        <f>SUM(E43,+H43,+K43)</f>
        <v>8313</v>
      </c>
      <c r="E43" s="87">
        <f>SUM(F43:G43)</f>
        <v>0</v>
      </c>
      <c r="F43" s="87">
        <v>0</v>
      </c>
      <c r="G43" s="87">
        <v>0</v>
      </c>
      <c r="H43" s="87">
        <f>SUM(I43:J43)</f>
        <v>8313</v>
      </c>
      <c r="I43" s="87">
        <v>112</v>
      </c>
      <c r="J43" s="87">
        <v>8201</v>
      </c>
      <c r="K43" s="87">
        <f>SUM(L43:M43)</f>
        <v>0</v>
      </c>
      <c r="L43" s="87">
        <v>0</v>
      </c>
      <c r="M43" s="87">
        <v>0</v>
      </c>
      <c r="N43" s="87">
        <f>SUM(O43,+V43,+AC43)</f>
        <v>8313</v>
      </c>
      <c r="O43" s="87">
        <f>SUM(P43:U43)</f>
        <v>112</v>
      </c>
      <c r="P43" s="87">
        <v>112</v>
      </c>
      <c r="Q43" s="87">
        <v>0</v>
      </c>
      <c r="R43" s="87">
        <v>0</v>
      </c>
      <c r="S43" s="87">
        <v>0</v>
      </c>
      <c r="T43" s="87">
        <v>0</v>
      </c>
      <c r="U43" s="87">
        <v>0</v>
      </c>
      <c r="V43" s="87">
        <f>SUM(W43:AB43)</f>
        <v>8201</v>
      </c>
      <c r="W43" s="87">
        <v>8201</v>
      </c>
      <c r="X43" s="87">
        <v>0</v>
      </c>
      <c r="Y43" s="87">
        <v>0</v>
      </c>
      <c r="Z43" s="87">
        <v>0</v>
      </c>
      <c r="AA43" s="87">
        <v>0</v>
      </c>
      <c r="AB43" s="87">
        <v>0</v>
      </c>
      <c r="AC43" s="87">
        <f>SUM(AD43:AE43)</f>
        <v>0</v>
      </c>
      <c r="AD43" s="87">
        <v>0</v>
      </c>
      <c r="AE43" s="87">
        <v>0</v>
      </c>
      <c r="AF43" s="87">
        <f>SUM(AG43:AI43)</f>
        <v>340</v>
      </c>
      <c r="AG43" s="87">
        <v>340</v>
      </c>
      <c r="AH43" s="87">
        <v>0</v>
      </c>
      <c r="AI43" s="87">
        <v>0</v>
      </c>
      <c r="AJ43" s="87">
        <f>SUM(AK43:AS43)</f>
        <v>340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87">
        <v>340</v>
      </c>
      <c r="AT43" s="87">
        <f>SUM(AU43:AY43)</f>
        <v>0</v>
      </c>
      <c r="AU43" s="87">
        <v>0</v>
      </c>
      <c r="AV43" s="87">
        <v>0</v>
      </c>
      <c r="AW43" s="87">
        <v>0</v>
      </c>
      <c r="AX43" s="87">
        <v>0</v>
      </c>
      <c r="AY43" s="87">
        <v>0</v>
      </c>
      <c r="AZ43" s="87">
        <f>SUM(BA43:BC43)</f>
        <v>0</v>
      </c>
      <c r="BA43" s="87">
        <v>0</v>
      </c>
      <c r="BB43" s="87">
        <v>0</v>
      </c>
      <c r="BC43" s="87">
        <v>0</v>
      </c>
    </row>
    <row r="44" spans="1:55" ht="13.5" customHeight="1">
      <c r="A44" s="98" t="s">
        <v>26</v>
      </c>
      <c r="B44" s="96" t="s">
        <v>334</v>
      </c>
      <c r="C44" s="85" t="s">
        <v>335</v>
      </c>
      <c r="D44" s="87">
        <f>SUM(E44,+H44,+K44)</f>
        <v>1198</v>
      </c>
      <c r="E44" s="87">
        <f>SUM(F44:G44)</f>
        <v>569</v>
      </c>
      <c r="F44" s="87">
        <v>0</v>
      </c>
      <c r="G44" s="87">
        <v>569</v>
      </c>
      <c r="H44" s="87">
        <f>SUM(I44:J44)</f>
        <v>629</v>
      </c>
      <c r="I44" s="87">
        <v>629</v>
      </c>
      <c r="J44" s="87">
        <v>0</v>
      </c>
      <c r="K44" s="87">
        <f>SUM(L44:M44)</f>
        <v>0</v>
      </c>
      <c r="L44" s="87">
        <v>0</v>
      </c>
      <c r="M44" s="87">
        <v>0</v>
      </c>
      <c r="N44" s="87">
        <f>SUM(O44,+V44,+AC44)</f>
        <v>1198</v>
      </c>
      <c r="O44" s="87">
        <f>SUM(P44:U44)</f>
        <v>629</v>
      </c>
      <c r="P44" s="87">
        <v>629</v>
      </c>
      <c r="Q44" s="87">
        <v>0</v>
      </c>
      <c r="R44" s="87">
        <v>0</v>
      </c>
      <c r="S44" s="87">
        <v>0</v>
      </c>
      <c r="T44" s="87">
        <v>0</v>
      </c>
      <c r="U44" s="87">
        <v>0</v>
      </c>
      <c r="V44" s="87">
        <f>SUM(W44:AB44)</f>
        <v>569</v>
      </c>
      <c r="W44" s="87">
        <v>569</v>
      </c>
      <c r="X44" s="87">
        <v>0</v>
      </c>
      <c r="Y44" s="87">
        <v>0</v>
      </c>
      <c r="Z44" s="87">
        <v>0</v>
      </c>
      <c r="AA44" s="87">
        <v>0</v>
      </c>
      <c r="AB44" s="87">
        <v>0</v>
      </c>
      <c r="AC44" s="87">
        <f>SUM(AD44:AE44)</f>
        <v>0</v>
      </c>
      <c r="AD44" s="87">
        <v>0</v>
      </c>
      <c r="AE44" s="87">
        <v>0</v>
      </c>
      <c r="AF44" s="87">
        <f>SUM(AG44:AI44)</f>
        <v>1</v>
      </c>
      <c r="AG44" s="87">
        <v>1</v>
      </c>
      <c r="AH44" s="87">
        <v>0</v>
      </c>
      <c r="AI44" s="87">
        <v>0</v>
      </c>
      <c r="AJ44" s="87">
        <f>SUM(AK44:AS44)</f>
        <v>1</v>
      </c>
      <c r="AK44" s="87">
        <v>0</v>
      </c>
      <c r="AL44" s="87">
        <v>0</v>
      </c>
      <c r="AM44" s="87">
        <v>1</v>
      </c>
      <c r="AN44" s="87">
        <v>0</v>
      </c>
      <c r="AO44" s="87">
        <v>0</v>
      </c>
      <c r="AP44" s="87">
        <v>0</v>
      </c>
      <c r="AQ44" s="87">
        <v>0</v>
      </c>
      <c r="AR44" s="87">
        <v>0</v>
      </c>
      <c r="AS44" s="87">
        <v>0</v>
      </c>
      <c r="AT44" s="87">
        <f>SUM(AU44:AY44)</f>
        <v>0</v>
      </c>
      <c r="AU44" s="87">
        <v>0</v>
      </c>
      <c r="AV44" s="87">
        <v>0</v>
      </c>
      <c r="AW44" s="87">
        <v>0</v>
      </c>
      <c r="AX44" s="87">
        <v>0</v>
      </c>
      <c r="AY44" s="87">
        <v>0</v>
      </c>
      <c r="AZ44" s="87">
        <f>SUM(BA44:BC44)</f>
        <v>0</v>
      </c>
      <c r="BA44" s="87">
        <v>0</v>
      </c>
      <c r="BB44" s="87">
        <v>0</v>
      </c>
      <c r="BC44" s="87">
        <v>0</v>
      </c>
    </row>
    <row r="45" spans="1:55" ht="13.5" customHeight="1">
      <c r="A45" s="98" t="s">
        <v>26</v>
      </c>
      <c r="B45" s="96" t="s">
        <v>336</v>
      </c>
      <c r="C45" s="85" t="s">
        <v>337</v>
      </c>
      <c r="D45" s="87">
        <f>SUM(E45,+H45,+K45)</f>
        <v>1676</v>
      </c>
      <c r="E45" s="87">
        <f>SUM(F45:G45)</f>
        <v>0</v>
      </c>
      <c r="F45" s="87">
        <v>0</v>
      </c>
      <c r="G45" s="87">
        <v>0</v>
      </c>
      <c r="H45" s="87">
        <f>SUM(I45:J45)</f>
        <v>283</v>
      </c>
      <c r="I45" s="87">
        <v>283</v>
      </c>
      <c r="J45" s="87">
        <v>0</v>
      </c>
      <c r="K45" s="87">
        <f>SUM(L45:M45)</f>
        <v>1393</v>
      </c>
      <c r="L45" s="87">
        <v>0</v>
      </c>
      <c r="M45" s="87">
        <v>1393</v>
      </c>
      <c r="N45" s="87">
        <f>SUM(O45,+V45,+AC45)</f>
        <v>1676</v>
      </c>
      <c r="O45" s="87">
        <f>SUM(P45:U45)</f>
        <v>283</v>
      </c>
      <c r="P45" s="87">
        <v>0</v>
      </c>
      <c r="Q45" s="87">
        <v>0</v>
      </c>
      <c r="R45" s="87">
        <v>0</v>
      </c>
      <c r="S45" s="87">
        <v>283</v>
      </c>
      <c r="T45" s="87">
        <v>0</v>
      </c>
      <c r="U45" s="87">
        <v>0</v>
      </c>
      <c r="V45" s="87">
        <f>SUM(W45:AB45)</f>
        <v>1393</v>
      </c>
      <c r="W45" s="87">
        <v>0</v>
      </c>
      <c r="X45" s="87">
        <v>0</v>
      </c>
      <c r="Y45" s="87">
        <v>0</v>
      </c>
      <c r="Z45" s="87">
        <v>1393</v>
      </c>
      <c r="AA45" s="87">
        <v>0</v>
      </c>
      <c r="AB45" s="87">
        <v>0</v>
      </c>
      <c r="AC45" s="87">
        <f>SUM(AD45:AE45)</f>
        <v>0</v>
      </c>
      <c r="AD45" s="87">
        <v>0</v>
      </c>
      <c r="AE45" s="87">
        <v>0</v>
      </c>
      <c r="AF45" s="87">
        <f>SUM(AG45:AI45)</f>
        <v>0</v>
      </c>
      <c r="AG45" s="87">
        <v>0</v>
      </c>
      <c r="AH45" s="87">
        <v>0</v>
      </c>
      <c r="AI45" s="87">
        <v>0</v>
      </c>
      <c r="AJ45" s="87">
        <f>SUM(AK45:AS45)</f>
        <v>0</v>
      </c>
      <c r="AK45" s="87">
        <v>0</v>
      </c>
      <c r="AL45" s="87">
        <v>0</v>
      </c>
      <c r="AM45" s="87">
        <v>0</v>
      </c>
      <c r="AN45" s="87">
        <v>0</v>
      </c>
      <c r="AO45" s="87">
        <v>0</v>
      </c>
      <c r="AP45" s="87">
        <v>0</v>
      </c>
      <c r="AQ45" s="87">
        <v>0</v>
      </c>
      <c r="AR45" s="87">
        <v>0</v>
      </c>
      <c r="AS45" s="87">
        <v>0</v>
      </c>
      <c r="AT45" s="87">
        <f>SUM(AU45:AY45)</f>
        <v>0</v>
      </c>
      <c r="AU45" s="87">
        <v>0</v>
      </c>
      <c r="AV45" s="87">
        <v>0</v>
      </c>
      <c r="AW45" s="87">
        <v>0</v>
      </c>
      <c r="AX45" s="87">
        <v>0</v>
      </c>
      <c r="AY45" s="87">
        <v>0</v>
      </c>
      <c r="AZ45" s="87">
        <f>SUM(BA45:BC45)</f>
        <v>0</v>
      </c>
      <c r="BA45" s="87">
        <v>0</v>
      </c>
      <c r="BB45" s="87">
        <v>0</v>
      </c>
      <c r="BC45" s="87">
        <v>0</v>
      </c>
    </row>
    <row r="46" spans="1:55" ht="13.5" customHeight="1">
      <c r="A46" s="98" t="s">
        <v>26</v>
      </c>
      <c r="B46" s="96" t="s">
        <v>338</v>
      </c>
      <c r="C46" s="85" t="s">
        <v>339</v>
      </c>
      <c r="D46" s="87">
        <f>SUM(E46,+H46,+K46)</f>
        <v>6360</v>
      </c>
      <c r="E46" s="87">
        <f>SUM(F46:G46)</f>
        <v>0</v>
      </c>
      <c r="F46" s="87">
        <v>0</v>
      </c>
      <c r="G46" s="87">
        <v>0</v>
      </c>
      <c r="H46" s="87">
        <f>SUM(I46:J46)</f>
        <v>6229</v>
      </c>
      <c r="I46" s="87">
        <v>251</v>
      </c>
      <c r="J46" s="87">
        <v>5978</v>
      </c>
      <c r="K46" s="87">
        <f>SUM(L46:M46)</f>
        <v>131</v>
      </c>
      <c r="L46" s="87">
        <v>0</v>
      </c>
      <c r="M46" s="87">
        <v>131</v>
      </c>
      <c r="N46" s="87">
        <f>SUM(O46,+V46,+AC46)</f>
        <v>6360</v>
      </c>
      <c r="O46" s="87">
        <f>SUM(P46:U46)</f>
        <v>251</v>
      </c>
      <c r="P46" s="87">
        <v>251</v>
      </c>
      <c r="Q46" s="87">
        <v>0</v>
      </c>
      <c r="R46" s="87">
        <v>0</v>
      </c>
      <c r="S46" s="87">
        <v>0</v>
      </c>
      <c r="T46" s="87">
        <v>0</v>
      </c>
      <c r="U46" s="87">
        <v>0</v>
      </c>
      <c r="V46" s="87">
        <f>SUM(W46:AB46)</f>
        <v>6109</v>
      </c>
      <c r="W46" s="87">
        <v>6109</v>
      </c>
      <c r="X46" s="87">
        <v>0</v>
      </c>
      <c r="Y46" s="87">
        <v>0</v>
      </c>
      <c r="Z46" s="87">
        <v>0</v>
      </c>
      <c r="AA46" s="87">
        <v>0</v>
      </c>
      <c r="AB46" s="87">
        <v>0</v>
      </c>
      <c r="AC46" s="87">
        <f>SUM(AD46:AE46)</f>
        <v>0</v>
      </c>
      <c r="AD46" s="87">
        <v>0</v>
      </c>
      <c r="AE46" s="87">
        <v>0</v>
      </c>
      <c r="AF46" s="87">
        <f>SUM(AG46:AI46)</f>
        <v>5</v>
      </c>
      <c r="AG46" s="87">
        <v>5</v>
      </c>
      <c r="AH46" s="87">
        <v>0</v>
      </c>
      <c r="AI46" s="87">
        <v>0</v>
      </c>
      <c r="AJ46" s="87">
        <f>SUM(AK46:AS46)</f>
        <v>5</v>
      </c>
      <c r="AK46" s="87">
        <v>0</v>
      </c>
      <c r="AL46" s="87">
        <v>0</v>
      </c>
      <c r="AM46" s="87">
        <v>0</v>
      </c>
      <c r="AN46" s="87">
        <v>0</v>
      </c>
      <c r="AO46" s="87">
        <v>0</v>
      </c>
      <c r="AP46" s="87">
        <v>5</v>
      </c>
      <c r="AQ46" s="87">
        <v>0</v>
      </c>
      <c r="AR46" s="87">
        <v>0</v>
      </c>
      <c r="AS46" s="87">
        <v>0</v>
      </c>
      <c r="AT46" s="87">
        <f>SUM(AU46:AY46)</f>
        <v>0</v>
      </c>
      <c r="AU46" s="87">
        <v>0</v>
      </c>
      <c r="AV46" s="87">
        <v>0</v>
      </c>
      <c r="AW46" s="87">
        <v>0</v>
      </c>
      <c r="AX46" s="87">
        <v>0</v>
      </c>
      <c r="AY46" s="87">
        <v>0</v>
      </c>
      <c r="AZ46" s="87">
        <f>SUM(BA46:BC46)</f>
        <v>0</v>
      </c>
      <c r="BA46" s="87">
        <v>0</v>
      </c>
      <c r="BB46" s="87">
        <v>0</v>
      </c>
      <c r="BC46" s="87">
        <v>0</v>
      </c>
    </row>
    <row r="47" spans="1:55" ht="13.5" customHeight="1">
      <c r="A47" s="98" t="s">
        <v>26</v>
      </c>
      <c r="B47" s="96" t="s">
        <v>340</v>
      </c>
      <c r="C47" s="85" t="s">
        <v>341</v>
      </c>
      <c r="D47" s="87">
        <f>SUM(E47,+H47,+K47)</f>
        <v>2413</v>
      </c>
      <c r="E47" s="87">
        <f>SUM(F47:G47)</f>
        <v>808</v>
      </c>
      <c r="F47" s="87">
        <v>808</v>
      </c>
      <c r="G47" s="87">
        <v>0</v>
      </c>
      <c r="H47" s="87">
        <f>SUM(I47:J47)</f>
        <v>0</v>
      </c>
      <c r="I47" s="87">
        <v>0</v>
      </c>
      <c r="J47" s="87">
        <v>0</v>
      </c>
      <c r="K47" s="87">
        <f>SUM(L47:M47)</f>
        <v>1605</v>
      </c>
      <c r="L47" s="87">
        <v>0</v>
      </c>
      <c r="M47" s="87">
        <v>1605</v>
      </c>
      <c r="N47" s="87">
        <f>SUM(O47,+V47,+AC47)</f>
        <v>2452</v>
      </c>
      <c r="O47" s="87">
        <f>SUM(P47:U47)</f>
        <v>808</v>
      </c>
      <c r="P47" s="87">
        <v>0</v>
      </c>
      <c r="Q47" s="87">
        <v>0</v>
      </c>
      <c r="R47" s="87">
        <v>0</v>
      </c>
      <c r="S47" s="87">
        <v>808</v>
      </c>
      <c r="T47" s="87">
        <v>0</v>
      </c>
      <c r="U47" s="87">
        <v>0</v>
      </c>
      <c r="V47" s="87">
        <f>SUM(W47:AB47)</f>
        <v>1605</v>
      </c>
      <c r="W47" s="87">
        <v>0</v>
      </c>
      <c r="X47" s="87">
        <v>0</v>
      </c>
      <c r="Y47" s="87">
        <v>0</v>
      </c>
      <c r="Z47" s="87">
        <v>1605</v>
      </c>
      <c r="AA47" s="87">
        <v>0</v>
      </c>
      <c r="AB47" s="87">
        <v>0</v>
      </c>
      <c r="AC47" s="87">
        <f>SUM(AD47:AE47)</f>
        <v>39</v>
      </c>
      <c r="AD47" s="87">
        <v>39</v>
      </c>
      <c r="AE47" s="87">
        <v>0</v>
      </c>
      <c r="AF47" s="87">
        <f>SUM(AG47:AI47)</f>
        <v>0</v>
      </c>
      <c r="AG47" s="87">
        <v>0</v>
      </c>
      <c r="AH47" s="87">
        <v>0</v>
      </c>
      <c r="AI47" s="87">
        <v>0</v>
      </c>
      <c r="AJ47" s="87">
        <f>SUM(AK47:AS47)</f>
        <v>0</v>
      </c>
      <c r="AK47" s="87">
        <v>0</v>
      </c>
      <c r="AL47" s="87">
        <v>0</v>
      </c>
      <c r="AM47" s="87">
        <v>0</v>
      </c>
      <c r="AN47" s="87">
        <v>0</v>
      </c>
      <c r="AO47" s="87">
        <v>0</v>
      </c>
      <c r="AP47" s="87">
        <v>0</v>
      </c>
      <c r="AQ47" s="87">
        <v>0</v>
      </c>
      <c r="AR47" s="87">
        <v>0</v>
      </c>
      <c r="AS47" s="87">
        <v>0</v>
      </c>
      <c r="AT47" s="87">
        <f>SUM(AU47:AY47)</f>
        <v>0</v>
      </c>
      <c r="AU47" s="87">
        <v>0</v>
      </c>
      <c r="AV47" s="87">
        <v>0</v>
      </c>
      <c r="AW47" s="87">
        <v>0</v>
      </c>
      <c r="AX47" s="87">
        <v>0</v>
      </c>
      <c r="AY47" s="87">
        <v>0</v>
      </c>
      <c r="AZ47" s="87">
        <f>SUM(BA47:BC47)</f>
        <v>0</v>
      </c>
      <c r="BA47" s="87">
        <v>0</v>
      </c>
      <c r="BB47" s="87">
        <v>0</v>
      </c>
      <c r="BC47" s="87">
        <v>0</v>
      </c>
    </row>
    <row r="48" spans="1:55" ht="13.5" customHeight="1">
      <c r="A48" s="98" t="s">
        <v>26</v>
      </c>
      <c r="B48" s="96" t="s">
        <v>342</v>
      </c>
      <c r="C48" s="85" t="s">
        <v>343</v>
      </c>
      <c r="D48" s="87">
        <f>SUM(E48,+H48,+K48)</f>
        <v>2475</v>
      </c>
      <c r="E48" s="87">
        <f>SUM(F48:G48)</f>
        <v>0</v>
      </c>
      <c r="F48" s="87">
        <v>0</v>
      </c>
      <c r="G48" s="87">
        <v>0</v>
      </c>
      <c r="H48" s="87">
        <f>SUM(I48:J48)</f>
        <v>2475</v>
      </c>
      <c r="I48" s="87">
        <v>602</v>
      </c>
      <c r="J48" s="87">
        <v>1873</v>
      </c>
      <c r="K48" s="87">
        <f>SUM(L48:M48)</f>
        <v>0</v>
      </c>
      <c r="L48" s="87">
        <v>0</v>
      </c>
      <c r="M48" s="87">
        <v>0</v>
      </c>
      <c r="N48" s="87">
        <f>SUM(O48,+V48,+AC48)</f>
        <v>2475</v>
      </c>
      <c r="O48" s="87">
        <f>SUM(P48:U48)</f>
        <v>602</v>
      </c>
      <c r="P48" s="87">
        <v>602</v>
      </c>
      <c r="Q48" s="87">
        <v>0</v>
      </c>
      <c r="R48" s="87">
        <v>0</v>
      </c>
      <c r="S48" s="87">
        <v>0</v>
      </c>
      <c r="T48" s="87">
        <v>0</v>
      </c>
      <c r="U48" s="87">
        <v>0</v>
      </c>
      <c r="V48" s="87">
        <f>SUM(W48:AB48)</f>
        <v>1873</v>
      </c>
      <c r="W48" s="87">
        <v>1873</v>
      </c>
      <c r="X48" s="87">
        <v>0</v>
      </c>
      <c r="Y48" s="87">
        <v>0</v>
      </c>
      <c r="Z48" s="87">
        <v>0</v>
      </c>
      <c r="AA48" s="87">
        <v>0</v>
      </c>
      <c r="AB48" s="87">
        <v>0</v>
      </c>
      <c r="AC48" s="87">
        <f>SUM(AD48:AE48)</f>
        <v>0</v>
      </c>
      <c r="AD48" s="87">
        <v>0</v>
      </c>
      <c r="AE48" s="87">
        <v>0</v>
      </c>
      <c r="AF48" s="87">
        <f>SUM(AG48:AI48)</f>
        <v>593</v>
      </c>
      <c r="AG48" s="87">
        <v>593</v>
      </c>
      <c r="AH48" s="87">
        <v>0</v>
      </c>
      <c r="AI48" s="87">
        <v>0</v>
      </c>
      <c r="AJ48" s="87">
        <f>SUM(AK48:AS48)</f>
        <v>593</v>
      </c>
      <c r="AK48" s="87">
        <v>0</v>
      </c>
      <c r="AL48" s="87">
        <v>0</v>
      </c>
      <c r="AM48" s="87">
        <v>593</v>
      </c>
      <c r="AN48" s="87">
        <v>0</v>
      </c>
      <c r="AO48" s="87">
        <v>0</v>
      </c>
      <c r="AP48" s="87">
        <v>0</v>
      </c>
      <c r="AQ48" s="87">
        <v>0</v>
      </c>
      <c r="AR48" s="87">
        <v>0</v>
      </c>
      <c r="AS48" s="87">
        <v>0</v>
      </c>
      <c r="AT48" s="87">
        <f>SUM(AU48:AY48)</f>
        <v>0</v>
      </c>
      <c r="AU48" s="87">
        <v>0</v>
      </c>
      <c r="AV48" s="87">
        <v>0</v>
      </c>
      <c r="AW48" s="87">
        <v>0</v>
      </c>
      <c r="AX48" s="87">
        <v>0</v>
      </c>
      <c r="AY48" s="87">
        <v>0</v>
      </c>
      <c r="AZ48" s="87">
        <f>SUM(BA48:BC48)</f>
        <v>0</v>
      </c>
      <c r="BA48" s="87">
        <v>0</v>
      </c>
      <c r="BB48" s="87">
        <v>0</v>
      </c>
      <c r="BC48" s="87">
        <v>0</v>
      </c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48">
    <sortCondition ref="A8:A48"/>
    <sortCondition ref="B8:B48"/>
    <sortCondition ref="C8:C48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47" man="1"/>
    <brk id="31" min="1" max="47" man="1"/>
    <brk id="45" min="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28000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28100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28201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28202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28203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28204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28205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28206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28207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28208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28209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28210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28212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28213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28214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28215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28216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28217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28218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28219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28220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28221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28222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28223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28224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 t="str">
        <f>+水洗化人口等!B32</f>
        <v>28225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 t="str">
        <f>+水洗化人口等!B33</f>
        <v>28226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 t="str">
        <f>+水洗化人口等!B34</f>
        <v>28227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 t="str">
        <f>+水洗化人口等!B35</f>
        <v>28228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 t="str">
        <f>+水洗化人口等!B36</f>
        <v>28229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 t="str">
        <f>+水洗化人口等!B37</f>
        <v>28301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 t="str">
        <f>+水洗化人口等!B38</f>
        <v>28365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 t="str">
        <f>+水洗化人口等!B39</f>
        <v>28381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 t="str">
        <f>+水洗化人口等!B40</f>
        <v>28382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 t="str">
        <f>+水洗化人口等!B41</f>
        <v>28442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 t="str">
        <f>+水洗化人口等!B42</f>
        <v>28443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 t="str">
        <f>+水洗化人口等!B43</f>
        <v>28446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 t="str">
        <f>+水洗化人口等!B44</f>
        <v>28464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 t="str">
        <f>+水洗化人口等!B45</f>
        <v>28481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 t="str">
        <f>+水洗化人口等!B46</f>
        <v>28501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 t="str">
        <f>+水洗化人口等!B47</f>
        <v>28585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 t="str">
        <f>+水洗化人口等!B48</f>
        <v>28586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40D86A-6EF6-400C-85B1-802469F135A5}"/>
</file>

<file path=customXml/itemProps2.xml><?xml version="1.0" encoding="utf-8"?>
<ds:datastoreItem xmlns:ds="http://schemas.openxmlformats.org/officeDocument/2006/customXml" ds:itemID="{263C7802-DDFC-4903-9BA5-844D7E3F12C5}"/>
</file>

<file path=customXml/itemProps3.xml><?xml version="1.0" encoding="utf-8"?>
<ds:datastoreItem xmlns:ds="http://schemas.openxmlformats.org/officeDocument/2006/customXml" ds:itemID="{8A0BAD0D-B76C-4835-93B0-3E37FFF57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2025-12-23T10:08:54Z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