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6\Desktop\環境省災害廃棄物調査集約結果(20長野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ごみ処理概要!$2:$8</definedName>
    <definedName name="_xlnm.Print_Area" localSheetId="23">ごみ処理量内訳!$2:$8</definedName>
    <definedName name="_xlnm.Print_Area" localSheetId="9">'ごみ搬入量内訳(セメント)'!$2:$8</definedName>
    <definedName name="_xlnm.Print_Area" localSheetId="11">'ごみ搬入量内訳(その他)'!$2:$8</definedName>
    <definedName name="_xlnm.Print_Area" localSheetId="7">'ごみ搬入量内訳(メタン化)'!$2:$8</definedName>
    <definedName name="_xlnm.Print_Area" localSheetId="13">'ごみ搬入量内訳(海洋投入)'!$2:$8</definedName>
    <definedName name="_xlnm.Print_Area" localSheetId="10">'ごみ搬入量内訳(資源化等)'!$2:$8</definedName>
    <definedName name="_xlnm.Print_Area" localSheetId="6">'ごみ搬入量内訳(飼料化)'!$2:$8</definedName>
    <definedName name="_xlnm.Print_Area" localSheetId="3">'ごみ搬入量内訳(焼却)'!$2:$8</definedName>
    <definedName name="_xlnm.Print_Area" localSheetId="4">'ごみ搬入量内訳(粗大)'!$2:$8</definedName>
    <definedName name="_xlnm.Print_Area" localSheetId="1">'ごみ搬入量内訳(総括)'!$2:$8</definedName>
    <definedName name="_xlnm.Print_Area" localSheetId="5">'ごみ搬入量内訳(堆肥化)'!$2:$8</definedName>
    <definedName name="_xlnm.Print_Area" localSheetId="2">'ごみ搬入量内訳(直接資源化)'!$2:$8</definedName>
    <definedName name="_xlnm.Print_Area" localSheetId="12">'ごみ搬入量内訳(直接埋立)'!$2:$8</definedName>
    <definedName name="_xlnm.Print_Area" localSheetId="8">'ごみ搬入量内訳(燃料化)'!$2:$8</definedName>
    <definedName name="_xlnm.Print_Area" localSheetId="21">'施設資源化量内訳(セメント)'!$2:$8</definedName>
    <definedName name="_xlnm.Print_Area" localSheetId="19">'施設資源化量内訳(メタン化)'!$2:$8</definedName>
    <definedName name="_xlnm.Print_Area" localSheetId="22">'施設資源化量内訳(資源化等)'!$2:$8</definedName>
    <definedName name="_xlnm.Print_Area" localSheetId="18">'施設資源化量内訳(飼料化)'!$2:$8</definedName>
    <definedName name="_xlnm.Print_Area" localSheetId="15">'施設資源化量内訳(焼却)'!$2:$8</definedName>
    <definedName name="_xlnm.Print_Area" localSheetId="16">'施設資源化量内訳(粗大)'!$2:$8</definedName>
    <definedName name="_xlnm.Print_Area" localSheetId="17">'施設資源化量内訳(堆肥化)'!$2:$8</definedName>
    <definedName name="_xlnm.Print_Area" localSheetId="20">'施設資源化量内訳(燃料化)'!$2:$8</definedName>
    <definedName name="_xlnm.Print_Area" localSheetId="14">資源化量内訳!$2:$8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W7" i="1"/>
  <c r="N7" i="1"/>
  <c r="K7" i="1"/>
  <c r="J7" i="1"/>
  <c r="H7" i="1"/>
  <c r="AY8" i="3"/>
  <c r="AP8" i="3"/>
  <c r="AD8" i="3"/>
  <c r="AB8" i="3" s="1"/>
  <c r="S8" i="3"/>
  <c r="Q8" i="3" s="1"/>
  <c r="P8" i="3"/>
  <c r="O8" i="3"/>
  <c r="F8" i="1" s="1"/>
  <c r="F7" i="1" s="1"/>
  <c r="N8" i="1"/>
  <c r="M8" i="1"/>
  <c r="M7" i="1" s="1"/>
  <c r="L8" i="1"/>
  <c r="L7" i="1" s="1"/>
  <c r="K8" i="1"/>
  <c r="J8" i="1"/>
  <c r="E8" i="3"/>
  <c r="E8" i="1" s="1"/>
  <c r="E7" i="1" s="1"/>
  <c r="CN8" i="34"/>
  <c r="AF8" i="34" s="1"/>
  <c r="AF7" i="34" s="1"/>
  <c r="CM8" i="34"/>
  <c r="AE8" i="34" s="1"/>
  <c r="AE7" i="34" s="1"/>
  <c r="CL8" i="34"/>
  <c r="AD8" i="34" s="1"/>
  <c r="AD7" i="34" s="1"/>
  <c r="CK8" i="34"/>
  <c r="AC8" i="34" s="1"/>
  <c r="AC7" i="34" s="1"/>
  <c r="CE8" i="34"/>
  <c r="W8" i="34" s="1"/>
  <c r="W7" i="34" s="1"/>
  <c r="CB8" i="34"/>
  <c r="T8" i="34" s="1"/>
  <c r="T7" i="34" s="1"/>
  <c r="CA8" i="34"/>
  <c r="S8" i="34" s="1"/>
  <c r="S7" i="34" s="1"/>
  <c r="BZ8" i="34"/>
  <c r="R8" i="34" s="1"/>
  <c r="R7" i="34" s="1"/>
  <c r="BY8" i="34"/>
  <c r="Q8" i="34" s="1"/>
  <c r="Q7" i="34" s="1"/>
  <c r="BV8" i="34"/>
  <c r="N8" i="34" s="1"/>
  <c r="N7" i="34" s="1"/>
  <c r="BU8" i="34"/>
  <c r="M8" i="34" s="1"/>
  <c r="M7" i="34" s="1"/>
  <c r="BT8" i="34"/>
  <c r="L8" i="34" s="1"/>
  <c r="L7" i="34" s="1"/>
  <c r="BS8" i="34"/>
  <c r="K8" i="34" s="1"/>
  <c r="K7" i="34" s="1"/>
  <c r="BO8" i="34"/>
  <c r="G8" i="34" s="1"/>
  <c r="G7" i="34" s="1"/>
  <c r="D8" i="32"/>
  <c r="CH8" i="34"/>
  <c r="Z8" i="34" s="1"/>
  <c r="Z7" i="34" s="1"/>
  <c r="BR8" i="34"/>
  <c r="J8" i="34" s="1"/>
  <c r="J7" i="34" s="1"/>
  <c r="D8" i="31"/>
  <c r="CG8" i="34"/>
  <c r="Y8" i="34" s="1"/>
  <c r="Y7" i="34" s="1"/>
  <c r="CF8" i="34"/>
  <c r="X8" i="34" s="1"/>
  <c r="X7" i="34" s="1"/>
  <c r="BX8" i="34"/>
  <c r="P8" i="34" s="1"/>
  <c r="P7" i="34" s="1"/>
  <c r="D8" i="30"/>
  <c r="W8" i="1" s="1"/>
  <c r="CJ8" i="34"/>
  <c r="AB8" i="34" s="1"/>
  <c r="AB7" i="34" s="1"/>
  <c r="D8" i="29"/>
  <c r="V8" i="1" s="1"/>
  <c r="V7" i="1" s="1"/>
  <c r="D8" i="28"/>
  <c r="U8" i="1" s="1"/>
  <c r="U7" i="1" s="1"/>
  <c r="CC8" i="34"/>
  <c r="U8" i="34" s="1"/>
  <c r="U7" i="34" s="1"/>
  <c r="BQ8" i="34"/>
  <c r="I8" i="34" s="1"/>
  <c r="I7" i="34" s="1"/>
  <c r="D8" i="27"/>
  <c r="T8" i="1" s="1"/>
  <c r="T7" i="1" s="1"/>
  <c r="D8" i="26"/>
  <c r="S8" i="1" s="1"/>
  <c r="S7" i="1" s="1"/>
  <c r="BP8" i="34"/>
  <c r="H8" i="34" s="1"/>
  <c r="H7" i="34" s="1"/>
  <c r="D8" i="25"/>
  <c r="R8" i="1" s="1"/>
  <c r="R7" i="1" s="1"/>
  <c r="CO8" i="34"/>
  <c r="AG8" i="34" s="1"/>
  <c r="AG7" i="34" s="1"/>
  <c r="CI8" i="34"/>
  <c r="AA8" i="34" s="1"/>
  <c r="AA7" i="34" s="1"/>
  <c r="CD8" i="34"/>
  <c r="V8" i="34" s="1"/>
  <c r="V7" i="34" s="1"/>
  <c r="BW8" i="34"/>
  <c r="O8" i="34" s="1"/>
  <c r="O7" i="34" s="1"/>
  <c r="AH8" i="34"/>
  <c r="O8" i="1" s="1"/>
  <c r="O7" i="1" s="1"/>
  <c r="AH8" i="23"/>
  <c r="AG8" i="23"/>
  <c r="AE8" i="23"/>
  <c r="AE8" i="33" s="1"/>
  <c r="AE7" i="33" s="1"/>
  <c r="AD8" i="23"/>
  <c r="AC8" i="23"/>
  <c r="AB8" i="23"/>
  <c r="AB8" i="33" s="1"/>
  <c r="AB7" i="33" s="1"/>
  <c r="AA8" i="23"/>
  <c r="AA8" i="33" s="1"/>
  <c r="AA7" i="33" s="1"/>
  <c r="Z8" i="23"/>
  <c r="Z8" i="33" s="1"/>
  <c r="Z7" i="33" s="1"/>
  <c r="Y8" i="23"/>
  <c r="Y8" i="33" s="1"/>
  <c r="Y7" i="33" s="1"/>
  <c r="X8" i="23"/>
  <c r="X8" i="33" s="1"/>
  <c r="X7" i="33" s="1"/>
  <c r="W8" i="23"/>
  <c r="W8" i="33" s="1"/>
  <c r="W7" i="33" s="1"/>
  <c r="V8" i="23"/>
  <c r="V8" i="33" s="1"/>
  <c r="V7" i="33" s="1"/>
  <c r="U8" i="23"/>
  <c r="U8" i="33" s="1"/>
  <c r="U7" i="33" s="1"/>
  <c r="T8" i="23"/>
  <c r="T8" i="33" s="1"/>
  <c r="T7" i="33" s="1"/>
  <c r="S8" i="23"/>
  <c r="S8" i="33" s="1"/>
  <c r="S7" i="33" s="1"/>
  <c r="R8" i="23"/>
  <c r="R8" i="33" s="1"/>
  <c r="R7" i="33" s="1"/>
  <c r="Q8" i="23"/>
  <c r="Q8" i="33" s="1"/>
  <c r="Q7" i="33" s="1"/>
  <c r="P8" i="23"/>
  <c r="P8" i="33" s="1"/>
  <c r="P7" i="33" s="1"/>
  <c r="O8" i="23"/>
  <c r="O8" i="33" s="1"/>
  <c r="O7" i="33" s="1"/>
  <c r="N8" i="23"/>
  <c r="N8" i="33" s="1"/>
  <c r="N7" i="33" s="1"/>
  <c r="M8" i="23"/>
  <c r="M8" i="33" s="1"/>
  <c r="M7" i="33" s="1"/>
  <c r="L8" i="23"/>
  <c r="L8" i="33" s="1"/>
  <c r="L7" i="33" s="1"/>
  <c r="K8" i="23"/>
  <c r="K8" i="33" s="1"/>
  <c r="K7" i="33" s="1"/>
  <c r="J8" i="23"/>
  <c r="J8" i="33" s="1"/>
  <c r="J7" i="33" s="1"/>
  <c r="I8" i="23"/>
  <c r="H8" i="23"/>
  <c r="H8" i="33" s="1"/>
  <c r="H7" i="33" s="1"/>
  <c r="G8" i="23"/>
  <c r="F8" i="23"/>
  <c r="F8" i="33" s="1"/>
  <c r="F7" i="33" s="1"/>
  <c r="E8" i="23"/>
  <c r="E8" i="33" s="1"/>
  <c r="E7" i="33" s="1"/>
  <c r="AI8" i="33"/>
  <c r="AI7" i="33" s="1"/>
  <c r="AF8" i="33"/>
  <c r="AF7" i="33" s="1"/>
  <c r="D8" i="22"/>
  <c r="AH8" i="33"/>
  <c r="AH7" i="33" s="1"/>
  <c r="AG8" i="33"/>
  <c r="AG7" i="33" s="1"/>
  <c r="D8" i="21"/>
  <c r="D8" i="18"/>
  <c r="D8" i="17"/>
  <c r="D8" i="16"/>
  <c r="D8" i="15"/>
  <c r="D8" i="14"/>
  <c r="AC8" i="33"/>
  <c r="AC7" i="33" s="1"/>
  <c r="D8" i="8"/>
  <c r="AD8" i="33"/>
  <c r="AD7" i="33" s="1"/>
  <c r="AC8" i="1"/>
  <c r="AC7" i="1" s="1"/>
  <c r="I8" i="1"/>
  <c r="I7" i="1" s="1"/>
  <c r="H8" i="1"/>
  <c r="BY7" i="34" l="1"/>
  <c r="CD7" i="34"/>
  <c r="CE7" i="34"/>
  <c r="CJ7" i="34"/>
  <c r="BR7" i="34"/>
  <c r="CK7" i="34"/>
  <c r="BX7" i="34"/>
  <c r="CL7" i="34"/>
  <c r="BS7" i="34"/>
  <c r="BT7" i="34"/>
  <c r="BZ7" i="34"/>
  <c r="CF7" i="34"/>
  <c r="BO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AB8" i="1"/>
  <c r="AB7" i="1" s="1"/>
  <c r="AD8" i="1"/>
  <c r="AD7" i="1" s="1"/>
  <c r="AM8" i="3"/>
  <c r="F8" i="3"/>
  <c r="D8" i="3" s="1"/>
  <c r="G8" i="1"/>
  <c r="X8" i="1"/>
  <c r="X7" i="1" s="1"/>
  <c r="BN8" i="34"/>
  <c r="BM8" i="34"/>
  <c r="D8" i="23"/>
  <c r="D7" i="23" s="1"/>
  <c r="G8" i="33"/>
  <c r="G7" i="33" s="1"/>
  <c r="D8" i="20"/>
  <c r="D8" i="19"/>
  <c r="I8" i="33"/>
  <c r="I7" i="33" s="1"/>
  <c r="D8" i="13"/>
  <c r="AE8" i="1" l="1"/>
  <c r="AE7" i="1" s="1"/>
  <c r="P8" i="1"/>
  <c r="G7" i="1"/>
  <c r="Y8" i="1"/>
  <c r="Y7" i="1" s="1"/>
  <c r="E8" i="34"/>
  <c r="E7" i="34" s="1"/>
  <c r="BM7" i="34"/>
  <c r="F8" i="34"/>
  <c r="F7" i="34" s="1"/>
  <c r="BN7" i="34"/>
  <c r="Q8" i="1"/>
  <c r="P7" i="1"/>
  <c r="Q7" i="1" s="1"/>
  <c r="BL8" i="34"/>
  <c r="BL7" i="34" s="1"/>
  <c r="D8" i="33"/>
  <c r="D8" i="34" l="1"/>
  <c r="D7" i="34" s="1"/>
  <c r="D8" i="1"/>
  <c r="D7" i="1" s="1"/>
  <c r="D7" i="33"/>
</calcChain>
</file>

<file path=xl/sharedStrings.xml><?xml version="1.0" encoding="utf-8"?>
<sst xmlns="http://schemas.openxmlformats.org/spreadsheetml/2006/main" count="1946" uniqueCount="152">
  <si>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</si>
  <si>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</si>
  <si>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</si>
  <si>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</si>
  <si>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</si>
  <si>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</si>
  <si>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</si>
  <si>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</si>
  <si>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</si>
  <si>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</si>
  <si>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</si>
  <si>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</si>
  <si>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</si>
  <si>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</si>
  <si>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</si>
  <si>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</si>
  <si>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</si>
  <si>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</si>
  <si>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</si>
  <si>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</si>
  <si>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</si>
  <si>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</si>
  <si>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</si>
  <si>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</si>
  <si>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</si>
  <si>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</si>
  <si>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</si>
  <si>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</si>
  <si>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</si>
  <si>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</si>
  <si>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</si>
  <si>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</si>
  <si>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</si>
  <si>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</si>
  <si>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</si>
  <si>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</si>
  <si>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</si>
  <si>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</si>
  <si>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</si>
  <si>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</si>
  <si>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</si>
  <si>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</si>
  <si>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</si>
  <si>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</si>
  <si>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</si>
  <si>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</si>
  <si>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</si>
  <si>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</si>
  <si>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</si>
  <si>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</si>
  <si>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</si>
  <si>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</si>
  <si>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</si>
  <si>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</si>
  <si>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</si>
  <si>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</si>
  <si>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</si>
  <si>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</si>
  <si>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</si>
  <si>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</si>
  <si>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</si>
  <si>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</si>
  <si>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</si>
  <si>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</si>
  <si>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</si>
  <si>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</si>
  <si>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</si>
  <si>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</si>
  <si>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</si>
  <si>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</si>
  <si>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</si>
  <si>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</si>
  <si>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</si>
  <si>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</si>
  <si>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</si>
  <si>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</si>
  <si>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</si>
  <si>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</si>
  <si>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</si>
  <si>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</si>
  <si>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</si>
  <si>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</si>
  <si>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</si>
  <si>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</si>
  <si>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</si>
  <si>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</si>
  <si>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</si>
  <si>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</si>
  <si>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</si>
  <si>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</si>
  <si>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</si>
  <si>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</si>
  <si>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</si>
  <si>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</si>
  <si>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</si>
  <si>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</si>
  <si>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</si>
  <si>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</si>
  <si>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</si>
  <si>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</si>
  <si>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</si>
  <si>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</si>
  <si>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</si>
  <si>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</si>
  <si>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</si>
  <si>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</si>
  <si>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</si>
  <si>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</si>
  <si>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</si>
  <si>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</si>
  <si>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</si>
  <si>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</si>
  <si>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</si>
  <si>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</si>
  <si>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</si>
  <si>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</si>
  <si>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【災害】ごみ処理の概要（令和6年度実績）</t>
    <rPh sb="1" eb="3">
      <t>サイガイ</t>
    </rPh>
    <phoneticPr fontId="4"/>
  </si>
  <si>
    <t>【災害】処理施設別ごみ搬入量の状況（令和6年度実績）</t>
    <rPh sb="1" eb="3">
      <t>サイガイ</t>
    </rPh>
    <phoneticPr fontId="4"/>
  </si>
  <si>
    <t>【災害】ごみ資源化の状況（令和6年度実績）</t>
    <phoneticPr fontId="2"/>
  </si>
  <si>
    <t>【災害】中間処理後の再生利用量の状況（令和6年度実績）</t>
    <rPh sb="1" eb="3">
      <t>サイガイ</t>
    </rPh>
    <phoneticPr fontId="4"/>
  </si>
  <si>
    <t>【災害】ごみ処理の状況（令和6年度実績）</t>
    <rPh sb="1" eb="3">
      <t>サイガイ</t>
    </rPh>
    <phoneticPr fontId="4"/>
  </si>
  <si>
    <t>長野県</t>
    <phoneticPr fontId="2"/>
  </si>
  <si>
    <t>20485</t>
    <phoneticPr fontId="2"/>
  </si>
  <si>
    <t>白馬村</t>
    <phoneticPr fontId="2"/>
  </si>
  <si>
    <t>長野県</t>
    <phoneticPr fontId="2"/>
  </si>
  <si>
    <t>20485</t>
    <phoneticPr fontId="2"/>
  </si>
  <si>
    <t>白馬村</t>
    <phoneticPr fontId="2"/>
  </si>
  <si>
    <t>長野県</t>
    <phoneticPr fontId="2"/>
  </si>
  <si>
    <t>20485</t>
    <phoneticPr fontId="2"/>
  </si>
  <si>
    <t>白馬村</t>
    <phoneticPr fontId="2"/>
  </si>
  <si>
    <t>20485</t>
    <phoneticPr fontId="2"/>
  </si>
  <si>
    <t>白馬村</t>
    <phoneticPr fontId="2"/>
  </si>
  <si>
    <t>長野県</t>
    <phoneticPr fontId="2"/>
  </si>
  <si>
    <t>20485</t>
    <phoneticPr fontId="2"/>
  </si>
  <si>
    <t>長野県</t>
    <phoneticPr fontId="2"/>
  </si>
  <si>
    <t>20485</t>
    <phoneticPr fontId="2"/>
  </si>
  <si>
    <t>白馬村</t>
    <phoneticPr fontId="2"/>
  </si>
  <si>
    <t>長野県</t>
    <phoneticPr fontId="2"/>
  </si>
  <si>
    <t>白馬村</t>
    <phoneticPr fontId="2"/>
  </si>
  <si>
    <t>長野県</t>
    <phoneticPr fontId="2"/>
  </si>
  <si>
    <t>白馬村</t>
    <phoneticPr fontId="2"/>
  </si>
  <si>
    <t>白馬村</t>
    <phoneticPr fontId="2"/>
  </si>
  <si>
    <t>長野県</t>
    <phoneticPr fontId="2"/>
  </si>
  <si>
    <t>白馬村</t>
    <phoneticPr fontId="2"/>
  </si>
  <si>
    <t>20485</t>
    <phoneticPr fontId="2"/>
  </si>
  <si>
    <t>白馬村</t>
    <phoneticPr fontId="2"/>
  </si>
  <si>
    <t>20485</t>
    <phoneticPr fontId="2"/>
  </si>
  <si>
    <t>白馬村</t>
    <phoneticPr fontId="2"/>
  </si>
  <si>
    <t>20000</t>
    <phoneticPr fontId="2"/>
  </si>
  <si>
    <t>20000</t>
    <phoneticPr fontId="2"/>
  </si>
  <si>
    <t>合計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</si>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</sst>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3" xfId="4" applyFont="1" applyFill="1" applyBorder="1">
      <alignment vertical="center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3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5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72" t="s">
        <v>0</v>
      </c>
      <c r="B2" s="72" t="s">
        <v>1</v>
      </c>
      <c r="C2" s="72" t="s">
        <v>2</v>
      </c>
      <c r="D2" s="72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2" t="s">
        <v>4</v>
      </c>
      <c r="R2" s="66" t="s">
        <v>114</v>
      </c>
      <c r="S2" s="69"/>
      <c r="T2" s="69"/>
      <c r="U2" s="69"/>
      <c r="V2" s="69"/>
      <c r="W2" s="69"/>
      <c r="X2" s="69"/>
      <c r="Y2" s="70"/>
      <c r="Z2" s="62" t="s">
        <v>100</v>
      </c>
      <c r="AA2" s="62" t="s">
        <v>101</v>
      </c>
      <c r="AB2" s="66" t="s">
        <v>5</v>
      </c>
      <c r="AC2" s="67"/>
      <c r="AD2" s="67"/>
      <c r="AE2" s="68"/>
    </row>
    <row r="3" spans="1:31" s="5" customFormat="1" ht="25.5" customHeight="1">
      <c r="A3" s="74"/>
      <c r="B3" s="74"/>
      <c r="C3" s="75"/>
      <c r="D3" s="73"/>
      <c r="E3" s="64" t="s">
        <v>7</v>
      </c>
      <c r="F3" s="64" t="s">
        <v>108</v>
      </c>
      <c r="G3" s="76" t="s">
        <v>8</v>
      </c>
      <c r="H3" s="77"/>
      <c r="I3" s="77"/>
      <c r="J3" s="77"/>
      <c r="K3" s="77"/>
      <c r="L3" s="77"/>
      <c r="M3" s="77"/>
      <c r="N3" s="78"/>
      <c r="O3" s="64" t="s">
        <v>9</v>
      </c>
      <c r="P3" s="61" t="s">
        <v>10</v>
      </c>
      <c r="Q3" s="63"/>
      <c r="R3" s="64" t="s">
        <v>11</v>
      </c>
      <c r="S3" s="64" t="s">
        <v>12</v>
      </c>
      <c r="T3" s="64" t="s">
        <v>13</v>
      </c>
      <c r="U3" s="64" t="s">
        <v>14</v>
      </c>
      <c r="V3" s="64" t="s">
        <v>15</v>
      </c>
      <c r="W3" s="64" t="s">
        <v>16</v>
      </c>
      <c r="X3" s="64" t="s">
        <v>105</v>
      </c>
      <c r="Y3" s="61" t="s">
        <v>10</v>
      </c>
      <c r="Z3" s="63"/>
      <c r="AA3" s="63"/>
      <c r="AB3" s="64" t="s">
        <v>103</v>
      </c>
      <c r="AC3" s="64" t="s">
        <v>18</v>
      </c>
      <c r="AD3" s="64" t="s">
        <v>19</v>
      </c>
      <c r="AE3" s="61" t="s">
        <v>10</v>
      </c>
    </row>
    <row r="4" spans="1:31" s="5" customFormat="1" ht="36.6" customHeight="1">
      <c r="A4" s="74"/>
      <c r="B4" s="74"/>
      <c r="C4" s="75"/>
      <c r="D4" s="73"/>
      <c r="E4" s="65"/>
      <c r="F4" s="65"/>
      <c r="G4" s="61" t="s">
        <v>10</v>
      </c>
      <c r="H4" s="64" t="s">
        <v>12</v>
      </c>
      <c r="I4" s="64" t="s">
        <v>107</v>
      </c>
      <c r="J4" s="64" t="s">
        <v>13</v>
      </c>
      <c r="K4" s="64" t="s">
        <v>14</v>
      </c>
      <c r="L4" s="64" t="s">
        <v>15</v>
      </c>
      <c r="M4" s="64" t="s">
        <v>20</v>
      </c>
      <c r="N4" s="64" t="s">
        <v>106</v>
      </c>
      <c r="O4" s="79"/>
      <c r="P4" s="61"/>
      <c r="Q4" s="63"/>
      <c r="R4" s="71"/>
      <c r="S4" s="71"/>
      <c r="T4" s="71"/>
      <c r="U4" s="71"/>
      <c r="V4" s="71"/>
      <c r="W4" s="71"/>
      <c r="X4" s="71"/>
      <c r="Y4" s="61"/>
      <c r="Z4" s="63"/>
      <c r="AA4" s="63"/>
      <c r="AB4" s="65"/>
      <c r="AC4" s="65"/>
      <c r="AD4" s="65"/>
      <c r="AE4" s="61"/>
    </row>
    <row r="5" spans="1:31" s="6" customFormat="1" ht="69.599999999999994" customHeight="1">
      <c r="A5" s="74"/>
      <c r="B5" s="74"/>
      <c r="C5" s="75"/>
      <c r="D5" s="73"/>
      <c r="E5" s="16"/>
      <c r="F5" s="16"/>
      <c r="G5" s="61"/>
      <c r="H5" s="80"/>
      <c r="I5" s="71"/>
      <c r="J5" s="71"/>
      <c r="K5" s="71"/>
      <c r="L5" s="71"/>
      <c r="M5" s="71"/>
      <c r="N5" s="80"/>
      <c r="O5" s="15"/>
      <c r="P5" s="15"/>
      <c r="Q5" s="63"/>
      <c r="R5" s="71"/>
      <c r="S5" s="71"/>
      <c r="T5" s="71"/>
      <c r="U5" s="71"/>
      <c r="V5" s="71"/>
      <c r="W5" s="71"/>
      <c r="X5" s="71"/>
      <c r="Y5" s="15"/>
      <c r="Z5" s="63"/>
      <c r="AA5" s="63"/>
      <c r="AB5" s="16"/>
      <c r="AC5" s="16"/>
      <c r="AD5" s="16"/>
      <c r="AE5" s="15"/>
    </row>
    <row r="6" spans="1:31" s="7" customFormat="1">
      <c r="A6" s="74"/>
      <c r="B6" s="74"/>
      <c r="C6" s="75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124</v>
      </c>
      <c r="B7" s="36" t="s">
        <v>148</v>
      </c>
      <c r="C7" s="37" t="s">
        <v>79</v>
      </c>
      <c r="D7" s="93">
        <f>SUM($D$8:$D$8)</f>
        <v>208</v>
      </c>
      <c r="E7" s="38">
        <f>SUM($E$8:$E$8)</f>
        <v>66</v>
      </c>
      <c r="F7" s="38">
        <f>SUM($F$8:$F$8)</f>
        <v>0</v>
      </c>
      <c r="G7" s="38">
        <f>SUM($G$8:$G$8)</f>
        <v>142</v>
      </c>
      <c r="H7" s="38">
        <f>SUM($H$8:$H$8)</f>
        <v>0</v>
      </c>
      <c r="I7" s="38">
        <f>SUM($I$8:$I$8)</f>
        <v>127</v>
      </c>
      <c r="J7" s="38">
        <f>SUM($J$8:$J$8)</f>
        <v>0</v>
      </c>
      <c r="K7" s="38">
        <f>SUM($K$8:$K$8)</f>
        <v>0</v>
      </c>
      <c r="L7" s="38">
        <f>SUM($L$8:$L$8)</f>
        <v>0</v>
      </c>
      <c r="M7" s="38">
        <f>SUM($M$8:$M$8)</f>
        <v>0</v>
      </c>
      <c r="N7" s="38">
        <f>SUM($N$8:$N$8)</f>
        <v>15</v>
      </c>
      <c r="O7" s="38">
        <f>SUM($O$8:$O$8)</f>
        <v>0</v>
      </c>
      <c r="P7" s="38">
        <f>SUM($P$8:$P$8)</f>
        <v>208</v>
      </c>
      <c r="Q7" s="39">
        <f>IF(P7&lt;&gt;0,(O7+E7+G7)/P7*100,"-")</f>
        <v>100</v>
      </c>
      <c r="R7" s="38">
        <f>SUM($R$8:$R$8)</f>
        <v>0</v>
      </c>
      <c r="S7" s="38">
        <f>SUM($S$8:$S$8)</f>
        <v>0</v>
      </c>
      <c r="T7" s="38">
        <f>SUM($T$8:$T$8)</f>
        <v>0</v>
      </c>
      <c r="U7" s="38">
        <f>SUM($U$8:$U$8)</f>
        <v>0</v>
      </c>
      <c r="V7" s="38">
        <f>SUM($V$8:$V$8)</f>
        <v>0</v>
      </c>
      <c r="W7" s="38">
        <f>SUM($W$8:$W$8)</f>
        <v>0</v>
      </c>
      <c r="X7" s="38">
        <f>SUM($X$8:$X$8)</f>
        <v>127</v>
      </c>
      <c r="Y7" s="38">
        <f>SUM($Y$8:$Y$8)</f>
        <v>127</v>
      </c>
      <c r="Z7" s="40" t="s">
        <v>81</v>
      </c>
      <c r="AA7" s="40" t="s">
        <v>81</v>
      </c>
      <c r="AB7" s="38">
        <f>SUM($AB$8:$AB$8)</f>
        <v>0</v>
      </c>
      <c r="AC7" s="38">
        <f>SUM($AC$8:$AC$8)</f>
        <v>2</v>
      </c>
      <c r="AD7" s="38">
        <f>SUM($AD$8:$AD$8)</f>
        <v>15</v>
      </c>
      <c r="AE7" s="38">
        <f>SUM($AE$8:$AE$8)</f>
        <v>17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208</v>
      </c>
      <c r="E8" s="42">
        <f>ごみ処理量内訳!E8</f>
        <v>66</v>
      </c>
      <c r="F8" s="42">
        <f>ごみ処理量内訳!O8</f>
        <v>0</v>
      </c>
      <c r="G8" s="42">
        <f>SUM(H8:N8)</f>
        <v>142</v>
      </c>
      <c r="H8" s="42">
        <f>ごみ処理量内訳!G8</f>
        <v>0</v>
      </c>
      <c r="I8" s="42">
        <f>ごみ処理量内訳!L8+ごみ処理量内訳!M8</f>
        <v>127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15</v>
      </c>
      <c r="O8" s="42">
        <f>資源化量内訳!AH8</f>
        <v>0</v>
      </c>
      <c r="P8" s="43">
        <f>SUM(E8,F8,G8,O8)</f>
        <v>208</v>
      </c>
      <c r="Q8" s="44">
        <f>IF(P8&lt;&gt;0,(O8+E8+G8)/P8*100,"-")</f>
        <v>100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127</v>
      </c>
      <c r="Y8" s="43">
        <f>SUM(R8:X8)</f>
        <v>127</v>
      </c>
      <c r="Z8" s="44"/>
      <c r="AA8" s="44"/>
      <c r="AB8" s="43">
        <f>ごみ処理量内訳!O8</f>
        <v>0</v>
      </c>
      <c r="AC8" s="43">
        <f>ごみ処理量内訳!AO8</f>
        <v>2</v>
      </c>
      <c r="AD8" s="43">
        <f>ごみ処理量内訳!AP8</f>
        <v>15</v>
      </c>
      <c r="AE8" s="43">
        <f>SUM(AB8:AD8)</f>
        <v>17</v>
      </c>
    </row>
    <row r="9" spans="1:31" s="10" customFormat="1" ht="12" customHeight="1">
      <c r="B9" s="41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3"/>
      <c r="Q9" s="44"/>
      <c r="R9" s="42"/>
      <c r="S9" s="42"/>
      <c r="T9" s="42"/>
      <c r="U9" s="42"/>
      <c r="V9" s="42"/>
      <c r="W9" s="42"/>
      <c r="X9" s="42"/>
      <c r="Y9" s="43"/>
      <c r="Z9" s="44"/>
      <c r="AA9" s="44"/>
      <c r="AB9" s="43"/>
      <c r="AC9" s="43"/>
      <c r="AD9" s="43"/>
      <c r="AE9" s="43"/>
    </row>
    <row r="10" spans="1:31" s="10" customFormat="1" ht="12" customHeight="1">
      <c r="B10" s="41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3"/>
      <c r="Q10" s="44"/>
      <c r="R10" s="42"/>
      <c r="S10" s="42"/>
      <c r="T10" s="42"/>
      <c r="U10" s="42"/>
      <c r="V10" s="42"/>
      <c r="W10" s="42"/>
      <c r="X10" s="42"/>
      <c r="Y10" s="43"/>
      <c r="Z10" s="44"/>
      <c r="AA10" s="44"/>
      <c r="AB10" s="43"/>
      <c r="AC10" s="43"/>
      <c r="AD10" s="43"/>
      <c r="AE10" s="43"/>
    </row>
    <row r="11" spans="1:31" s="10" customFormat="1" ht="12" customHeight="1">
      <c r="B11" s="41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3"/>
      <c r="Q11" s="44"/>
      <c r="R11" s="42"/>
      <c r="S11" s="42"/>
      <c r="T11" s="42"/>
      <c r="U11" s="42"/>
      <c r="V11" s="42"/>
      <c r="W11" s="42"/>
      <c r="X11" s="42"/>
      <c r="Y11" s="43"/>
      <c r="Z11" s="44"/>
      <c r="AA11" s="44"/>
      <c r="AB11" s="43"/>
      <c r="AC11" s="43"/>
      <c r="AD11" s="43"/>
      <c r="AE11" s="43"/>
    </row>
    <row r="12" spans="1:31" s="10" customFormat="1" ht="12" customHeight="1">
      <c r="B12" s="41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3"/>
      <c r="Q12" s="44"/>
      <c r="R12" s="42"/>
      <c r="S12" s="42"/>
      <c r="T12" s="42"/>
      <c r="U12" s="42"/>
      <c r="V12" s="42"/>
      <c r="W12" s="42"/>
      <c r="X12" s="42"/>
      <c r="Y12" s="43"/>
      <c r="Z12" s="44"/>
      <c r="AA12" s="44"/>
      <c r="AB12" s="43"/>
      <c r="AC12" s="43"/>
      <c r="AD12" s="43"/>
      <c r="AE12" s="43"/>
    </row>
    <row r="13" spans="1:31" s="10" customFormat="1" ht="12" customHeight="1">
      <c r="B13" s="41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6"/>
      <c r="AD13" s="45"/>
      <c r="AE13" s="45"/>
    </row>
    <row r="14" spans="1:31" s="10" customFormat="1" ht="12" customHeight="1">
      <c r="B14" s="41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6"/>
      <c r="AD14" s="45"/>
      <c r="AE14" s="45"/>
    </row>
    <row r="15" spans="1:31" s="10" customFormat="1" ht="12" customHeight="1">
      <c r="B15" s="41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6"/>
      <c r="AD15" s="45"/>
      <c r="AE15" s="45"/>
    </row>
    <row r="16" spans="1:31" s="10" customFormat="1" ht="12" customHeight="1">
      <c r="B16" s="41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6"/>
      <c r="AD16" s="45"/>
      <c r="AE16" s="45"/>
    </row>
    <row r="17" spans="2:31" s="10" customFormat="1" ht="12" customHeight="1">
      <c r="B17" s="41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6"/>
      <c r="AD17" s="45"/>
      <c r="AE17" s="45"/>
    </row>
    <row r="18" spans="2:31" s="10" customFormat="1" ht="12" customHeight="1">
      <c r="B18" s="41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6"/>
      <c r="AD18" s="45"/>
      <c r="AE18" s="45"/>
    </row>
    <row r="19" spans="2:31" s="10" customFormat="1" ht="12" customHeight="1">
      <c r="B19" s="41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6"/>
      <c r="AD19" s="45"/>
      <c r="AE19" s="45"/>
    </row>
    <row r="20" spans="2:31" s="10" customFormat="1" ht="12" customHeight="1">
      <c r="B20" s="41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6"/>
      <c r="AD20" s="45"/>
      <c r="AE20" s="45"/>
    </row>
    <row r="21" spans="2:31" s="10" customFormat="1" ht="12" customHeight="1">
      <c r="B21" s="41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6"/>
      <c r="AD21" s="45"/>
      <c r="AE21" s="45"/>
    </row>
    <row r="22" spans="2:31" s="10" customFormat="1" ht="12" customHeight="1">
      <c r="B22" s="41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6"/>
      <c r="AD22" s="45"/>
      <c r="AE22" s="45"/>
    </row>
    <row r="23" spans="2:31" s="10" customFormat="1" ht="12" customHeight="1">
      <c r="B23" s="41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6"/>
      <c r="AD23" s="45"/>
      <c r="AE23" s="45"/>
    </row>
    <row r="24" spans="2:31" s="10" customFormat="1" ht="12" customHeight="1">
      <c r="B24" s="41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6"/>
      <c r="AD24" s="45"/>
      <c r="AE24" s="45"/>
    </row>
    <row r="25" spans="2:31" s="10" customFormat="1" ht="12" customHeight="1">
      <c r="B25" s="41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6"/>
      <c r="AD25" s="45"/>
      <c r="AE25" s="45"/>
    </row>
    <row r="26" spans="2:31" s="10" customFormat="1" ht="12" customHeight="1">
      <c r="B26" s="41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6"/>
      <c r="AD26" s="45"/>
      <c r="AE26" s="45"/>
    </row>
    <row r="27" spans="2:31" s="10" customFormat="1" ht="12" customHeight="1">
      <c r="B27" s="41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5"/>
      <c r="AE27" s="45"/>
    </row>
    <row r="28" spans="2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2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2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2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2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9:AE995">
    <cfRule type="expression" dxfId="156" priority="6" stopIfTrue="1">
      <formula>$A9&lt;&gt;""</formula>
    </cfRule>
  </conditionalFormatting>
  <conditionalFormatting sqref="A8:AE8">
    <cfRule type="expression" dxfId="154" priority="4" stopIfTrue="1">
      <formula>$A8&lt;&gt;""</formula>
    </cfRule>
  </conditionalFormatting>
  <conditionalFormatting sqref="D8">
    <cfRule type="expression" dxfId="153" priority="3" stopIfTrue="1">
      <formula>$A8&lt;&gt;""</formula>
    </cfRule>
  </conditionalFormatting>
  <conditionalFormatting sqref="A7:AE7">
    <cfRule type="expression" dxfId="152" priority="2" stopIfTrue="1">
      <formula>$A7&lt;&gt;""</formula>
    </cfRule>
  </conditionalFormatting>
  <conditionalFormatting sqref="D7">
    <cfRule type="expression" dxfId="15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ゴシック,標準"&amp;14【災害】ごみ処理の概要（令和6年度実績）&amp;R&amp;A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148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127</v>
      </c>
      <c r="B8" s="41" t="s">
        <v>135</v>
      </c>
      <c r="C8" s="10" t="s">
        <v>136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9:AG995">
    <cfRule type="expression" dxfId="101" priority="5" stopIfTrue="1">
      <formula>$A9&lt;&gt;""</formula>
    </cfRule>
  </conditionalFormatting>
  <conditionalFormatting sqref="AH9:AH997">
    <cfRule type="expression" dxfId="100" priority="9" stopIfTrue="1">
      <formula>$A9&lt;&gt;""</formula>
    </cfRule>
  </conditionalFormatting>
  <conditionalFormatting sqref="A9:AF997">
    <cfRule type="expression" dxfId="99" priority="6" stopIfTrue="1">
      <formula>$A9&lt;&gt;""</formula>
    </cfRule>
  </conditionalFormatting>
  <conditionalFormatting sqref="AG8">
    <cfRule type="expression" dxfId="98" priority="3" stopIfTrue="1">
      <formula>$A8&lt;&gt;""</formula>
    </cfRule>
  </conditionalFormatting>
  <conditionalFormatting sqref="AH8:AI8 A8:AF8">
    <cfRule type="expression" dxfId="97" priority="4" stopIfTrue="1">
      <formula>$A8&lt;&gt;""</formula>
    </cfRule>
  </conditionalFormatting>
  <conditionalFormatting sqref="AG7">
    <cfRule type="expression" dxfId="96" priority="1" stopIfTrue="1">
      <formula>$A7&lt;&gt;""</formula>
    </cfRule>
  </conditionalFormatting>
  <conditionalFormatting sqref="AH7:AI7 A7:AF7">
    <cfRule type="expression" dxfId="9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148</v>
      </c>
      <c r="C7" s="35" t="s">
        <v>79</v>
      </c>
      <c r="D7" s="47">
        <f>SUM($D$8:$D$8)</f>
        <v>127</v>
      </c>
      <c r="E7" s="47">
        <f>SUM($E$8:$E$8)</f>
        <v>0</v>
      </c>
      <c r="F7" s="47">
        <f>SUM($F$8:$F$8)</f>
        <v>8</v>
      </c>
      <c r="G7" s="47">
        <f>SUM($G$8:$G$8)</f>
        <v>118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1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137</v>
      </c>
      <c r="B8" s="41" t="s">
        <v>128</v>
      </c>
      <c r="C8" s="10" t="s">
        <v>138</v>
      </c>
      <c r="D8" s="33">
        <f>SUM(E8:AI8)</f>
        <v>127</v>
      </c>
      <c r="E8" s="33">
        <v>0</v>
      </c>
      <c r="F8" s="33">
        <v>8</v>
      </c>
      <c r="G8" s="33">
        <v>118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1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9:AG995">
    <cfRule type="expression" dxfId="94" priority="5" stopIfTrue="1">
      <formula>$A9&lt;&gt;""</formula>
    </cfRule>
  </conditionalFormatting>
  <conditionalFormatting sqref="AH9:AH997">
    <cfRule type="expression" dxfId="93" priority="9" stopIfTrue="1">
      <formula>$A9&lt;&gt;""</formula>
    </cfRule>
  </conditionalFormatting>
  <conditionalFormatting sqref="A9:AF997">
    <cfRule type="expression" dxfId="92" priority="6" stopIfTrue="1">
      <formula>$A9&lt;&gt;""</formula>
    </cfRule>
  </conditionalFormatting>
  <conditionalFormatting sqref="AG8">
    <cfRule type="expression" dxfId="91" priority="3" stopIfTrue="1">
      <formula>$A8&lt;&gt;""</formula>
    </cfRule>
  </conditionalFormatting>
  <conditionalFormatting sqref="AH8:AI8 A8:AF8">
    <cfRule type="expression" dxfId="90" priority="4" stopIfTrue="1">
      <formula>$A8&lt;&gt;""</formula>
    </cfRule>
  </conditionalFormatting>
  <conditionalFormatting sqref="AG7">
    <cfRule type="expression" dxfId="89" priority="1" stopIfTrue="1">
      <formula>$A7&lt;&gt;""</formula>
    </cfRule>
  </conditionalFormatting>
  <conditionalFormatting sqref="AH7:AI7 A7:AF7">
    <cfRule type="expression" dxfId="8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8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8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8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8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148</v>
      </c>
      <c r="C7" s="35" t="s">
        <v>79</v>
      </c>
      <c r="D7" s="47">
        <f>SUM($D$8:$D$8)</f>
        <v>15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15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124</v>
      </c>
      <c r="B8" s="41" t="s">
        <v>128</v>
      </c>
      <c r="C8" s="10" t="s">
        <v>129</v>
      </c>
      <c r="D8" s="33">
        <f>SUM(E8:AI8)</f>
        <v>15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15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9:AG995">
    <cfRule type="expression" dxfId="87" priority="5" stopIfTrue="1">
      <formula>$A9&lt;&gt;""</formula>
    </cfRule>
  </conditionalFormatting>
  <conditionalFormatting sqref="AH9:AH997">
    <cfRule type="expression" dxfId="86" priority="9" stopIfTrue="1">
      <formula>$A9&lt;&gt;""</formula>
    </cfRule>
  </conditionalFormatting>
  <conditionalFormatting sqref="A9:AF997">
    <cfRule type="expression" dxfId="85" priority="6" stopIfTrue="1">
      <formula>$A9&lt;&gt;""</formula>
    </cfRule>
  </conditionalFormatting>
  <conditionalFormatting sqref="AG8">
    <cfRule type="expression" dxfId="84" priority="3" stopIfTrue="1">
      <formula>$A8&lt;&gt;""</formula>
    </cfRule>
  </conditionalFormatting>
  <conditionalFormatting sqref="AH8:AI8 A8:AF8">
    <cfRule type="expression" dxfId="83" priority="4" stopIfTrue="1">
      <formula>$A8&lt;&gt;""</formula>
    </cfRule>
  </conditionalFormatting>
  <conditionalFormatting sqref="AG7">
    <cfRule type="expression" dxfId="82" priority="1" stopIfTrue="1">
      <formula>$A7&lt;&gt;""</formula>
    </cfRule>
  </conditionalFormatting>
  <conditionalFormatting sqref="AH7:AI7 A7:AF7">
    <cfRule type="expression" dxfId="8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148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139</v>
      </c>
      <c r="B8" s="41" t="s">
        <v>128</v>
      </c>
      <c r="C8" s="10" t="s">
        <v>140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9:AG995">
    <cfRule type="expression" dxfId="80" priority="5" stopIfTrue="1">
      <formula>$A9&lt;&gt;""</formula>
    </cfRule>
  </conditionalFormatting>
  <conditionalFormatting sqref="AH9:AH997">
    <cfRule type="expression" dxfId="79" priority="9" stopIfTrue="1">
      <formula>$A9&lt;&gt;""</formula>
    </cfRule>
  </conditionalFormatting>
  <conditionalFormatting sqref="A9:AF997">
    <cfRule type="expression" dxfId="78" priority="6" stopIfTrue="1">
      <formula>$A9&lt;&gt;""</formula>
    </cfRule>
  </conditionalFormatting>
  <conditionalFormatting sqref="AG8">
    <cfRule type="expression" dxfId="77" priority="3" stopIfTrue="1">
      <formula>$A8&lt;&gt;""</formula>
    </cfRule>
  </conditionalFormatting>
  <conditionalFormatting sqref="AH8:AI8 A8:AF8">
    <cfRule type="expression" dxfId="76" priority="4" stopIfTrue="1">
      <formula>$A8&lt;&gt;""</formula>
    </cfRule>
  </conditionalFormatting>
  <conditionalFormatting sqref="AG7">
    <cfRule type="expression" dxfId="75" priority="1" stopIfTrue="1">
      <formula>$A7&lt;&gt;""</formula>
    </cfRule>
  </conditionalFormatting>
  <conditionalFormatting sqref="AH7:AI7 A7:AF7">
    <cfRule type="expression" dxfId="7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148</v>
      </c>
      <c r="C7" s="35" t="s">
        <v>79</v>
      </c>
      <c r="D7" s="47">
        <f>SUM($D$8:$D$8)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SUM($AF$8:$AF$8)</f>
        <v>0</v>
      </c>
      <c r="AG7" s="55">
        <v>0</v>
      </c>
      <c r="AH7" s="55">
        <v>0</v>
      </c>
      <c r="AI7" s="47">
        <f>SUM($AI$8:$AI$8)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136</v>
      </c>
      <c r="D8" s="33">
        <f>SUM(E8:AI8)</f>
        <v>0</v>
      </c>
      <c r="E8" s="56">
        <f>E7</f>
        <v>0</v>
      </c>
      <c r="F8" s="56">
        <f t="shared" ref="F8:AE8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45"/>
      <c r="AG13" s="45"/>
      <c r="AH13" s="34"/>
    </row>
    <row r="14" spans="1:35" s="10" customFormat="1" ht="12" customHeight="1">
      <c r="B14" s="41"/>
      <c r="D14" s="45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45"/>
      <c r="AG14" s="45"/>
      <c r="AH14" s="34"/>
    </row>
    <row r="15" spans="1:35" s="10" customFormat="1" ht="12" customHeight="1">
      <c r="B15" s="41"/>
      <c r="D15" s="45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45"/>
      <c r="AG15" s="45"/>
      <c r="AH15" s="34"/>
    </row>
    <row r="16" spans="1:35" s="10" customFormat="1" ht="12" customHeight="1">
      <c r="B16" s="41"/>
      <c r="D16" s="45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45"/>
      <c r="AG16" s="45"/>
      <c r="AH16" s="34"/>
    </row>
    <row r="17" spans="2:34" s="10" customFormat="1" ht="12" customHeight="1">
      <c r="B17" s="41"/>
      <c r="D17" s="45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45"/>
      <c r="AG17" s="45"/>
      <c r="AH17" s="34"/>
    </row>
    <row r="18" spans="2:34" s="10" customFormat="1" ht="12" customHeight="1">
      <c r="B18" s="41"/>
      <c r="D18" s="45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45"/>
      <c r="AG18" s="45"/>
      <c r="AH18" s="34"/>
    </row>
    <row r="19" spans="2:34" s="10" customFormat="1" ht="12" customHeight="1">
      <c r="B19" s="41"/>
      <c r="D19" s="45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45"/>
      <c r="AG19" s="45"/>
      <c r="AH19" s="34"/>
    </row>
    <row r="20" spans="2:34" s="10" customFormat="1" ht="12" customHeight="1">
      <c r="B20" s="41"/>
      <c r="D20" s="45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45"/>
      <c r="AG20" s="45"/>
      <c r="AH20" s="34"/>
    </row>
    <row r="21" spans="2:34" s="10" customFormat="1" ht="12" customHeight="1">
      <c r="B21" s="41"/>
      <c r="D21" s="45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45"/>
      <c r="AG21" s="45"/>
      <c r="AH21" s="34"/>
    </row>
    <row r="22" spans="2:34" s="10" customFormat="1" ht="12" customHeight="1">
      <c r="B22" s="41"/>
      <c r="D22" s="45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45"/>
      <c r="AG22" s="45"/>
      <c r="AH22" s="34"/>
    </row>
    <row r="23" spans="2:34" s="10" customFormat="1" ht="12" customHeight="1">
      <c r="B23" s="41"/>
      <c r="D23" s="45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45"/>
      <c r="AG23" s="45"/>
      <c r="AH23" s="34"/>
    </row>
    <row r="24" spans="2:34" s="10" customFormat="1" ht="12" customHeight="1">
      <c r="B24" s="41"/>
      <c r="D24" s="45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45"/>
      <c r="AG24" s="45"/>
      <c r="AH24" s="34"/>
    </row>
    <row r="25" spans="2:34" s="10" customFormat="1" ht="12" customHeight="1">
      <c r="B25" s="41"/>
      <c r="D25" s="45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45"/>
      <c r="AG25" s="45"/>
      <c r="AH25" s="34"/>
    </row>
    <row r="26" spans="2:34" s="10" customFormat="1" ht="12" customHeight="1">
      <c r="B26" s="41"/>
      <c r="D26" s="45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45"/>
      <c r="AG26" s="45"/>
      <c r="AH26" s="34"/>
    </row>
    <row r="27" spans="2:34" s="10" customFormat="1" ht="12" customHeight="1">
      <c r="B27" s="41"/>
      <c r="D27" s="4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45"/>
      <c r="AG27" s="45"/>
      <c r="AH27" s="34"/>
    </row>
    <row r="28" spans="2:34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2:34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2:34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2:34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2:34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9:AG995">
    <cfRule type="expression" dxfId="73" priority="5" stopIfTrue="1">
      <formula>$A9&lt;&gt;""</formula>
    </cfRule>
  </conditionalFormatting>
  <conditionalFormatting sqref="AH9:AH997">
    <cfRule type="expression" dxfId="72" priority="10" stopIfTrue="1">
      <formula>$A9&lt;&gt;""</formula>
    </cfRule>
  </conditionalFormatting>
  <conditionalFormatting sqref="A9:AF997">
    <cfRule type="expression" dxfId="71" priority="6" stopIfTrue="1">
      <formula>$A9&lt;&gt;""</formula>
    </cfRule>
  </conditionalFormatting>
  <conditionalFormatting sqref="AG8">
    <cfRule type="expression" dxfId="70" priority="3" stopIfTrue="1">
      <formula>$A8&lt;&gt;""</formula>
    </cfRule>
  </conditionalFormatting>
  <conditionalFormatting sqref="AH8:AI8 A8:AF8">
    <cfRule type="expression" dxfId="69" priority="4" stopIfTrue="1">
      <formula>$A8&lt;&gt;""</formula>
    </cfRule>
  </conditionalFormatting>
  <conditionalFormatting sqref="AG7">
    <cfRule type="expression" dxfId="68" priority="1" stopIfTrue="1">
      <formula>$A7&lt;&gt;""</formula>
    </cfRule>
  </conditionalFormatting>
  <conditionalFormatting sqref="AH7:AI7 A7:AF7">
    <cfRule type="expression" dxfId="6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72" t="s">
        <v>82</v>
      </c>
      <c r="B2" s="72" t="s">
        <v>83</v>
      </c>
      <c r="C2" s="72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74"/>
      <c r="B3" s="74"/>
      <c r="C3" s="75"/>
      <c r="D3" s="83" t="s">
        <v>88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89</v>
      </c>
      <c r="AH3" s="83" t="s">
        <v>88</v>
      </c>
      <c r="AI3" s="81" t="s">
        <v>42</v>
      </c>
      <c r="AJ3" s="81" t="s">
        <v>43</v>
      </c>
      <c r="AK3" s="81" t="s">
        <v>44</v>
      </c>
      <c r="AL3" s="81" t="s">
        <v>45</v>
      </c>
      <c r="AM3" s="81" t="s">
        <v>46</v>
      </c>
      <c r="AN3" s="81" t="s">
        <v>47</v>
      </c>
      <c r="AO3" s="81" t="s">
        <v>48</v>
      </c>
      <c r="AP3" s="81" t="s">
        <v>26</v>
      </c>
      <c r="AQ3" s="81" t="s">
        <v>27</v>
      </c>
      <c r="AR3" s="81" t="s">
        <v>28</v>
      </c>
      <c r="AS3" s="81" t="s">
        <v>29</v>
      </c>
      <c r="AT3" s="81" t="s">
        <v>30</v>
      </c>
      <c r="AU3" s="81" t="s">
        <v>49</v>
      </c>
      <c r="AV3" s="81" t="s">
        <v>50</v>
      </c>
      <c r="AW3" s="81" t="s">
        <v>51</v>
      </c>
      <c r="AX3" s="81" t="s">
        <v>52</v>
      </c>
      <c r="AY3" s="81" t="s">
        <v>53</v>
      </c>
      <c r="AZ3" s="81" t="s">
        <v>54</v>
      </c>
      <c r="BA3" s="81" t="s">
        <v>55</v>
      </c>
      <c r="BB3" s="81" t="s">
        <v>56</v>
      </c>
      <c r="BC3" s="81" t="s">
        <v>57</v>
      </c>
      <c r="BD3" s="81" t="s">
        <v>58</v>
      </c>
      <c r="BE3" s="81" t="s">
        <v>59</v>
      </c>
      <c r="BF3" s="81" t="s">
        <v>60</v>
      </c>
      <c r="BG3" s="81" t="s">
        <v>61</v>
      </c>
      <c r="BH3" s="81" t="s">
        <v>62</v>
      </c>
      <c r="BI3" s="81" t="s">
        <v>63</v>
      </c>
      <c r="BJ3" s="59"/>
      <c r="BK3" s="81" t="s">
        <v>89</v>
      </c>
      <c r="BL3" s="83" t="s">
        <v>88</v>
      </c>
      <c r="BM3" s="81" t="s">
        <v>42</v>
      </c>
      <c r="BN3" s="81" t="s">
        <v>43</v>
      </c>
      <c r="BO3" s="81" t="s">
        <v>44</v>
      </c>
      <c r="BP3" s="81" t="s">
        <v>45</v>
      </c>
      <c r="BQ3" s="81" t="s">
        <v>46</v>
      </c>
      <c r="BR3" s="81" t="s">
        <v>47</v>
      </c>
      <c r="BS3" s="81" t="s">
        <v>48</v>
      </c>
      <c r="BT3" s="81" t="s">
        <v>26</v>
      </c>
      <c r="BU3" s="81" t="s">
        <v>27</v>
      </c>
      <c r="BV3" s="81" t="s">
        <v>28</v>
      </c>
      <c r="BW3" s="81" t="s">
        <v>29</v>
      </c>
      <c r="BX3" s="81" t="s">
        <v>30</v>
      </c>
      <c r="BY3" s="81" t="s">
        <v>49</v>
      </c>
      <c r="BZ3" s="81" t="s">
        <v>50</v>
      </c>
      <c r="CA3" s="81" t="s">
        <v>51</v>
      </c>
      <c r="CB3" s="81" t="s">
        <v>52</v>
      </c>
      <c r="CC3" s="81" t="s">
        <v>53</v>
      </c>
      <c r="CD3" s="81" t="s">
        <v>54</v>
      </c>
      <c r="CE3" s="81" t="s">
        <v>55</v>
      </c>
      <c r="CF3" s="81" t="s">
        <v>56</v>
      </c>
      <c r="CG3" s="81" t="s">
        <v>57</v>
      </c>
      <c r="CH3" s="81" t="s">
        <v>58</v>
      </c>
      <c r="CI3" s="81" t="s">
        <v>59</v>
      </c>
      <c r="CJ3" s="81" t="s">
        <v>60</v>
      </c>
      <c r="CK3" s="81" t="s">
        <v>61</v>
      </c>
      <c r="CL3" s="81" t="s">
        <v>62</v>
      </c>
      <c r="CM3" s="81" t="s">
        <v>63</v>
      </c>
      <c r="CN3" s="59"/>
      <c r="CO3" s="81" t="s">
        <v>89</v>
      </c>
    </row>
    <row r="4" spans="1:93" ht="25.5" customHeight="1">
      <c r="A4" s="74"/>
      <c r="B4" s="74"/>
      <c r="C4" s="75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74"/>
      <c r="B5" s="74"/>
      <c r="C5" s="75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74"/>
      <c r="B6" s="74"/>
      <c r="C6" s="75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124</v>
      </c>
      <c r="B7" s="36" t="s">
        <v>148</v>
      </c>
      <c r="C7" s="35" t="s">
        <v>79</v>
      </c>
      <c r="D7" s="47">
        <f>SUM($D$8:$D$8)</f>
        <v>127</v>
      </c>
      <c r="E7" s="47">
        <f>SUM($E$8:$E$8)</f>
        <v>0</v>
      </c>
      <c r="F7" s="47">
        <f>SUM($F$8:$F$8)</f>
        <v>8</v>
      </c>
      <c r="G7" s="47">
        <f>SUM($G$8:$G$8)</f>
        <v>0</v>
      </c>
      <c r="H7" s="47">
        <f>SUM($H$8:$H$8)</f>
        <v>118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1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  <c r="AJ7" s="47">
        <f>SUM($AJ$8:$AJ$8)</f>
        <v>0</v>
      </c>
      <c r="AK7" s="47">
        <f>SUM($AK$8:$AK$8)</f>
        <v>0</v>
      </c>
      <c r="AL7" s="47">
        <f>SUM($AL$8:$AL$8)</f>
        <v>0</v>
      </c>
      <c r="AM7" s="47">
        <f>SUM($AM$8:$AM$8)</f>
        <v>0</v>
      </c>
      <c r="AN7" s="47">
        <f>SUM($AN$8:$AN$8)</f>
        <v>0</v>
      </c>
      <c r="AO7" s="47">
        <f>SUM($AO$8:$AO$8)</f>
        <v>0</v>
      </c>
      <c r="AP7" s="47">
        <f>SUM($AP$8:$AP$8)</f>
        <v>0</v>
      </c>
      <c r="AQ7" s="47">
        <f>SUM($AQ$8:$AQ$8)</f>
        <v>0</v>
      </c>
      <c r="AR7" s="47">
        <f>SUM($AR$8:$AR$8)</f>
        <v>0</v>
      </c>
      <c r="AS7" s="47">
        <f>SUM($AS$8:$AS$8)</f>
        <v>0</v>
      </c>
      <c r="AT7" s="47">
        <f>SUM($AT$8:$AT$8)</f>
        <v>0</v>
      </c>
      <c r="AU7" s="47">
        <f>SUM($AU$8:$AU$8)</f>
        <v>0</v>
      </c>
      <c r="AV7" s="47">
        <f>SUM($AV$8:$AV$8)</f>
        <v>0</v>
      </c>
      <c r="AW7" s="47">
        <f>SUM($AW$8:$AW$8)</f>
        <v>0</v>
      </c>
      <c r="AX7" s="47">
        <f>SUM($AX$8:$AX$8)</f>
        <v>0</v>
      </c>
      <c r="AY7" s="47">
        <f>SUM($AY$8:$AY$8)</f>
        <v>0</v>
      </c>
      <c r="AZ7" s="47">
        <f>SUM($AZ$8:$AZ$8)</f>
        <v>0</v>
      </c>
      <c r="BA7" s="47">
        <f>SUM($BA$8:$BA$8)</f>
        <v>0</v>
      </c>
      <c r="BB7" s="47">
        <f>SUM($BB$8:$BB$8)</f>
        <v>0</v>
      </c>
      <c r="BC7" s="47">
        <f>SUM($BC$8:$BC$8)</f>
        <v>0</v>
      </c>
      <c r="BD7" s="47">
        <f>SUM($BD$8:$BD$8)</f>
        <v>0</v>
      </c>
      <c r="BE7" s="47">
        <f>SUM($BE$8:$BE$8)</f>
        <v>0</v>
      </c>
      <c r="BF7" s="47">
        <f>SUM($BF$8:$BF$8)</f>
        <v>0</v>
      </c>
      <c r="BG7" s="47">
        <f>SUM($BG$8:$BG$8)</f>
        <v>0</v>
      </c>
      <c r="BH7" s="47">
        <f>SUM($BH$8:$BH$8)</f>
        <v>0</v>
      </c>
      <c r="BI7" s="47">
        <f>SUM($BI$8:$BI$8)</f>
        <v>0</v>
      </c>
      <c r="BJ7" s="47">
        <f>SUM($BJ$8:$BJ$8)</f>
        <v>0</v>
      </c>
      <c r="BK7" s="47">
        <f>SUM($BK$8:$BK$8)</f>
        <v>0</v>
      </c>
      <c r="BL7" s="47">
        <f>SUM($BL$8:$BL$8)</f>
        <v>127</v>
      </c>
      <c r="BM7" s="47">
        <f>SUM($BM$8:$BM$8)</f>
        <v>0</v>
      </c>
      <c r="BN7" s="47">
        <f>SUM($BN$8:$BN$8)</f>
        <v>8</v>
      </c>
      <c r="BO7" s="47">
        <f>SUM($BO$8:$BO$8)</f>
        <v>0</v>
      </c>
      <c r="BP7" s="47">
        <f>SUM($BP$8:$BP$8)</f>
        <v>118</v>
      </c>
      <c r="BQ7" s="47">
        <f>SUM($BQ$8:$BQ$8)</f>
        <v>0</v>
      </c>
      <c r="BR7" s="47">
        <f>SUM($BR$8:$BR$8)</f>
        <v>0</v>
      </c>
      <c r="BS7" s="47">
        <f>SUM($BS$8:$BS$8)</f>
        <v>0</v>
      </c>
      <c r="BT7" s="47">
        <f>SUM($BT$8:$BT$8)</f>
        <v>0</v>
      </c>
      <c r="BU7" s="47">
        <f>SUM($BU$8:$BU$8)</f>
        <v>0</v>
      </c>
      <c r="BV7" s="47">
        <f>SUM($BV$8:$BV$8)</f>
        <v>0</v>
      </c>
      <c r="BW7" s="47">
        <f>SUM($BW$8:$BW$8)</f>
        <v>0</v>
      </c>
      <c r="BX7" s="47">
        <f>SUM($BX$8:$BX$8)</f>
        <v>0</v>
      </c>
      <c r="BY7" s="47">
        <f>SUM($BY$8:$BY$8)</f>
        <v>1</v>
      </c>
      <c r="BZ7" s="47">
        <f>SUM($BZ$8:$BZ$8)</f>
        <v>0</v>
      </c>
      <c r="CA7" s="47">
        <f>SUM($CA$8:$CA$8)</f>
        <v>0</v>
      </c>
      <c r="CB7" s="47">
        <f>SUM($CB$8:$CB$8)</f>
        <v>0</v>
      </c>
      <c r="CC7" s="47">
        <f>SUM($CC$8:$CC$8)</f>
        <v>0</v>
      </c>
      <c r="CD7" s="47">
        <f>SUM($CD$8:$CD$8)</f>
        <v>0</v>
      </c>
      <c r="CE7" s="47">
        <f>SUM($CE$8:$CE$8)</f>
        <v>0</v>
      </c>
      <c r="CF7" s="47">
        <f>SUM($CF$8:$CF$8)</f>
        <v>0</v>
      </c>
      <c r="CG7" s="47">
        <f>SUM($CG$8:$CG$8)</f>
        <v>0</v>
      </c>
      <c r="CH7" s="47">
        <f>SUM($CH$8:$CH$8)</f>
        <v>0</v>
      </c>
      <c r="CI7" s="47">
        <f>SUM($CI$8:$CI$8)</f>
        <v>0</v>
      </c>
      <c r="CJ7" s="47">
        <f>SUM($CJ$8:$CJ$8)</f>
        <v>0</v>
      </c>
      <c r="CK7" s="47">
        <f>SUM($CK$8:$CK$8)</f>
        <v>0</v>
      </c>
      <c r="CL7" s="47">
        <f>SUM($CL$8:$CL$8)</f>
        <v>0</v>
      </c>
      <c r="CM7" s="47">
        <f>SUM($CM$8:$CM$8)</f>
        <v>0</v>
      </c>
      <c r="CN7" s="47">
        <f>SUM($CN$8:$CN$8)</f>
        <v>0</v>
      </c>
      <c r="CO7" s="47">
        <f>SUM($CO$8:$CO$8)</f>
        <v>0</v>
      </c>
    </row>
    <row r="8" spans="1:93" s="10" customFormat="1" ht="12" customHeight="1">
      <c r="A8" s="10" t="s">
        <v>127</v>
      </c>
      <c r="B8" s="41" t="s">
        <v>125</v>
      </c>
      <c r="C8" s="10" t="s">
        <v>126</v>
      </c>
      <c r="D8" s="33">
        <f>SUM(E8:AG8)</f>
        <v>127</v>
      </c>
      <c r="E8" s="33">
        <f t="shared" ref="E8" si="0">AI8+BM8</f>
        <v>0</v>
      </c>
      <c r="F8" s="33">
        <f t="shared" ref="F8" si="1">AJ8+BN8</f>
        <v>8</v>
      </c>
      <c r="G8" s="33">
        <f t="shared" ref="G8" si="2">AK8+BO8</f>
        <v>0</v>
      </c>
      <c r="H8" s="33">
        <f t="shared" ref="H8" si="3">AL8+BP8</f>
        <v>118</v>
      </c>
      <c r="I8" s="33">
        <f t="shared" ref="I8" si="4">AM8+BQ8</f>
        <v>0</v>
      </c>
      <c r="J8" s="33">
        <f t="shared" ref="J8" si="5">AN8+BR8</f>
        <v>0</v>
      </c>
      <c r="K8" s="33">
        <f t="shared" ref="K8" si="6">AO8+BS8</f>
        <v>0</v>
      </c>
      <c r="L8" s="33">
        <f t="shared" ref="L8" si="7">AP8+BT8</f>
        <v>0</v>
      </c>
      <c r="M8" s="33">
        <f t="shared" ref="M8" si="8">AQ8+BU8</f>
        <v>0</v>
      </c>
      <c r="N8" s="33">
        <f t="shared" ref="N8" si="9">AR8+BV8</f>
        <v>0</v>
      </c>
      <c r="O8" s="33">
        <f t="shared" ref="O8" si="10">AS8+BW8</f>
        <v>0</v>
      </c>
      <c r="P8" s="33">
        <f t="shared" ref="P8" si="11">AT8+BX8</f>
        <v>0</v>
      </c>
      <c r="Q8" s="33">
        <f t="shared" ref="Q8" si="12">AU8+BY8</f>
        <v>1</v>
      </c>
      <c r="R8" s="33">
        <f t="shared" ref="R8" si="13">AV8+BZ8</f>
        <v>0</v>
      </c>
      <c r="S8" s="33">
        <f t="shared" ref="S8" si="14">AW8+CA8</f>
        <v>0</v>
      </c>
      <c r="T8" s="33">
        <f t="shared" ref="T8" si="15">AX8+CB8</f>
        <v>0</v>
      </c>
      <c r="U8" s="33">
        <f t="shared" ref="U8" si="16">AY8+CC8</f>
        <v>0</v>
      </c>
      <c r="V8" s="33">
        <f t="shared" ref="V8" si="17">AZ8+CD8</f>
        <v>0</v>
      </c>
      <c r="W8" s="33">
        <f t="shared" ref="W8" si="18">BA8+CE8</f>
        <v>0</v>
      </c>
      <c r="X8" s="33">
        <f t="shared" ref="X8" si="19">BB8+CF8</f>
        <v>0</v>
      </c>
      <c r="Y8" s="33">
        <f t="shared" ref="Y8" si="20">BC8+CG8</f>
        <v>0</v>
      </c>
      <c r="Z8" s="33">
        <f t="shared" ref="Z8" si="21">BD8+CH8</f>
        <v>0</v>
      </c>
      <c r="AA8" s="33">
        <f t="shared" ref="AA8" si="22">BE8+CI8</f>
        <v>0</v>
      </c>
      <c r="AB8" s="33">
        <f t="shared" ref="AB8" si="23">BF8+CJ8</f>
        <v>0</v>
      </c>
      <c r="AC8" s="33">
        <f t="shared" ref="AC8" si="24">BG8+CK8</f>
        <v>0</v>
      </c>
      <c r="AD8" s="33">
        <f t="shared" ref="AD8" si="25">BH8+CL8</f>
        <v>0</v>
      </c>
      <c r="AE8" s="33">
        <f t="shared" ref="AE8" si="26">BI8+CM8</f>
        <v>0</v>
      </c>
      <c r="AF8" s="33">
        <f t="shared" ref="AF8" si="27">BJ8+CN8</f>
        <v>0</v>
      </c>
      <c r="AG8" s="33">
        <f t="shared" ref="AG8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127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8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118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1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BJ9" s="34"/>
      <c r="CN9" s="34"/>
    </row>
    <row r="10" spans="1:9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BJ10" s="34"/>
      <c r="CN10" s="34"/>
    </row>
    <row r="11" spans="1:9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BJ11" s="34"/>
      <c r="CN11" s="34"/>
    </row>
    <row r="12" spans="1:9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BJ12" s="34"/>
      <c r="CN12" s="34"/>
    </row>
    <row r="13" spans="1:9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BJ13" s="45"/>
      <c r="CN13" s="45"/>
    </row>
    <row r="14" spans="1:9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BJ14" s="45"/>
      <c r="CN14" s="45"/>
    </row>
    <row r="15" spans="1:9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BJ15" s="45"/>
      <c r="CN15" s="45"/>
    </row>
    <row r="16" spans="1:9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BJ16" s="45"/>
      <c r="CN16" s="45"/>
    </row>
    <row r="17" spans="2:92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BJ17" s="45"/>
      <c r="CN17" s="45"/>
    </row>
    <row r="18" spans="2:92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BJ18" s="45"/>
      <c r="CN18" s="45"/>
    </row>
    <row r="19" spans="2:92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BJ19" s="45"/>
      <c r="CN19" s="45"/>
    </row>
    <row r="20" spans="2:92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BJ20" s="45"/>
      <c r="CN20" s="45"/>
    </row>
    <row r="21" spans="2:92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BJ21" s="45"/>
      <c r="CN21" s="45"/>
    </row>
    <row r="22" spans="2:92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BJ22" s="45"/>
      <c r="CN22" s="45"/>
    </row>
    <row r="23" spans="2:92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BJ23" s="45"/>
      <c r="CN23" s="45"/>
    </row>
    <row r="24" spans="2:92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BJ24" s="45"/>
      <c r="CN24" s="45"/>
    </row>
    <row r="25" spans="2:92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BJ25" s="45"/>
      <c r="CN25" s="45"/>
    </row>
    <row r="26" spans="2:92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BJ26" s="45"/>
      <c r="CN26" s="45"/>
    </row>
    <row r="27" spans="2:92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BJ27" s="45"/>
      <c r="CN27" s="45"/>
    </row>
    <row r="28" spans="2:92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2:92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2:92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2:92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2:92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9:AE997">
    <cfRule type="expression" dxfId="66" priority="20" stopIfTrue="1">
      <formula>$A9&lt;&gt;""</formula>
    </cfRule>
  </conditionalFormatting>
  <conditionalFormatting sqref="AF9:AF995">
    <cfRule type="expression" dxfId="65" priority="13" stopIfTrue="1">
      <formula>$A9&lt;&gt;""</formula>
    </cfRule>
  </conditionalFormatting>
  <conditionalFormatting sqref="AG9:CO997">
    <cfRule type="expression" dxfId="64" priority="12" stopIfTrue="1">
      <formula>$A9&lt;&gt;""</formula>
    </cfRule>
  </conditionalFormatting>
  <conditionalFormatting sqref="BJ9:BJ995">
    <cfRule type="expression" dxfId="63" priority="11" stopIfTrue="1">
      <formula>$A9&lt;&gt;""</formula>
    </cfRule>
  </conditionalFormatting>
  <conditionalFormatting sqref="CN9:CN995">
    <cfRule type="expression" dxfId="62" priority="14" stopIfTrue="1">
      <formula>$A9&lt;&gt;""</formula>
    </cfRule>
  </conditionalFormatting>
  <conditionalFormatting sqref="A8:AE8">
    <cfRule type="expression" dxfId="61" priority="10" stopIfTrue="1">
      <formula>$A8&lt;&gt;""</formula>
    </cfRule>
  </conditionalFormatting>
  <conditionalFormatting sqref="AF8">
    <cfRule type="expression" dxfId="60" priority="8" stopIfTrue="1">
      <formula>$A8&lt;&gt;""</formula>
    </cfRule>
  </conditionalFormatting>
  <conditionalFormatting sqref="AG8:CO8">
    <cfRule type="expression" dxfId="59" priority="7" stopIfTrue="1">
      <formula>$A8&lt;&gt;""</formula>
    </cfRule>
  </conditionalFormatting>
  <conditionalFormatting sqref="BJ8">
    <cfRule type="expression" dxfId="58" priority="6" stopIfTrue="1">
      <formula>$A8&lt;&gt;""</formula>
    </cfRule>
  </conditionalFormatting>
  <conditionalFormatting sqref="CN8">
    <cfRule type="expression" dxfId="57" priority="9" stopIfTrue="1">
      <formula>$A8&lt;&gt;""</formula>
    </cfRule>
  </conditionalFormatting>
  <conditionalFormatting sqref="A7:AE7">
    <cfRule type="expression" dxfId="56" priority="5" stopIfTrue="1">
      <formula>$A7&lt;&gt;""</formula>
    </cfRule>
  </conditionalFormatting>
  <conditionalFormatting sqref="AF7">
    <cfRule type="expression" dxfId="55" priority="3" stopIfTrue="1">
      <formula>$A7&lt;&gt;""</formula>
    </cfRule>
  </conditionalFormatting>
  <conditionalFormatting sqref="AG7:CO7">
    <cfRule type="expression" dxfId="54" priority="2" stopIfTrue="1">
      <formula>$A7&lt;&gt;""</formula>
    </cfRule>
  </conditionalFormatting>
  <conditionalFormatting sqref="BJ7">
    <cfRule type="expression" dxfId="53" priority="1" stopIfTrue="1">
      <formula>$A7&lt;&gt;""</formula>
    </cfRule>
  </conditionalFormatting>
  <conditionalFormatting sqref="CN7">
    <cfRule type="expression" dxfId="52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ゴシック,標準"&amp;14【災害】ごみ資源化の状況（令和6年度実績）&amp;R&amp;A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7" man="1"/>
    <brk id="33" min="1" max="7" man="1"/>
    <brk id="48" min="1" max="7" man="1"/>
    <brk id="63" min="1" max="7" man="1"/>
    <brk id="80" min="1" max="7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148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</row>
    <row r="8" spans="1:33" s="10" customFormat="1" ht="12" customHeight="1">
      <c r="A8" s="10" t="s">
        <v>124</v>
      </c>
      <c r="B8" s="41" t="s">
        <v>128</v>
      </c>
      <c r="C8" s="10" t="s">
        <v>141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9:AG997 A9:AE997">
    <cfRule type="expression" dxfId="51" priority="6" stopIfTrue="1">
      <formula>$A9&lt;&gt;""</formula>
    </cfRule>
  </conditionalFormatting>
  <conditionalFormatting sqref="AF9:AF995">
    <cfRule type="expression" dxfId="50" priority="5" stopIfTrue="1">
      <formula>$A9&lt;&gt;""</formula>
    </cfRule>
  </conditionalFormatting>
  <conditionalFormatting sqref="A8:AE8 AG8">
    <cfRule type="expression" dxfId="49" priority="4" stopIfTrue="1">
      <formula>$A8&lt;&gt;""</formula>
    </cfRule>
  </conditionalFormatting>
  <conditionalFormatting sqref="AF8">
    <cfRule type="expression" dxfId="48" priority="3" stopIfTrue="1">
      <formula>$A8&lt;&gt;""</formula>
    </cfRule>
  </conditionalFormatting>
  <conditionalFormatting sqref="A7:AE7 AG7">
    <cfRule type="expression" dxfId="47" priority="2" stopIfTrue="1">
      <formula>$A7&lt;&gt;""</formula>
    </cfRule>
  </conditionalFormatting>
  <conditionalFormatting sqref="AF7">
    <cfRule type="expression" dxfId="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148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</row>
    <row r="8" spans="1:33" s="10" customFormat="1" ht="12" customHeight="1">
      <c r="A8" s="10" t="s">
        <v>124</v>
      </c>
      <c r="B8" s="41" t="s">
        <v>125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9:AG997 A9:AE997">
    <cfRule type="expression" dxfId="45" priority="6" stopIfTrue="1">
      <formula>$A9&lt;&gt;""</formula>
    </cfRule>
  </conditionalFormatting>
  <conditionalFormatting sqref="AF9:AF995">
    <cfRule type="expression" dxfId="44" priority="5" stopIfTrue="1">
      <formula>$A9&lt;&gt;""</formula>
    </cfRule>
  </conditionalFormatting>
  <conditionalFormatting sqref="A8:AE8 AG8">
    <cfRule type="expression" dxfId="43" priority="4" stopIfTrue="1">
      <formula>$A8&lt;&gt;""</formula>
    </cfRule>
  </conditionalFormatting>
  <conditionalFormatting sqref="AF8">
    <cfRule type="expression" dxfId="42" priority="3" stopIfTrue="1">
      <formula>$A8&lt;&gt;""</formula>
    </cfRule>
  </conditionalFormatting>
  <conditionalFormatting sqref="A7:AE7 AG7">
    <cfRule type="expression" dxfId="41" priority="2" stopIfTrue="1">
      <formula>$A7&lt;&gt;""</formula>
    </cfRule>
  </conditionalFormatting>
  <conditionalFormatting sqref="AF7">
    <cfRule type="expression" dxfId="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7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148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</row>
    <row r="8" spans="1:33" s="10" customFormat="1" ht="12" customHeight="1">
      <c r="A8" s="10" t="s">
        <v>127</v>
      </c>
      <c r="B8" s="41" t="s">
        <v>125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9:AG997 A9:AE997">
    <cfRule type="expression" dxfId="39" priority="6" stopIfTrue="1">
      <formula>$A9&lt;&gt;""</formula>
    </cfRule>
  </conditionalFormatting>
  <conditionalFormatting sqref="AF9:AF995">
    <cfRule type="expression" dxfId="38" priority="5" stopIfTrue="1">
      <formula>$A9&lt;&gt;""</formula>
    </cfRule>
  </conditionalFormatting>
  <conditionalFormatting sqref="A8:AE8 AG8">
    <cfRule type="expression" dxfId="37" priority="4" stopIfTrue="1">
      <formula>$A8&lt;&gt;""</formula>
    </cfRule>
  </conditionalFormatting>
  <conditionalFormatting sqref="AF8">
    <cfRule type="expression" dxfId="36" priority="3" stopIfTrue="1">
      <formula>$A8&lt;&gt;""</formula>
    </cfRule>
  </conditionalFormatting>
  <conditionalFormatting sqref="A7:AE7 AG7">
    <cfRule type="expression" dxfId="35" priority="2" stopIfTrue="1">
      <formula>$A7&lt;&gt;""</formula>
    </cfRule>
  </conditionalFormatting>
  <conditionalFormatting sqref="AF7">
    <cfRule type="expression" dxfId="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7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148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</row>
    <row r="8" spans="1:33" s="10" customFormat="1" ht="12" customHeight="1">
      <c r="A8" s="10" t="s">
        <v>142</v>
      </c>
      <c r="B8" s="41" t="s">
        <v>125</v>
      </c>
      <c r="C8" s="10" t="s">
        <v>143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9:AG997 A9:AE997">
    <cfRule type="expression" dxfId="33" priority="6" stopIfTrue="1">
      <formula>$A9&lt;&gt;""</formula>
    </cfRule>
  </conditionalFormatting>
  <conditionalFormatting sqref="AF9:AF995">
    <cfRule type="expression" dxfId="32" priority="5" stopIfTrue="1">
      <formula>$A9&lt;&gt;""</formula>
    </cfRule>
  </conditionalFormatting>
  <conditionalFormatting sqref="A8:AE8 AG8">
    <cfRule type="expression" dxfId="31" priority="4" stopIfTrue="1">
      <formula>$A8&lt;&gt;""</formula>
    </cfRule>
  </conditionalFormatting>
  <conditionalFormatting sqref="AF8">
    <cfRule type="expression" dxfId="30" priority="3" stopIfTrue="1">
      <formula>$A8&lt;&gt;""</formula>
    </cfRule>
  </conditionalFormatting>
  <conditionalFormatting sqref="A7:AE7 AG7">
    <cfRule type="expression" dxfId="29" priority="2" stopIfTrue="1">
      <formula>$A7&lt;&gt;""</formula>
    </cfRule>
  </conditionalFormatting>
  <conditionalFormatting sqref="AF7">
    <cfRule type="expression" dxfId="2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7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148</v>
      </c>
      <c r="C7" s="35" t="s">
        <v>79</v>
      </c>
      <c r="D7" s="47">
        <f>SUM($D$8:$D$8)</f>
        <v>208</v>
      </c>
      <c r="E7" s="47">
        <f>SUM($E$8:$E$8)</f>
        <v>50</v>
      </c>
      <c r="F7" s="47">
        <f>SUM($F$8:$F$8)</f>
        <v>8</v>
      </c>
      <c r="G7" s="47">
        <f>SUM($G$8:$G$8)</f>
        <v>118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16</v>
      </c>
      <c r="N7" s="47">
        <f>SUM($N$8:$N$8)</f>
        <v>15</v>
      </c>
      <c r="O7" s="47">
        <f>SUM($O$8:$O$8)</f>
        <v>0</v>
      </c>
      <c r="P7" s="47">
        <f>SUM($P$8:$P$8)</f>
        <v>0</v>
      </c>
      <c r="Q7" s="47">
        <f>SUM($Q$8:$Q$8)</f>
        <v>1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208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50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8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118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16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15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1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9:AH995">
    <cfRule type="expression" dxfId="150" priority="3" stopIfTrue="1">
      <formula>$A9&lt;&gt;""</formula>
    </cfRule>
  </conditionalFormatting>
  <conditionalFormatting sqref="A8:AI8">
    <cfRule type="expression" dxfId="149" priority="2" stopIfTrue="1">
      <formula>$A8&lt;&gt;""</formula>
    </cfRule>
  </conditionalFormatting>
  <conditionalFormatting sqref="A7:AI7">
    <cfRule type="expression" dxfId="1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148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</row>
    <row r="8" spans="1:33" s="10" customFormat="1" ht="12" customHeight="1">
      <c r="A8" s="10" t="s">
        <v>127</v>
      </c>
      <c r="B8" s="41" t="s">
        <v>144</v>
      </c>
      <c r="C8" s="10" t="s">
        <v>145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9:AG997 A9:AE997">
    <cfRule type="expression" dxfId="27" priority="7" stopIfTrue="1">
      <formula>$A9&lt;&gt;""</formula>
    </cfRule>
  </conditionalFormatting>
  <conditionalFormatting sqref="AF9:AF995">
    <cfRule type="expression" dxfId="26" priority="5" stopIfTrue="1">
      <formula>$A9&lt;&gt;""</formula>
    </cfRule>
  </conditionalFormatting>
  <conditionalFormatting sqref="A8:AE8 AG8">
    <cfRule type="expression" dxfId="25" priority="4" stopIfTrue="1">
      <formula>$A8&lt;&gt;""</formula>
    </cfRule>
  </conditionalFormatting>
  <conditionalFormatting sqref="AF8">
    <cfRule type="expression" dxfId="24" priority="3" stopIfTrue="1">
      <formula>$A8&lt;&gt;""</formula>
    </cfRule>
  </conditionalFormatting>
  <conditionalFormatting sqref="A7:AE7 AG7">
    <cfRule type="expression" dxfId="23" priority="2" stopIfTrue="1">
      <formula>$A7&lt;&gt;""</formula>
    </cfRule>
  </conditionalFormatting>
  <conditionalFormatting sqref="AF7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7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148</v>
      </c>
      <c r="C7" s="35" t="s">
        <v>151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</row>
    <row r="8" spans="1:33" s="10" customFormat="1" ht="12" customHeight="1">
      <c r="A8" s="10" t="s">
        <v>127</v>
      </c>
      <c r="B8" s="41" t="s">
        <v>128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9:AG997 A9:AE997">
    <cfRule type="expression" dxfId="21" priority="6" stopIfTrue="1">
      <formula>$A9&lt;&gt;""</formula>
    </cfRule>
  </conditionalFormatting>
  <conditionalFormatting sqref="AF9:AF995">
    <cfRule type="expression" dxfId="20" priority="5" stopIfTrue="1">
      <formula>$A9&lt;&gt;""</formula>
    </cfRule>
  </conditionalFormatting>
  <conditionalFormatting sqref="A8:AE8 AG8">
    <cfRule type="expression" dxfId="19" priority="4" stopIfTrue="1">
      <formula>$A8&lt;&gt;""</formula>
    </cfRule>
  </conditionalFormatting>
  <conditionalFormatting sqref="AF8">
    <cfRule type="expression" dxfId="18" priority="3" stopIfTrue="1">
      <formula>$A8&lt;&gt;""</formula>
    </cfRule>
  </conditionalFormatting>
  <conditionalFormatting sqref="A7:AE7 AG7">
    <cfRule type="expression" dxfId="17" priority="2" stopIfTrue="1">
      <formula>$A7&lt;&gt;""</formula>
    </cfRule>
  </conditionalFormatting>
  <conditionalFormatting sqref="AF7">
    <cfRule type="expression" dxfId="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7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148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</row>
    <row r="8" spans="1:33" s="10" customFormat="1" ht="12" customHeight="1">
      <c r="A8" s="10" t="s">
        <v>124</v>
      </c>
      <c r="B8" s="41" t="s">
        <v>146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9:AG997 A9:AE997">
    <cfRule type="expression" dxfId="15" priority="6" stopIfTrue="1">
      <formula>$A9&lt;&gt;""</formula>
    </cfRule>
  </conditionalFormatting>
  <conditionalFormatting sqref="AF9:AF995">
    <cfRule type="expression" dxfId="14" priority="5" stopIfTrue="1">
      <formula>$A9&lt;&gt;""</formula>
    </cfRule>
  </conditionalFormatting>
  <conditionalFormatting sqref="A8:AE8 AG8">
    <cfRule type="expression" dxfId="13" priority="4" stopIfTrue="1">
      <formula>$A8&lt;&gt;""</formula>
    </cfRule>
  </conditionalFormatting>
  <conditionalFormatting sqref="AF8">
    <cfRule type="expression" dxfId="12" priority="3" stopIfTrue="1">
      <formula>$A8&lt;&gt;""</formula>
    </cfRule>
  </conditionalFormatting>
  <conditionalFormatting sqref="A7:AE7 AG7">
    <cfRule type="expression" dxfId="11" priority="2" stopIfTrue="1">
      <formula>$A7&lt;&gt;""</formula>
    </cfRule>
  </conditionalFormatting>
  <conditionalFormatting sqref="AF7">
    <cfRule type="expression" dxfId="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148</v>
      </c>
      <c r="C7" s="35" t="s">
        <v>79</v>
      </c>
      <c r="D7" s="47">
        <f>SUM($D$8:$D$8)</f>
        <v>127</v>
      </c>
      <c r="E7" s="47">
        <f>SUM($E$8:$E$8)</f>
        <v>0</v>
      </c>
      <c r="F7" s="47">
        <f>SUM($F$8:$F$8)</f>
        <v>8</v>
      </c>
      <c r="G7" s="47">
        <f>SUM($G$8:$G$8)</f>
        <v>0</v>
      </c>
      <c r="H7" s="47">
        <f>SUM($H$8:$H$8)</f>
        <v>118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1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</row>
    <row r="8" spans="1:33" s="10" customFormat="1" ht="12" customHeight="1">
      <c r="A8" s="10" t="s">
        <v>127</v>
      </c>
      <c r="B8" s="41" t="s">
        <v>128</v>
      </c>
      <c r="C8" s="10" t="s">
        <v>126</v>
      </c>
      <c r="D8" s="33">
        <f>SUM(E8:AG8)</f>
        <v>127</v>
      </c>
      <c r="E8" s="33">
        <v>0</v>
      </c>
      <c r="F8" s="33">
        <v>8</v>
      </c>
      <c r="G8" s="33">
        <v>0</v>
      </c>
      <c r="H8" s="33">
        <v>118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1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9:AG997 A9:AE997">
    <cfRule type="expression" dxfId="9" priority="6" stopIfTrue="1">
      <formula>$A9&lt;&gt;""</formula>
    </cfRule>
  </conditionalFormatting>
  <conditionalFormatting sqref="AF9:AF995">
    <cfRule type="expression" dxfId="8" priority="5" stopIfTrue="1">
      <formula>$A9&lt;&gt;""</formula>
    </cfRule>
  </conditionalFormatting>
  <conditionalFormatting sqref="A8:AE8 AG8">
    <cfRule type="expression" dxfId="7" priority="4" stopIfTrue="1">
      <formula>$A8&lt;&gt;""</formula>
    </cfRule>
  </conditionalFormatting>
  <conditionalFormatting sqref="AF8">
    <cfRule type="expression" dxfId="6" priority="3" stopIfTrue="1">
      <formula>$A8&lt;&gt;""</formula>
    </cfRule>
  </conditionalFormatting>
  <conditionalFormatting sqref="A7:AE7 AG7">
    <cfRule type="expression" dxfId="5" priority="2" stopIfTrue="1">
      <formula>$A7&lt;&gt;""</formula>
    </cfRule>
  </conditionalFormatting>
  <conditionalFormatting sqref="AF7">
    <cfRule type="expression" dxfId="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72" t="s">
        <v>0</v>
      </c>
      <c r="B2" s="72" t="s">
        <v>24</v>
      </c>
      <c r="C2" s="72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74"/>
      <c r="B3" s="74"/>
      <c r="C3" s="75"/>
      <c r="D3" s="88" t="s">
        <v>10</v>
      </c>
      <c r="E3" s="72" t="s">
        <v>7</v>
      </c>
      <c r="F3" s="85" t="s">
        <v>37</v>
      </c>
      <c r="G3" s="86"/>
      <c r="H3" s="86"/>
      <c r="I3" s="86"/>
      <c r="J3" s="86"/>
      <c r="K3" s="86"/>
      <c r="L3" s="86"/>
      <c r="M3" s="86"/>
      <c r="N3" s="87"/>
      <c r="O3" s="72" t="s">
        <v>104</v>
      </c>
      <c r="P3" s="72" t="s">
        <v>38</v>
      </c>
      <c r="Q3" s="88" t="s">
        <v>10</v>
      </c>
      <c r="R3" s="72" t="s">
        <v>7</v>
      </c>
      <c r="S3" s="89" t="s">
        <v>39</v>
      </c>
      <c r="T3" s="90"/>
      <c r="U3" s="90"/>
      <c r="V3" s="90"/>
      <c r="W3" s="90"/>
      <c r="X3" s="90"/>
      <c r="Y3" s="90"/>
      <c r="Z3" s="90"/>
      <c r="AA3" s="91"/>
      <c r="AB3" s="88" t="s">
        <v>6</v>
      </c>
      <c r="AC3" s="72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8" t="s">
        <v>10</v>
      </c>
      <c r="AN3" s="72" t="s">
        <v>103</v>
      </c>
      <c r="AO3" s="72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8" t="s">
        <v>88</v>
      </c>
      <c r="AZ3" s="72" t="s">
        <v>92</v>
      </c>
      <c r="BA3" s="72" t="s">
        <v>93</v>
      </c>
      <c r="BB3" s="72" t="s">
        <v>94</v>
      </c>
      <c r="BC3" s="72" t="s">
        <v>95</v>
      </c>
      <c r="BD3" s="72" t="s">
        <v>96</v>
      </c>
      <c r="BE3" s="72" t="s">
        <v>97</v>
      </c>
      <c r="BF3" s="72" t="s">
        <v>98</v>
      </c>
      <c r="BG3" s="72" t="s">
        <v>71</v>
      </c>
      <c r="BH3" s="72" t="s">
        <v>99</v>
      </c>
      <c r="BI3" s="72" t="s">
        <v>102</v>
      </c>
    </row>
    <row r="4" spans="1:61" s="3" customFormat="1" ht="25.5" customHeight="1">
      <c r="A4" s="74"/>
      <c r="B4" s="74"/>
      <c r="C4" s="75"/>
      <c r="D4" s="88"/>
      <c r="E4" s="75"/>
      <c r="F4" s="88" t="s">
        <v>10</v>
      </c>
      <c r="G4" s="72" t="s">
        <v>12</v>
      </c>
      <c r="H4" s="72" t="s">
        <v>13</v>
      </c>
      <c r="I4" s="72" t="s">
        <v>14</v>
      </c>
      <c r="J4" s="72" t="s">
        <v>15</v>
      </c>
      <c r="K4" s="72" t="s">
        <v>20</v>
      </c>
      <c r="L4" s="72" t="s">
        <v>17</v>
      </c>
      <c r="M4" s="72" t="s">
        <v>71</v>
      </c>
      <c r="N4" s="72" t="s">
        <v>21</v>
      </c>
      <c r="O4" s="75"/>
      <c r="P4" s="92"/>
      <c r="Q4" s="88"/>
      <c r="R4" s="74"/>
      <c r="S4" s="74" t="s">
        <v>10</v>
      </c>
      <c r="T4" s="72" t="s">
        <v>12</v>
      </c>
      <c r="U4" s="72" t="s">
        <v>13</v>
      </c>
      <c r="V4" s="72" t="s">
        <v>14</v>
      </c>
      <c r="W4" s="72" t="s">
        <v>15</v>
      </c>
      <c r="X4" s="72" t="s">
        <v>20</v>
      </c>
      <c r="Y4" s="72" t="s">
        <v>17</v>
      </c>
      <c r="Z4" s="72" t="s">
        <v>71</v>
      </c>
      <c r="AA4" s="72" t="s">
        <v>21</v>
      </c>
      <c r="AB4" s="88"/>
      <c r="AC4" s="75"/>
      <c r="AD4" s="88" t="s">
        <v>6</v>
      </c>
      <c r="AE4" s="72" t="s">
        <v>12</v>
      </c>
      <c r="AF4" s="72" t="s">
        <v>13</v>
      </c>
      <c r="AG4" s="72" t="s">
        <v>14</v>
      </c>
      <c r="AH4" s="72" t="s">
        <v>15</v>
      </c>
      <c r="AI4" s="72" t="s">
        <v>20</v>
      </c>
      <c r="AJ4" s="72" t="s">
        <v>17</v>
      </c>
      <c r="AK4" s="72" t="s">
        <v>71</v>
      </c>
      <c r="AL4" s="72" t="s">
        <v>21</v>
      </c>
      <c r="AM4" s="88"/>
      <c r="AN4" s="75"/>
      <c r="AO4" s="75"/>
      <c r="AP4" s="88" t="s">
        <v>10</v>
      </c>
      <c r="AQ4" s="72" t="s">
        <v>12</v>
      </c>
      <c r="AR4" s="72" t="s">
        <v>13</v>
      </c>
      <c r="AS4" s="72" t="s">
        <v>14</v>
      </c>
      <c r="AT4" s="72" t="s">
        <v>15</v>
      </c>
      <c r="AU4" s="72" t="s">
        <v>20</v>
      </c>
      <c r="AV4" s="72" t="s">
        <v>17</v>
      </c>
      <c r="AW4" s="72" t="s">
        <v>71</v>
      </c>
      <c r="AX4" s="72" t="s">
        <v>21</v>
      </c>
      <c r="AY4" s="88"/>
      <c r="AZ4" s="74"/>
      <c r="BA4" s="74"/>
      <c r="BB4" s="74"/>
      <c r="BC4" s="74"/>
      <c r="BD4" s="74"/>
      <c r="BE4" s="74"/>
      <c r="BF4" s="74"/>
      <c r="BG4" s="74"/>
      <c r="BH4" s="74"/>
      <c r="BI4" s="74"/>
    </row>
    <row r="5" spans="1:61" s="3" customFormat="1" ht="25.5" customHeight="1">
      <c r="A5" s="74"/>
      <c r="B5" s="74"/>
      <c r="C5" s="75"/>
      <c r="D5" s="88"/>
      <c r="E5" s="75"/>
      <c r="F5" s="88"/>
      <c r="G5" s="75"/>
      <c r="H5" s="74"/>
      <c r="I5" s="74"/>
      <c r="J5" s="74"/>
      <c r="K5" s="74"/>
      <c r="L5" s="74"/>
      <c r="M5" s="74"/>
      <c r="N5" s="75"/>
      <c r="O5" s="74"/>
      <c r="P5" s="92"/>
      <c r="Q5" s="88"/>
      <c r="R5" s="74"/>
      <c r="S5" s="75"/>
      <c r="T5" s="75"/>
      <c r="U5" s="74"/>
      <c r="V5" s="74"/>
      <c r="W5" s="74"/>
      <c r="X5" s="74"/>
      <c r="Y5" s="74"/>
      <c r="Z5" s="74"/>
      <c r="AA5" s="75"/>
      <c r="AB5" s="88"/>
      <c r="AC5" s="74"/>
      <c r="AD5" s="88"/>
      <c r="AE5" s="75"/>
      <c r="AF5" s="74"/>
      <c r="AG5" s="74"/>
      <c r="AH5" s="74"/>
      <c r="AI5" s="74"/>
      <c r="AJ5" s="74"/>
      <c r="AK5" s="74"/>
      <c r="AL5" s="75"/>
      <c r="AM5" s="88"/>
      <c r="AN5" s="74"/>
      <c r="AO5" s="74"/>
      <c r="AP5" s="88"/>
      <c r="AQ5" s="75"/>
      <c r="AR5" s="74"/>
      <c r="AS5" s="74"/>
      <c r="AT5" s="74"/>
      <c r="AU5" s="74"/>
      <c r="AV5" s="74"/>
      <c r="AW5" s="74"/>
      <c r="AX5" s="75"/>
      <c r="AY5" s="88"/>
      <c r="AZ5" s="74"/>
      <c r="BA5" s="74"/>
      <c r="BB5" s="74"/>
      <c r="BC5" s="74"/>
      <c r="BD5" s="74"/>
      <c r="BE5" s="74"/>
      <c r="BF5" s="74"/>
      <c r="BG5" s="74"/>
      <c r="BH5" s="74"/>
      <c r="BI5" s="74"/>
    </row>
    <row r="6" spans="1:61" s="12" customFormat="1" ht="11.25">
      <c r="A6" s="74"/>
      <c r="B6" s="74"/>
      <c r="C6" s="75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124</v>
      </c>
      <c r="B7" s="36" t="s">
        <v>148</v>
      </c>
      <c r="C7" s="37" t="s">
        <v>79</v>
      </c>
      <c r="D7" s="47">
        <f>SUM($D$8:$D$8)</f>
        <v>208</v>
      </c>
      <c r="E7" s="47">
        <f>SUM($E$8:$E$8)</f>
        <v>66</v>
      </c>
      <c r="F7" s="47">
        <f>SUM($F$8:$F$8)</f>
        <v>142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127</v>
      </c>
      <c r="M7" s="47">
        <f>SUM($M$8:$M$8)</f>
        <v>0</v>
      </c>
      <c r="N7" s="47">
        <f>SUM($N$8:$N$8)</f>
        <v>15</v>
      </c>
      <c r="O7" s="47">
        <f>SUM($O$8:$O$8)</f>
        <v>0</v>
      </c>
      <c r="P7" s="47">
        <f>SUM($P$8:$P$8)</f>
        <v>0</v>
      </c>
      <c r="Q7" s="47">
        <f>SUM($Q$8:$Q$8)</f>
        <v>66</v>
      </c>
      <c r="R7" s="47">
        <f>SUM($R$8:$R$8)</f>
        <v>66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127</v>
      </c>
      <c r="AC7" s="47">
        <f>SUM($AC$8:$AC$8)</f>
        <v>0</v>
      </c>
      <c r="AD7" s="47">
        <f>SUM($AD$8:$AD$8)</f>
        <v>127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  <c r="AJ7" s="47">
        <f>SUM($AJ$8:$AJ$8)</f>
        <v>127</v>
      </c>
      <c r="AK7" s="47">
        <f>SUM($AK$8:$AK$8)</f>
        <v>0</v>
      </c>
      <c r="AL7" s="47">
        <f>SUM($AL$8:$AL$8)</f>
        <v>0</v>
      </c>
      <c r="AM7" s="47">
        <f>SUM($AM$8:$AM$8)</f>
        <v>17</v>
      </c>
      <c r="AN7" s="47">
        <f>SUM($AN$8:$AN$8)</f>
        <v>0</v>
      </c>
      <c r="AO7" s="47">
        <f>SUM($AO$8:$AO$8)</f>
        <v>2</v>
      </c>
      <c r="AP7" s="47">
        <f>SUM($AP$8:$AP$8)</f>
        <v>15</v>
      </c>
      <c r="AQ7" s="47">
        <f>SUM($AQ$8:$AQ$8)</f>
        <v>0</v>
      </c>
      <c r="AR7" s="47">
        <f>SUM($AR$8:$AR$8)</f>
        <v>0</v>
      </c>
      <c r="AS7" s="47">
        <f>SUM($AS$8:$AS$8)</f>
        <v>0</v>
      </c>
      <c r="AT7" s="47">
        <f>SUM($AT$8:$AT$8)</f>
        <v>0</v>
      </c>
      <c r="AU7" s="47">
        <f>SUM($AU$8:$AU$8)</f>
        <v>0</v>
      </c>
      <c r="AV7" s="47">
        <f>SUM($AV$8:$AV$8)</f>
        <v>0</v>
      </c>
      <c r="AW7" s="47">
        <f>SUM($AW$8:$AW$8)</f>
        <v>0</v>
      </c>
      <c r="AX7" s="47">
        <f>SUM($AX$8:$AX$8)</f>
        <v>15</v>
      </c>
      <c r="AY7" s="47">
        <f>SUM($AY$8:$AY$8)</f>
        <v>0</v>
      </c>
      <c r="AZ7" s="47">
        <f>SUM($AZ$8:$AZ$8)</f>
        <v>0</v>
      </c>
      <c r="BA7" s="47">
        <f>SUM($BA$8:$BA$8)</f>
        <v>0</v>
      </c>
      <c r="BB7" s="47">
        <f>SUM($BB$8:$BB$8)</f>
        <v>0</v>
      </c>
      <c r="BC7" s="47">
        <f>SUM($BC$8:$BC$8)</f>
        <v>0</v>
      </c>
      <c r="BD7" s="47">
        <f>SUM($BD$8:$BD$8)</f>
        <v>0</v>
      </c>
      <c r="BE7" s="47">
        <f>SUM($BE$8:$BE$8)</f>
        <v>0</v>
      </c>
      <c r="BF7" s="47">
        <f>SUM($BF$8:$BF$8)</f>
        <v>0</v>
      </c>
      <c r="BG7" s="47">
        <f>SUM($BG$8:$BG$8)</f>
        <v>0</v>
      </c>
      <c r="BH7" s="47">
        <f>SUM($BH$8:$BH$8)</f>
        <v>0</v>
      </c>
      <c r="BI7" s="47" t="s">
        <v>81</v>
      </c>
    </row>
    <row r="8" spans="1:61" s="10" customFormat="1" ht="12" customHeight="1">
      <c r="A8" s="10" t="s">
        <v>134</v>
      </c>
      <c r="B8" s="41" t="s">
        <v>128</v>
      </c>
      <c r="C8" s="10" t="s">
        <v>147</v>
      </c>
      <c r="D8" s="33">
        <f>SUM(E8,F8,O8,P8)</f>
        <v>208</v>
      </c>
      <c r="E8" s="33">
        <f>R8</f>
        <v>66</v>
      </c>
      <c r="F8" s="33">
        <f>SUM(G8:N8)</f>
        <v>142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127</v>
      </c>
      <c r="M8" s="33">
        <v>0</v>
      </c>
      <c r="N8" s="33">
        <v>15</v>
      </c>
      <c r="O8" s="33">
        <f>AN8</f>
        <v>0</v>
      </c>
      <c r="P8" s="33">
        <f>資源化量内訳!AH8</f>
        <v>0</v>
      </c>
      <c r="Q8" s="33">
        <f>SUM(R8:S8)</f>
        <v>66</v>
      </c>
      <c r="R8" s="33">
        <v>66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127</v>
      </c>
      <c r="AC8" s="33">
        <v>0</v>
      </c>
      <c r="AD8" s="33">
        <f>SUM(AE8:AK8)</f>
        <v>127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127</v>
      </c>
      <c r="AK8" s="33">
        <v>0</v>
      </c>
      <c r="AL8" s="60" t="s">
        <v>81</v>
      </c>
      <c r="AM8" s="34">
        <f>SUM(AN8:AP8)</f>
        <v>17</v>
      </c>
      <c r="AN8" s="34">
        <v>0</v>
      </c>
      <c r="AO8" s="34">
        <v>2</v>
      </c>
      <c r="AP8" s="34">
        <f>SUM(AQ8:AX8)</f>
        <v>15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15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B9" s="41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</row>
    <row r="10" spans="1:61" s="10" customFormat="1" ht="12" customHeight="1">
      <c r="B10" s="41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</row>
    <row r="11" spans="1:61" s="10" customFormat="1" ht="12" customHeight="1">
      <c r="B11" s="41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</row>
    <row r="12" spans="1:61" s="10" customFormat="1" ht="12" customHeight="1">
      <c r="B12" s="41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</row>
    <row r="13" spans="1:61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</row>
    <row r="14" spans="1:61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</row>
    <row r="15" spans="1:61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</row>
    <row r="16" spans="1:61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</row>
    <row r="17" spans="2:61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</row>
    <row r="18" spans="2:61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</row>
    <row r="19" spans="2:61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</row>
    <row r="20" spans="2:61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</row>
    <row r="21" spans="2:61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</row>
    <row r="22" spans="2:61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</row>
    <row r="23" spans="2:61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</row>
    <row r="24" spans="2:61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</row>
    <row r="25" spans="2:61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</row>
    <row r="26" spans="2:61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</row>
    <row r="27" spans="2:61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2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2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2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2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2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9:BH993">
    <cfRule type="expression" dxfId="3" priority="5" stopIfTrue="1">
      <formula>$A9&lt;&gt;""</formula>
    </cfRule>
  </conditionalFormatting>
  <conditionalFormatting sqref="A8:BI8">
    <cfRule type="expression" dxfId="1" priority="2" stopIfTrue="1">
      <formula>$A8&lt;&gt;""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ゴシック,標準"&amp;14【災害】ごみ処理の状況（令和6年度実績）&amp;R&amp;A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7" man="1"/>
    <brk id="30" min="1" max="7" man="1"/>
    <brk id="42" min="1" max="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31</v>
      </c>
      <c r="B2" s="72" t="s">
        <v>32</v>
      </c>
      <c r="C2" s="72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10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149</v>
      </c>
      <c r="C7" s="35" t="s">
        <v>150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9:AH995">
    <cfRule type="expression" dxfId="147" priority="5" stopIfTrue="1">
      <formula>$A9&lt;&gt;""</formula>
    </cfRule>
  </conditionalFormatting>
  <conditionalFormatting sqref="A8:AI8">
    <cfRule type="expression" dxfId="145" priority="2" stopIfTrue="1">
      <formula>$A8&lt;&gt;""</formula>
    </cfRule>
  </conditionalFormatting>
  <conditionalFormatting sqref="A7:AI7">
    <cfRule type="expression" dxfId="1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148</v>
      </c>
      <c r="C7" s="35" t="s">
        <v>79</v>
      </c>
      <c r="D7" s="47">
        <f>SUM($D$8:$D$8)</f>
        <v>66</v>
      </c>
      <c r="E7" s="47">
        <f>SUM($E$8:$E$8)</f>
        <v>50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16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124</v>
      </c>
      <c r="B8" s="41" t="s">
        <v>128</v>
      </c>
      <c r="C8" s="10" t="s">
        <v>129</v>
      </c>
      <c r="D8" s="33">
        <f>SUM(E8:AI8)</f>
        <v>66</v>
      </c>
      <c r="E8" s="33">
        <v>50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16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9:AG995">
    <cfRule type="expression" dxfId="143" priority="5" stopIfTrue="1">
      <formula>$A9&lt;&gt;""</formula>
    </cfRule>
  </conditionalFormatting>
  <conditionalFormatting sqref="AH9:AH997">
    <cfRule type="expression" dxfId="142" priority="9" stopIfTrue="1">
      <formula>$A9&lt;&gt;""</formula>
    </cfRule>
  </conditionalFormatting>
  <conditionalFormatting sqref="A9:AF997">
    <cfRule type="expression" dxfId="141" priority="6" stopIfTrue="1">
      <formula>$A9&lt;&gt;""</formula>
    </cfRule>
  </conditionalFormatting>
  <conditionalFormatting sqref="AG8">
    <cfRule type="expression" dxfId="140" priority="3" stopIfTrue="1">
      <formula>$A8&lt;&gt;""</formula>
    </cfRule>
  </conditionalFormatting>
  <conditionalFormatting sqref="AH8:AI8 A8:AF8">
    <cfRule type="expression" dxfId="139" priority="4" stopIfTrue="1">
      <formula>$A8&lt;&gt;""</formula>
    </cfRule>
  </conditionalFormatting>
  <conditionalFormatting sqref="AG7">
    <cfRule type="expression" dxfId="138" priority="1" stopIfTrue="1">
      <formula>$A7&lt;&gt;""</formula>
    </cfRule>
  </conditionalFormatting>
  <conditionalFormatting sqref="AH7:AI7 A7:AF7">
    <cfRule type="expression" dxfId="13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148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127</v>
      </c>
      <c r="B8" s="41" t="s">
        <v>130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9:AG995">
    <cfRule type="expression" dxfId="136" priority="5" stopIfTrue="1">
      <formula>$A9&lt;&gt;""</formula>
    </cfRule>
  </conditionalFormatting>
  <conditionalFormatting sqref="AH9:AH997">
    <cfRule type="expression" dxfId="135" priority="9" stopIfTrue="1">
      <formula>$A9&lt;&gt;""</formula>
    </cfRule>
  </conditionalFormatting>
  <conditionalFormatting sqref="A9:AF997">
    <cfRule type="expression" dxfId="134" priority="6" stopIfTrue="1">
      <formula>$A9&lt;&gt;""</formula>
    </cfRule>
  </conditionalFormatting>
  <conditionalFormatting sqref="AG8">
    <cfRule type="expression" dxfId="133" priority="3" stopIfTrue="1">
      <formula>$A8&lt;&gt;""</formula>
    </cfRule>
  </conditionalFormatting>
  <conditionalFormatting sqref="AH8:AI8 A8:AF8">
    <cfRule type="expression" dxfId="132" priority="4" stopIfTrue="1">
      <formula>$A8&lt;&gt;""</formula>
    </cfRule>
  </conditionalFormatting>
  <conditionalFormatting sqref="AG7">
    <cfRule type="expression" dxfId="131" priority="1" stopIfTrue="1">
      <formula>$A7&lt;&gt;""</formula>
    </cfRule>
  </conditionalFormatting>
  <conditionalFormatting sqref="AH7:AI7 A7:AF7">
    <cfRule type="expression" dxfId="13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148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9:AG995">
    <cfRule type="expression" dxfId="129" priority="5" stopIfTrue="1">
      <formula>$A9&lt;&gt;""</formula>
    </cfRule>
  </conditionalFormatting>
  <conditionalFormatting sqref="AH9:AH997">
    <cfRule type="expression" dxfId="128" priority="9" stopIfTrue="1">
      <formula>$A9&lt;&gt;""</formula>
    </cfRule>
  </conditionalFormatting>
  <conditionalFormatting sqref="A9:AF997">
    <cfRule type="expression" dxfId="127" priority="6" stopIfTrue="1">
      <formula>$A9&lt;&gt;""</formula>
    </cfRule>
  </conditionalFormatting>
  <conditionalFormatting sqref="AG8">
    <cfRule type="expression" dxfId="126" priority="3" stopIfTrue="1">
      <formula>$A8&lt;&gt;""</formula>
    </cfRule>
  </conditionalFormatting>
  <conditionalFormatting sqref="AH8:AI8 A8:AF8">
    <cfRule type="expression" dxfId="125" priority="4" stopIfTrue="1">
      <formula>$A8&lt;&gt;""</formula>
    </cfRule>
  </conditionalFormatting>
  <conditionalFormatting sqref="AG7">
    <cfRule type="expression" dxfId="124" priority="1" stopIfTrue="1">
      <formula>$A7&lt;&gt;""</formula>
    </cfRule>
  </conditionalFormatting>
  <conditionalFormatting sqref="AH7:AI7 A7:AF7">
    <cfRule type="expression" dxfId="12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148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127</v>
      </c>
      <c r="B8" s="41" t="s">
        <v>125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9:AG995">
    <cfRule type="expression" dxfId="122" priority="5" stopIfTrue="1">
      <formula>$A9&lt;&gt;""</formula>
    </cfRule>
  </conditionalFormatting>
  <conditionalFormatting sqref="AH9:AH997">
    <cfRule type="expression" dxfId="121" priority="9" stopIfTrue="1">
      <formula>$A9&lt;&gt;""</formula>
    </cfRule>
  </conditionalFormatting>
  <conditionalFormatting sqref="A9:AF997">
    <cfRule type="expression" dxfId="120" priority="6" stopIfTrue="1">
      <formula>$A9&lt;&gt;""</formula>
    </cfRule>
  </conditionalFormatting>
  <conditionalFormatting sqref="AG8">
    <cfRule type="expression" dxfId="119" priority="3" stopIfTrue="1">
      <formula>$A8&lt;&gt;""</formula>
    </cfRule>
  </conditionalFormatting>
  <conditionalFormatting sqref="AH8:AI8 A8:AF8">
    <cfRule type="expression" dxfId="118" priority="4" stopIfTrue="1">
      <formula>$A8&lt;&gt;""</formula>
    </cfRule>
  </conditionalFormatting>
  <conditionalFormatting sqref="AG7">
    <cfRule type="expression" dxfId="117" priority="1" stopIfTrue="1">
      <formula>$A7&lt;&gt;""</formula>
    </cfRule>
  </conditionalFormatting>
  <conditionalFormatting sqref="AH7:AI7 A7:AF7">
    <cfRule type="expression" dxfId="11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148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132</v>
      </c>
      <c r="B8" s="41" t="s">
        <v>133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9:AG995">
    <cfRule type="expression" dxfId="115" priority="5" stopIfTrue="1">
      <formula>$A9&lt;&gt;""</formula>
    </cfRule>
  </conditionalFormatting>
  <conditionalFormatting sqref="AH9:AH997">
    <cfRule type="expression" dxfId="114" priority="9" stopIfTrue="1">
      <formula>$A9&lt;&gt;""</formula>
    </cfRule>
  </conditionalFormatting>
  <conditionalFormatting sqref="A9:AF997">
    <cfRule type="expression" dxfId="113" priority="6" stopIfTrue="1">
      <formula>$A9&lt;&gt;""</formula>
    </cfRule>
  </conditionalFormatting>
  <conditionalFormatting sqref="AG8">
    <cfRule type="expression" dxfId="112" priority="3" stopIfTrue="1">
      <formula>$A8&lt;&gt;""</formula>
    </cfRule>
  </conditionalFormatting>
  <conditionalFormatting sqref="AH8:AI8 A8:AF8">
    <cfRule type="expression" dxfId="111" priority="4" stopIfTrue="1">
      <formula>$A8&lt;&gt;""</formula>
    </cfRule>
  </conditionalFormatting>
  <conditionalFormatting sqref="AG7">
    <cfRule type="expression" dxfId="110" priority="1" stopIfTrue="1">
      <formula>$A7&lt;&gt;""</formula>
    </cfRule>
  </conditionalFormatting>
  <conditionalFormatting sqref="AH7:AI7 A7:AF7">
    <cfRule type="expression" dxfId="10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148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134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9:AG995">
    <cfRule type="expression" dxfId="108" priority="5" stopIfTrue="1">
      <formula>$A9&lt;&gt;""</formula>
    </cfRule>
  </conditionalFormatting>
  <conditionalFormatting sqref="AH9:AH997">
    <cfRule type="expression" dxfId="107" priority="9" stopIfTrue="1">
      <formula>$A9&lt;&gt;""</formula>
    </cfRule>
  </conditionalFormatting>
  <conditionalFormatting sqref="A9:AF997">
    <cfRule type="expression" dxfId="106" priority="6" stopIfTrue="1">
      <formula>$A9&lt;&gt;""</formula>
    </cfRule>
  </conditionalFormatting>
  <conditionalFormatting sqref="AG8">
    <cfRule type="expression" dxfId="105" priority="3" stopIfTrue="1">
      <formula>$A8&lt;&gt;""</formula>
    </cfRule>
  </conditionalFormatting>
  <conditionalFormatting sqref="AH8:AI8 A8:AF8">
    <cfRule type="expression" dxfId="104" priority="4" stopIfTrue="1">
      <formula>$A8&lt;&gt;""</formula>
    </cfRule>
  </conditionalFormatting>
  <conditionalFormatting sqref="AG7">
    <cfRule type="expression" dxfId="103" priority="1" stopIfTrue="1">
      <formula>$A7&lt;&gt;""</formula>
    </cfRule>
  </conditionalFormatting>
  <conditionalFormatting sqref="AH7:AI7 A7:AF7">
    <cfRule type="expression" dxfId="10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E423D80-3A73-464A-9F9B-641E496F501C}"/>
</file>

<file path=customXml/itemProps2.xml><?xml version="1.0" encoding="utf-8"?>
<ds:datastoreItem xmlns:ds="http://schemas.openxmlformats.org/officeDocument/2006/customXml" ds:itemID="{F86A58C4-8877-4099-B5FD-C263861A35BE}"/>
</file>

<file path=customXml/itemProps3.xml><?xml version="1.0" encoding="utf-8"?>
<ds:datastoreItem xmlns:ds="http://schemas.openxmlformats.org/officeDocument/2006/customXml" ds:itemID="{E7924505-DB99-44F1-9FE6-6C0094A47B8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2025-11-17T02:08:31Z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