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20長野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市町村分担金内訳!$A$6:$DU$34</definedName>
    <definedName name="_xlnm._FilterDatabase" localSheetId="4" hidden="1">組合分担金内訳!$A$6:$BE$83</definedName>
    <definedName name="_xlnm._FilterDatabase" localSheetId="3" hidden="1">'廃棄物事業経費（歳出）'!$A$6:$CI$111</definedName>
    <definedName name="_xlnm._FilterDatabase" localSheetId="2" hidden="1">'廃棄物事業経費（歳入）'!$A$6:$AE$111</definedName>
    <definedName name="_xlnm._FilterDatabase" localSheetId="0" hidden="1">'廃棄物事業経費（市町村）'!$A$6:$DJ$83</definedName>
    <definedName name="_xlnm._FilterDatabase" localSheetId="1" hidden="1">'廃棄物事業経費（組合）'!$A$6:$DJ$34</definedName>
    <definedName name="_xlnm.Print_Area" localSheetId="6">経費集計!$A$1:$M$33</definedName>
    <definedName name="_xlnm.Print_Area" localSheetId="5">市町村分担金内訳!$2:$35</definedName>
    <definedName name="_xlnm.Print_Area" localSheetId="4">組合分担金内訳!$2:$84</definedName>
    <definedName name="_xlnm.Print_Area" localSheetId="3">'廃棄物事業経費（歳出）'!$2:$112</definedName>
    <definedName name="_xlnm.Print_Area" localSheetId="2">'廃棄物事業経費（歳入）'!$2:$112</definedName>
    <definedName name="_xlnm.Print_Area" localSheetId="0">'廃棄物事業経費（市町村）'!$2:$84</definedName>
    <definedName name="_xlnm.Print_Area" localSheetId="1">'廃棄物事業経費（組合）'!$2:$35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81" i="5"/>
  <c r="BE82" i="5"/>
  <c r="BE83" i="5"/>
  <c r="BE84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B82" i="5"/>
  <c r="BB83" i="5"/>
  <c r="BB84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84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G53" i="5"/>
  <c r="AG54" i="5"/>
  <c r="AG55" i="5"/>
  <c r="AG56" i="5"/>
  <c r="AG57" i="5"/>
  <c r="AG58" i="5"/>
  <c r="AG59" i="5"/>
  <c r="AG60" i="5"/>
  <c r="AG61" i="5"/>
  <c r="AG62" i="5"/>
  <c r="AG63" i="5"/>
  <c r="AG64" i="5"/>
  <c r="AG65" i="5"/>
  <c r="AG66" i="5"/>
  <c r="AG67" i="5"/>
  <c r="AG68" i="5"/>
  <c r="AG69" i="5"/>
  <c r="AG70" i="5"/>
  <c r="AG71" i="5"/>
  <c r="AG72" i="5"/>
  <c r="AG73" i="5"/>
  <c r="AG74" i="5"/>
  <c r="AG75" i="5"/>
  <c r="AG76" i="5"/>
  <c r="AG77" i="5"/>
  <c r="AG78" i="5"/>
  <c r="AG79" i="5"/>
  <c r="AG80" i="5"/>
  <c r="AG81" i="5"/>
  <c r="AG82" i="5"/>
  <c r="AG83" i="5"/>
  <c r="AG84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I11" i="5"/>
  <c r="I17" i="5"/>
  <c r="I23" i="5"/>
  <c r="I29" i="5"/>
  <c r="I35" i="5"/>
  <c r="I41" i="5"/>
  <c r="I47" i="5"/>
  <c r="I53" i="5"/>
  <c r="I59" i="5"/>
  <c r="I65" i="5"/>
  <c r="I71" i="5"/>
  <c r="I77" i="5"/>
  <c r="I83" i="5"/>
  <c r="H8" i="5"/>
  <c r="H9" i="5"/>
  <c r="H10" i="5"/>
  <c r="H11" i="5"/>
  <c r="H12" i="5"/>
  <c r="I12" i="5" s="1"/>
  <c r="H13" i="5"/>
  <c r="H14" i="5"/>
  <c r="H15" i="5"/>
  <c r="H16" i="5"/>
  <c r="H17" i="5"/>
  <c r="H18" i="5"/>
  <c r="I18" i="5" s="1"/>
  <c r="H19" i="5"/>
  <c r="H20" i="5"/>
  <c r="H21" i="5"/>
  <c r="H22" i="5"/>
  <c r="H23" i="5"/>
  <c r="H24" i="5"/>
  <c r="I24" i="5" s="1"/>
  <c r="H25" i="5"/>
  <c r="H26" i="5"/>
  <c r="H27" i="5"/>
  <c r="H28" i="5"/>
  <c r="H29" i="5"/>
  <c r="H30" i="5"/>
  <c r="I30" i="5" s="1"/>
  <c r="H31" i="5"/>
  <c r="H32" i="5"/>
  <c r="H33" i="5"/>
  <c r="H34" i="5"/>
  <c r="H35" i="5"/>
  <c r="H36" i="5"/>
  <c r="I36" i="5" s="1"/>
  <c r="H37" i="5"/>
  <c r="H38" i="5"/>
  <c r="H39" i="5"/>
  <c r="H40" i="5"/>
  <c r="H41" i="5"/>
  <c r="H42" i="5"/>
  <c r="I42" i="5" s="1"/>
  <c r="H43" i="5"/>
  <c r="H44" i="5"/>
  <c r="H45" i="5"/>
  <c r="H46" i="5"/>
  <c r="H47" i="5"/>
  <c r="H48" i="5"/>
  <c r="I48" i="5" s="1"/>
  <c r="H49" i="5"/>
  <c r="H50" i="5"/>
  <c r="H51" i="5"/>
  <c r="H52" i="5"/>
  <c r="H53" i="5"/>
  <c r="H54" i="5"/>
  <c r="I54" i="5" s="1"/>
  <c r="H55" i="5"/>
  <c r="H56" i="5"/>
  <c r="H57" i="5"/>
  <c r="H58" i="5"/>
  <c r="H59" i="5"/>
  <c r="H60" i="5"/>
  <c r="I60" i="5" s="1"/>
  <c r="H61" i="5"/>
  <c r="H62" i="5"/>
  <c r="H63" i="5"/>
  <c r="H64" i="5"/>
  <c r="H65" i="5"/>
  <c r="H66" i="5"/>
  <c r="I66" i="5" s="1"/>
  <c r="H67" i="5"/>
  <c r="H68" i="5"/>
  <c r="H69" i="5"/>
  <c r="H70" i="5"/>
  <c r="H71" i="5"/>
  <c r="H72" i="5"/>
  <c r="I72" i="5" s="1"/>
  <c r="H73" i="5"/>
  <c r="H74" i="5"/>
  <c r="H75" i="5"/>
  <c r="H76" i="5"/>
  <c r="H77" i="5"/>
  <c r="H78" i="5"/>
  <c r="I78" i="5" s="1"/>
  <c r="H79" i="5"/>
  <c r="H80" i="5"/>
  <c r="H81" i="5"/>
  <c r="H82" i="5"/>
  <c r="H83" i="5"/>
  <c r="H84" i="5"/>
  <c r="I84" i="5" s="1"/>
  <c r="G8" i="5"/>
  <c r="I8" i="5" s="1"/>
  <c r="G9" i="5"/>
  <c r="I9" i="5" s="1"/>
  <c r="G10" i="5"/>
  <c r="I10" i="5" s="1"/>
  <c r="G11" i="5"/>
  <c r="G12" i="5"/>
  <c r="G13" i="5"/>
  <c r="I13" i="5" s="1"/>
  <c r="G14" i="5"/>
  <c r="I14" i="5" s="1"/>
  <c r="G15" i="5"/>
  <c r="I15" i="5" s="1"/>
  <c r="G16" i="5"/>
  <c r="I16" i="5" s="1"/>
  <c r="G17" i="5"/>
  <c r="G18" i="5"/>
  <c r="G19" i="5"/>
  <c r="I19" i="5" s="1"/>
  <c r="G20" i="5"/>
  <c r="I20" i="5" s="1"/>
  <c r="G21" i="5"/>
  <c r="I21" i="5" s="1"/>
  <c r="G22" i="5"/>
  <c r="I22" i="5" s="1"/>
  <c r="G23" i="5"/>
  <c r="G24" i="5"/>
  <c r="G25" i="5"/>
  <c r="I25" i="5" s="1"/>
  <c r="G26" i="5"/>
  <c r="I26" i="5" s="1"/>
  <c r="G27" i="5"/>
  <c r="I27" i="5" s="1"/>
  <c r="G28" i="5"/>
  <c r="I28" i="5" s="1"/>
  <c r="G29" i="5"/>
  <c r="G30" i="5"/>
  <c r="G31" i="5"/>
  <c r="I31" i="5" s="1"/>
  <c r="G32" i="5"/>
  <c r="I32" i="5" s="1"/>
  <c r="G33" i="5"/>
  <c r="I33" i="5" s="1"/>
  <c r="G34" i="5"/>
  <c r="I34" i="5" s="1"/>
  <c r="G35" i="5"/>
  <c r="G36" i="5"/>
  <c r="G37" i="5"/>
  <c r="I37" i="5" s="1"/>
  <c r="G38" i="5"/>
  <c r="I38" i="5" s="1"/>
  <c r="G39" i="5"/>
  <c r="I39" i="5" s="1"/>
  <c r="G40" i="5"/>
  <c r="I40" i="5" s="1"/>
  <c r="G41" i="5"/>
  <c r="G42" i="5"/>
  <c r="G43" i="5"/>
  <c r="I43" i="5" s="1"/>
  <c r="G44" i="5"/>
  <c r="I44" i="5" s="1"/>
  <c r="G45" i="5"/>
  <c r="I45" i="5" s="1"/>
  <c r="G46" i="5"/>
  <c r="I46" i="5" s="1"/>
  <c r="G47" i="5"/>
  <c r="G48" i="5"/>
  <c r="G49" i="5"/>
  <c r="I49" i="5" s="1"/>
  <c r="G50" i="5"/>
  <c r="I50" i="5" s="1"/>
  <c r="G51" i="5"/>
  <c r="I51" i="5" s="1"/>
  <c r="G52" i="5"/>
  <c r="I52" i="5" s="1"/>
  <c r="G53" i="5"/>
  <c r="G54" i="5"/>
  <c r="G55" i="5"/>
  <c r="I55" i="5" s="1"/>
  <c r="G56" i="5"/>
  <c r="I56" i="5" s="1"/>
  <c r="G57" i="5"/>
  <c r="I57" i="5" s="1"/>
  <c r="G58" i="5"/>
  <c r="I58" i="5" s="1"/>
  <c r="G59" i="5"/>
  <c r="G60" i="5"/>
  <c r="G61" i="5"/>
  <c r="I61" i="5" s="1"/>
  <c r="G62" i="5"/>
  <c r="I62" i="5" s="1"/>
  <c r="G63" i="5"/>
  <c r="I63" i="5" s="1"/>
  <c r="G64" i="5"/>
  <c r="I64" i="5" s="1"/>
  <c r="G65" i="5"/>
  <c r="G66" i="5"/>
  <c r="G67" i="5"/>
  <c r="I67" i="5" s="1"/>
  <c r="G68" i="5"/>
  <c r="I68" i="5" s="1"/>
  <c r="G69" i="5"/>
  <c r="I69" i="5" s="1"/>
  <c r="G70" i="5"/>
  <c r="I70" i="5" s="1"/>
  <c r="G71" i="5"/>
  <c r="G72" i="5"/>
  <c r="G73" i="5"/>
  <c r="I73" i="5" s="1"/>
  <c r="G74" i="5"/>
  <c r="I74" i="5" s="1"/>
  <c r="G75" i="5"/>
  <c r="I75" i="5" s="1"/>
  <c r="G76" i="5"/>
  <c r="I76" i="5" s="1"/>
  <c r="G77" i="5"/>
  <c r="G78" i="5"/>
  <c r="G79" i="5"/>
  <c r="I79" i="5" s="1"/>
  <c r="G80" i="5"/>
  <c r="I80" i="5" s="1"/>
  <c r="G81" i="5"/>
  <c r="I81" i="5" s="1"/>
  <c r="G82" i="5"/>
  <c r="I82" i="5" s="1"/>
  <c r="G83" i="5"/>
  <c r="G84" i="5"/>
  <c r="F8" i="5"/>
  <c r="F14" i="5"/>
  <c r="F20" i="5"/>
  <c r="F26" i="5"/>
  <c r="F32" i="5"/>
  <c r="F38" i="5"/>
  <c r="F44" i="5"/>
  <c r="F50" i="5"/>
  <c r="F56" i="5"/>
  <c r="F62" i="5"/>
  <c r="F68" i="5"/>
  <c r="F74" i="5"/>
  <c r="F80" i="5"/>
  <c r="E8" i="5"/>
  <c r="E9" i="5"/>
  <c r="F9" i="5" s="1"/>
  <c r="E10" i="5"/>
  <c r="E11" i="5"/>
  <c r="E12" i="5"/>
  <c r="E13" i="5"/>
  <c r="E14" i="5"/>
  <c r="E15" i="5"/>
  <c r="F15" i="5" s="1"/>
  <c r="E16" i="5"/>
  <c r="E17" i="5"/>
  <c r="E18" i="5"/>
  <c r="E19" i="5"/>
  <c r="E20" i="5"/>
  <c r="E21" i="5"/>
  <c r="F21" i="5" s="1"/>
  <c r="E22" i="5"/>
  <c r="E23" i="5"/>
  <c r="E24" i="5"/>
  <c r="E25" i="5"/>
  <c r="E26" i="5"/>
  <c r="E27" i="5"/>
  <c r="F27" i="5" s="1"/>
  <c r="E28" i="5"/>
  <c r="E29" i="5"/>
  <c r="E30" i="5"/>
  <c r="E31" i="5"/>
  <c r="E32" i="5"/>
  <c r="E33" i="5"/>
  <c r="F33" i="5" s="1"/>
  <c r="E34" i="5"/>
  <c r="E35" i="5"/>
  <c r="E36" i="5"/>
  <c r="E37" i="5"/>
  <c r="E38" i="5"/>
  <c r="E39" i="5"/>
  <c r="F39" i="5" s="1"/>
  <c r="E40" i="5"/>
  <c r="E41" i="5"/>
  <c r="E42" i="5"/>
  <c r="E43" i="5"/>
  <c r="E44" i="5"/>
  <c r="E45" i="5"/>
  <c r="F45" i="5" s="1"/>
  <c r="E46" i="5"/>
  <c r="E47" i="5"/>
  <c r="E48" i="5"/>
  <c r="E49" i="5"/>
  <c r="E50" i="5"/>
  <c r="E51" i="5"/>
  <c r="F51" i="5" s="1"/>
  <c r="E52" i="5"/>
  <c r="E53" i="5"/>
  <c r="E54" i="5"/>
  <c r="E55" i="5"/>
  <c r="E56" i="5"/>
  <c r="E57" i="5"/>
  <c r="F57" i="5" s="1"/>
  <c r="E58" i="5"/>
  <c r="E59" i="5"/>
  <c r="E60" i="5"/>
  <c r="E61" i="5"/>
  <c r="E62" i="5"/>
  <c r="E63" i="5"/>
  <c r="F63" i="5" s="1"/>
  <c r="E64" i="5"/>
  <c r="E65" i="5"/>
  <c r="E66" i="5"/>
  <c r="E67" i="5"/>
  <c r="E68" i="5"/>
  <c r="E69" i="5"/>
  <c r="F69" i="5" s="1"/>
  <c r="E70" i="5"/>
  <c r="E71" i="5"/>
  <c r="E72" i="5"/>
  <c r="E73" i="5"/>
  <c r="E74" i="5"/>
  <c r="E75" i="5"/>
  <c r="F75" i="5" s="1"/>
  <c r="E76" i="5"/>
  <c r="E77" i="5"/>
  <c r="E78" i="5"/>
  <c r="E79" i="5"/>
  <c r="E80" i="5"/>
  <c r="E81" i="5"/>
  <c r="F81" i="5" s="1"/>
  <c r="E82" i="5"/>
  <c r="E83" i="5"/>
  <c r="E84" i="5"/>
  <c r="D8" i="5"/>
  <c r="D9" i="5"/>
  <c r="D10" i="5"/>
  <c r="F10" i="5" s="1"/>
  <c r="D11" i="5"/>
  <c r="F11" i="5" s="1"/>
  <c r="D12" i="5"/>
  <c r="F12" i="5" s="1"/>
  <c r="D13" i="5"/>
  <c r="F13" i="5" s="1"/>
  <c r="D14" i="5"/>
  <c r="D15" i="5"/>
  <c r="D16" i="5"/>
  <c r="F16" i="5" s="1"/>
  <c r="D17" i="5"/>
  <c r="F17" i="5" s="1"/>
  <c r="D18" i="5"/>
  <c r="F18" i="5" s="1"/>
  <c r="D19" i="5"/>
  <c r="F19" i="5" s="1"/>
  <c r="D20" i="5"/>
  <c r="D21" i="5"/>
  <c r="D22" i="5"/>
  <c r="F22" i="5" s="1"/>
  <c r="D23" i="5"/>
  <c r="F23" i="5" s="1"/>
  <c r="D24" i="5"/>
  <c r="F24" i="5" s="1"/>
  <c r="D25" i="5"/>
  <c r="F25" i="5" s="1"/>
  <c r="D26" i="5"/>
  <c r="D27" i="5"/>
  <c r="D28" i="5"/>
  <c r="F28" i="5" s="1"/>
  <c r="D29" i="5"/>
  <c r="F29" i="5" s="1"/>
  <c r="D30" i="5"/>
  <c r="F30" i="5" s="1"/>
  <c r="D31" i="5"/>
  <c r="F31" i="5" s="1"/>
  <c r="D32" i="5"/>
  <c r="D33" i="5"/>
  <c r="D34" i="5"/>
  <c r="F34" i="5" s="1"/>
  <c r="D35" i="5"/>
  <c r="F35" i="5" s="1"/>
  <c r="D36" i="5"/>
  <c r="F36" i="5" s="1"/>
  <c r="D37" i="5"/>
  <c r="F37" i="5" s="1"/>
  <c r="D38" i="5"/>
  <c r="D39" i="5"/>
  <c r="D40" i="5"/>
  <c r="F40" i="5" s="1"/>
  <c r="D41" i="5"/>
  <c r="F41" i="5" s="1"/>
  <c r="D42" i="5"/>
  <c r="F42" i="5" s="1"/>
  <c r="D43" i="5"/>
  <c r="F43" i="5" s="1"/>
  <c r="D44" i="5"/>
  <c r="D45" i="5"/>
  <c r="D46" i="5"/>
  <c r="F46" i="5" s="1"/>
  <c r="D47" i="5"/>
  <c r="F47" i="5" s="1"/>
  <c r="D48" i="5"/>
  <c r="F48" i="5" s="1"/>
  <c r="D49" i="5"/>
  <c r="F49" i="5" s="1"/>
  <c r="D50" i="5"/>
  <c r="D51" i="5"/>
  <c r="D52" i="5"/>
  <c r="F52" i="5" s="1"/>
  <c r="D53" i="5"/>
  <c r="F53" i="5" s="1"/>
  <c r="D54" i="5"/>
  <c r="F54" i="5" s="1"/>
  <c r="D55" i="5"/>
  <c r="F55" i="5" s="1"/>
  <c r="D56" i="5"/>
  <c r="D57" i="5"/>
  <c r="D58" i="5"/>
  <c r="F58" i="5" s="1"/>
  <c r="D59" i="5"/>
  <c r="F59" i="5" s="1"/>
  <c r="D60" i="5"/>
  <c r="F60" i="5" s="1"/>
  <c r="D61" i="5"/>
  <c r="F61" i="5" s="1"/>
  <c r="D62" i="5"/>
  <c r="D63" i="5"/>
  <c r="D64" i="5"/>
  <c r="F64" i="5" s="1"/>
  <c r="D65" i="5"/>
  <c r="F65" i="5" s="1"/>
  <c r="D66" i="5"/>
  <c r="F66" i="5" s="1"/>
  <c r="D67" i="5"/>
  <c r="F67" i="5" s="1"/>
  <c r="D68" i="5"/>
  <c r="D69" i="5"/>
  <c r="D70" i="5"/>
  <c r="F70" i="5" s="1"/>
  <c r="D71" i="5"/>
  <c r="F71" i="5" s="1"/>
  <c r="D72" i="5"/>
  <c r="F72" i="5" s="1"/>
  <c r="D73" i="5"/>
  <c r="F73" i="5" s="1"/>
  <c r="D74" i="5"/>
  <c r="D75" i="5"/>
  <c r="D76" i="5"/>
  <c r="F76" i="5" s="1"/>
  <c r="D77" i="5"/>
  <c r="F77" i="5" s="1"/>
  <c r="D78" i="5"/>
  <c r="F78" i="5" s="1"/>
  <c r="D79" i="5"/>
  <c r="F79" i="5" s="1"/>
  <c r="D80" i="5"/>
  <c r="D81" i="5"/>
  <c r="D82" i="5"/>
  <c r="F82" i="5" s="1"/>
  <c r="D83" i="5"/>
  <c r="F83" i="5" s="1"/>
  <c r="D84" i="5"/>
  <c r="F84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H66" i="4"/>
  <c r="CH67" i="4"/>
  <c r="CH68" i="4"/>
  <c r="CH69" i="4"/>
  <c r="CH70" i="4"/>
  <c r="CH71" i="4"/>
  <c r="CH72" i="4"/>
  <c r="CH73" i="4"/>
  <c r="CH74" i="4"/>
  <c r="CH75" i="4"/>
  <c r="CH76" i="4"/>
  <c r="CH77" i="4"/>
  <c r="CH78" i="4"/>
  <c r="CH79" i="4"/>
  <c r="CH80" i="4"/>
  <c r="CH81" i="4"/>
  <c r="CH82" i="4"/>
  <c r="CH83" i="4"/>
  <c r="CH84" i="4"/>
  <c r="CH85" i="4"/>
  <c r="CH86" i="4"/>
  <c r="CH87" i="4"/>
  <c r="CH88" i="4"/>
  <c r="CH89" i="4"/>
  <c r="CH90" i="4"/>
  <c r="CH91" i="4"/>
  <c r="CH92" i="4"/>
  <c r="CH93" i="4"/>
  <c r="CH94" i="4"/>
  <c r="CH95" i="4"/>
  <c r="CH96" i="4"/>
  <c r="CH97" i="4"/>
  <c r="CH98" i="4"/>
  <c r="CH99" i="4"/>
  <c r="CH100" i="4"/>
  <c r="CH101" i="4"/>
  <c r="CH102" i="4"/>
  <c r="CH103" i="4"/>
  <c r="CH104" i="4"/>
  <c r="CH105" i="4"/>
  <c r="CH106" i="4"/>
  <c r="CH107" i="4"/>
  <c r="CH108" i="4"/>
  <c r="CH109" i="4"/>
  <c r="CH110" i="4"/>
  <c r="CH111" i="4"/>
  <c r="CH112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G66" i="4"/>
  <c r="CG67" i="4"/>
  <c r="CG68" i="4"/>
  <c r="CG69" i="4"/>
  <c r="CG70" i="4"/>
  <c r="CG71" i="4"/>
  <c r="CG72" i="4"/>
  <c r="CG73" i="4"/>
  <c r="CG74" i="4"/>
  <c r="CG75" i="4"/>
  <c r="CG76" i="4"/>
  <c r="CG77" i="4"/>
  <c r="CG78" i="4"/>
  <c r="CG79" i="4"/>
  <c r="CG80" i="4"/>
  <c r="CG81" i="4"/>
  <c r="CG82" i="4"/>
  <c r="CG83" i="4"/>
  <c r="CG84" i="4"/>
  <c r="CG85" i="4"/>
  <c r="CG86" i="4"/>
  <c r="CG87" i="4"/>
  <c r="CG88" i="4"/>
  <c r="CG89" i="4"/>
  <c r="CG90" i="4"/>
  <c r="CG91" i="4"/>
  <c r="CG92" i="4"/>
  <c r="CG93" i="4"/>
  <c r="CG94" i="4"/>
  <c r="CG95" i="4"/>
  <c r="CG96" i="4"/>
  <c r="CG97" i="4"/>
  <c r="CG98" i="4"/>
  <c r="CG99" i="4"/>
  <c r="CG100" i="4"/>
  <c r="CG101" i="4"/>
  <c r="CG102" i="4"/>
  <c r="CG103" i="4"/>
  <c r="CG104" i="4"/>
  <c r="CG105" i="4"/>
  <c r="CG106" i="4"/>
  <c r="CG107" i="4"/>
  <c r="CG108" i="4"/>
  <c r="CG109" i="4"/>
  <c r="CG110" i="4"/>
  <c r="CG111" i="4"/>
  <c r="CG112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F66" i="4"/>
  <c r="CF67" i="4"/>
  <c r="CF68" i="4"/>
  <c r="CF69" i="4"/>
  <c r="CF70" i="4"/>
  <c r="CF71" i="4"/>
  <c r="CF72" i="4"/>
  <c r="CF73" i="4"/>
  <c r="CF74" i="4"/>
  <c r="CF75" i="4"/>
  <c r="CF76" i="4"/>
  <c r="CF77" i="4"/>
  <c r="CF78" i="4"/>
  <c r="CF79" i="4"/>
  <c r="CF80" i="4"/>
  <c r="CF81" i="4"/>
  <c r="CF82" i="4"/>
  <c r="CF83" i="4"/>
  <c r="CF84" i="4"/>
  <c r="CF85" i="4"/>
  <c r="CF86" i="4"/>
  <c r="CF87" i="4"/>
  <c r="CF88" i="4"/>
  <c r="CF89" i="4"/>
  <c r="CF90" i="4"/>
  <c r="CF91" i="4"/>
  <c r="CF92" i="4"/>
  <c r="CF93" i="4"/>
  <c r="CF94" i="4"/>
  <c r="CF95" i="4"/>
  <c r="CF96" i="4"/>
  <c r="CF97" i="4"/>
  <c r="CF98" i="4"/>
  <c r="CF99" i="4"/>
  <c r="CF100" i="4"/>
  <c r="CF101" i="4"/>
  <c r="CF102" i="4"/>
  <c r="CF103" i="4"/>
  <c r="CF104" i="4"/>
  <c r="CF105" i="4"/>
  <c r="CF106" i="4"/>
  <c r="CF107" i="4"/>
  <c r="CF108" i="4"/>
  <c r="CF109" i="4"/>
  <c r="CF110" i="4"/>
  <c r="CF111" i="4"/>
  <c r="CF112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E66" i="4"/>
  <c r="CE67" i="4"/>
  <c r="CE68" i="4"/>
  <c r="CE69" i="4"/>
  <c r="CE70" i="4"/>
  <c r="CE71" i="4"/>
  <c r="CE72" i="4"/>
  <c r="CE73" i="4"/>
  <c r="CE74" i="4"/>
  <c r="CE75" i="4"/>
  <c r="CE76" i="4"/>
  <c r="CE77" i="4"/>
  <c r="CE78" i="4"/>
  <c r="CE79" i="4"/>
  <c r="CE80" i="4"/>
  <c r="CE81" i="4"/>
  <c r="CE82" i="4"/>
  <c r="CE83" i="4"/>
  <c r="CE84" i="4"/>
  <c r="CE85" i="4"/>
  <c r="CE86" i="4"/>
  <c r="CE87" i="4"/>
  <c r="CE88" i="4"/>
  <c r="CE89" i="4"/>
  <c r="CE90" i="4"/>
  <c r="CE91" i="4"/>
  <c r="CE92" i="4"/>
  <c r="CE93" i="4"/>
  <c r="CE94" i="4"/>
  <c r="CE95" i="4"/>
  <c r="CE96" i="4"/>
  <c r="CE97" i="4"/>
  <c r="CE98" i="4"/>
  <c r="CE99" i="4"/>
  <c r="CE100" i="4"/>
  <c r="CE101" i="4"/>
  <c r="CE102" i="4"/>
  <c r="CE103" i="4"/>
  <c r="CE104" i="4"/>
  <c r="CE105" i="4"/>
  <c r="CE106" i="4"/>
  <c r="CE107" i="4"/>
  <c r="CE108" i="4"/>
  <c r="CE109" i="4"/>
  <c r="CE110" i="4"/>
  <c r="CE111" i="4"/>
  <c r="CE112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D66" i="4"/>
  <c r="CD67" i="4"/>
  <c r="CD68" i="4"/>
  <c r="CD69" i="4"/>
  <c r="CD70" i="4"/>
  <c r="CD71" i="4"/>
  <c r="CD72" i="4"/>
  <c r="CD73" i="4"/>
  <c r="CD74" i="4"/>
  <c r="CD75" i="4"/>
  <c r="CD76" i="4"/>
  <c r="CD77" i="4"/>
  <c r="CD78" i="4"/>
  <c r="CD79" i="4"/>
  <c r="CD80" i="4"/>
  <c r="CD81" i="4"/>
  <c r="CD82" i="4"/>
  <c r="CD83" i="4"/>
  <c r="CD84" i="4"/>
  <c r="CD85" i="4"/>
  <c r="CD86" i="4"/>
  <c r="CD87" i="4"/>
  <c r="CD88" i="4"/>
  <c r="CD89" i="4"/>
  <c r="CD90" i="4"/>
  <c r="CD91" i="4"/>
  <c r="CD92" i="4"/>
  <c r="CD93" i="4"/>
  <c r="CD94" i="4"/>
  <c r="CD95" i="4"/>
  <c r="CD96" i="4"/>
  <c r="CD97" i="4"/>
  <c r="CD98" i="4"/>
  <c r="CD99" i="4"/>
  <c r="CD100" i="4"/>
  <c r="CD101" i="4"/>
  <c r="CD102" i="4"/>
  <c r="CD103" i="4"/>
  <c r="CD104" i="4"/>
  <c r="CD105" i="4"/>
  <c r="CD106" i="4"/>
  <c r="CD107" i="4"/>
  <c r="CD108" i="4"/>
  <c r="CD109" i="4"/>
  <c r="CD110" i="4"/>
  <c r="CD111" i="4"/>
  <c r="CD112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C66" i="4"/>
  <c r="CC67" i="4"/>
  <c r="CC68" i="4"/>
  <c r="CC69" i="4"/>
  <c r="CC70" i="4"/>
  <c r="CC71" i="4"/>
  <c r="CC72" i="4"/>
  <c r="CC73" i="4"/>
  <c r="CC74" i="4"/>
  <c r="CC75" i="4"/>
  <c r="CC76" i="4"/>
  <c r="CC77" i="4"/>
  <c r="CC78" i="4"/>
  <c r="CC79" i="4"/>
  <c r="CC80" i="4"/>
  <c r="CC81" i="4"/>
  <c r="CC82" i="4"/>
  <c r="CC83" i="4"/>
  <c r="CC84" i="4"/>
  <c r="CC85" i="4"/>
  <c r="CC86" i="4"/>
  <c r="CC87" i="4"/>
  <c r="CC88" i="4"/>
  <c r="CC89" i="4"/>
  <c r="CC90" i="4"/>
  <c r="CC91" i="4"/>
  <c r="CC92" i="4"/>
  <c r="CC93" i="4"/>
  <c r="CC94" i="4"/>
  <c r="CC95" i="4"/>
  <c r="CC96" i="4"/>
  <c r="CC97" i="4"/>
  <c r="CC98" i="4"/>
  <c r="CC99" i="4"/>
  <c r="CC100" i="4"/>
  <c r="CC101" i="4"/>
  <c r="CC102" i="4"/>
  <c r="CC103" i="4"/>
  <c r="CC104" i="4"/>
  <c r="CC105" i="4"/>
  <c r="CC106" i="4"/>
  <c r="CC107" i="4"/>
  <c r="CC108" i="4"/>
  <c r="CC109" i="4"/>
  <c r="CC110" i="4"/>
  <c r="CC111" i="4"/>
  <c r="CC112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B66" i="4"/>
  <c r="CB67" i="4"/>
  <c r="CB68" i="4"/>
  <c r="CB69" i="4"/>
  <c r="CB70" i="4"/>
  <c r="CB71" i="4"/>
  <c r="CB72" i="4"/>
  <c r="CB73" i="4"/>
  <c r="CB74" i="4"/>
  <c r="CB75" i="4"/>
  <c r="CB76" i="4"/>
  <c r="CB77" i="4"/>
  <c r="CB78" i="4"/>
  <c r="CB79" i="4"/>
  <c r="CB80" i="4"/>
  <c r="CB81" i="4"/>
  <c r="CB82" i="4"/>
  <c r="CB83" i="4"/>
  <c r="CB84" i="4"/>
  <c r="CB85" i="4"/>
  <c r="CB86" i="4"/>
  <c r="CB87" i="4"/>
  <c r="CB88" i="4"/>
  <c r="CB89" i="4"/>
  <c r="CB90" i="4"/>
  <c r="CB91" i="4"/>
  <c r="CB92" i="4"/>
  <c r="CB93" i="4"/>
  <c r="CB94" i="4"/>
  <c r="CB95" i="4"/>
  <c r="CB96" i="4"/>
  <c r="CB97" i="4"/>
  <c r="CB98" i="4"/>
  <c r="CB99" i="4"/>
  <c r="CB100" i="4"/>
  <c r="CB101" i="4"/>
  <c r="CB102" i="4"/>
  <c r="CB103" i="4"/>
  <c r="CB104" i="4"/>
  <c r="CB105" i="4"/>
  <c r="CB106" i="4"/>
  <c r="CB107" i="4"/>
  <c r="CB108" i="4"/>
  <c r="CB109" i="4"/>
  <c r="CB110" i="4"/>
  <c r="CB111" i="4"/>
  <c r="CB112" i="4"/>
  <c r="CA95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81" i="4"/>
  <c r="BZ82" i="4"/>
  <c r="BZ83" i="4"/>
  <c r="BZ84" i="4"/>
  <c r="BZ85" i="4"/>
  <c r="BZ86" i="4"/>
  <c r="BZ87" i="4"/>
  <c r="BZ88" i="4"/>
  <c r="BZ89" i="4"/>
  <c r="BZ90" i="4"/>
  <c r="BZ91" i="4"/>
  <c r="BZ92" i="4"/>
  <c r="BZ93" i="4"/>
  <c r="BZ94" i="4"/>
  <c r="BZ95" i="4"/>
  <c r="BZ96" i="4"/>
  <c r="BZ97" i="4"/>
  <c r="BZ98" i="4"/>
  <c r="BZ99" i="4"/>
  <c r="BZ100" i="4"/>
  <c r="BZ101" i="4"/>
  <c r="BZ102" i="4"/>
  <c r="BZ103" i="4"/>
  <c r="BZ104" i="4"/>
  <c r="BZ105" i="4"/>
  <c r="BZ106" i="4"/>
  <c r="BZ107" i="4"/>
  <c r="BZ108" i="4"/>
  <c r="BZ109" i="4"/>
  <c r="BZ110" i="4"/>
  <c r="BZ111" i="4"/>
  <c r="BZ112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Y66" i="4"/>
  <c r="BY67" i="4"/>
  <c r="BY68" i="4"/>
  <c r="BY69" i="4"/>
  <c r="BY70" i="4"/>
  <c r="BY71" i="4"/>
  <c r="BY72" i="4"/>
  <c r="BY73" i="4"/>
  <c r="BY74" i="4"/>
  <c r="BY75" i="4"/>
  <c r="BY76" i="4"/>
  <c r="BY77" i="4"/>
  <c r="BY78" i="4"/>
  <c r="BY79" i="4"/>
  <c r="BY80" i="4"/>
  <c r="BY81" i="4"/>
  <c r="BY82" i="4"/>
  <c r="BY83" i="4"/>
  <c r="BY84" i="4"/>
  <c r="BY85" i="4"/>
  <c r="BY86" i="4"/>
  <c r="BY87" i="4"/>
  <c r="BY88" i="4"/>
  <c r="BY89" i="4"/>
  <c r="BY90" i="4"/>
  <c r="BY91" i="4"/>
  <c r="BY92" i="4"/>
  <c r="BY93" i="4"/>
  <c r="BY94" i="4"/>
  <c r="BY95" i="4"/>
  <c r="BY96" i="4"/>
  <c r="BY97" i="4"/>
  <c r="BY98" i="4"/>
  <c r="BY99" i="4"/>
  <c r="BY100" i="4"/>
  <c r="BY101" i="4"/>
  <c r="BY102" i="4"/>
  <c r="BY103" i="4"/>
  <c r="BY104" i="4"/>
  <c r="BY105" i="4"/>
  <c r="BY106" i="4"/>
  <c r="BY107" i="4"/>
  <c r="BY108" i="4"/>
  <c r="BY109" i="4"/>
  <c r="BY110" i="4"/>
  <c r="BY111" i="4"/>
  <c r="BY112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98" i="4"/>
  <c r="BX99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W66" i="4"/>
  <c r="BW67" i="4"/>
  <c r="BW68" i="4"/>
  <c r="BW69" i="4"/>
  <c r="BW70" i="4"/>
  <c r="BW71" i="4"/>
  <c r="BW72" i="4"/>
  <c r="BW73" i="4"/>
  <c r="BW74" i="4"/>
  <c r="BW75" i="4"/>
  <c r="BW76" i="4"/>
  <c r="BW77" i="4"/>
  <c r="BW78" i="4"/>
  <c r="BW79" i="4"/>
  <c r="BW80" i="4"/>
  <c r="BW81" i="4"/>
  <c r="BW82" i="4"/>
  <c r="BW83" i="4"/>
  <c r="BW84" i="4"/>
  <c r="BW85" i="4"/>
  <c r="BW86" i="4"/>
  <c r="BW87" i="4"/>
  <c r="BW88" i="4"/>
  <c r="BW89" i="4"/>
  <c r="BW90" i="4"/>
  <c r="BW91" i="4"/>
  <c r="BW92" i="4"/>
  <c r="BW93" i="4"/>
  <c r="BW94" i="4"/>
  <c r="BW95" i="4"/>
  <c r="BW96" i="4"/>
  <c r="BW97" i="4"/>
  <c r="BW98" i="4"/>
  <c r="BW99" i="4"/>
  <c r="BW100" i="4"/>
  <c r="BW101" i="4"/>
  <c r="BW102" i="4"/>
  <c r="BW103" i="4"/>
  <c r="BW104" i="4"/>
  <c r="BW105" i="4"/>
  <c r="BW106" i="4"/>
  <c r="BW107" i="4"/>
  <c r="BW108" i="4"/>
  <c r="BW109" i="4"/>
  <c r="BW110" i="4"/>
  <c r="BW111" i="4"/>
  <c r="BW112" i="4"/>
  <c r="BV98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U66" i="4"/>
  <c r="BU67" i="4"/>
  <c r="BU68" i="4"/>
  <c r="BU69" i="4"/>
  <c r="BU70" i="4"/>
  <c r="BU71" i="4"/>
  <c r="BU72" i="4"/>
  <c r="BU73" i="4"/>
  <c r="BU74" i="4"/>
  <c r="BU75" i="4"/>
  <c r="BU76" i="4"/>
  <c r="BU77" i="4"/>
  <c r="BU78" i="4"/>
  <c r="BU79" i="4"/>
  <c r="BU80" i="4"/>
  <c r="BU81" i="4"/>
  <c r="BU82" i="4"/>
  <c r="BU83" i="4"/>
  <c r="BU84" i="4"/>
  <c r="BU85" i="4"/>
  <c r="BU86" i="4"/>
  <c r="BU87" i="4"/>
  <c r="BU88" i="4"/>
  <c r="BU89" i="4"/>
  <c r="BU90" i="4"/>
  <c r="BU91" i="4"/>
  <c r="BU92" i="4"/>
  <c r="BU93" i="4"/>
  <c r="BU94" i="4"/>
  <c r="BU95" i="4"/>
  <c r="BU96" i="4"/>
  <c r="BU97" i="4"/>
  <c r="BU98" i="4"/>
  <c r="BU99" i="4"/>
  <c r="BU100" i="4"/>
  <c r="BU101" i="4"/>
  <c r="BU102" i="4"/>
  <c r="BU103" i="4"/>
  <c r="BU104" i="4"/>
  <c r="BU105" i="4"/>
  <c r="BU106" i="4"/>
  <c r="BU107" i="4"/>
  <c r="BU108" i="4"/>
  <c r="BU109" i="4"/>
  <c r="BU110" i="4"/>
  <c r="BU111" i="4"/>
  <c r="BU112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85" i="4"/>
  <c r="BT86" i="4"/>
  <c r="BT87" i="4"/>
  <c r="BT88" i="4"/>
  <c r="BT89" i="4"/>
  <c r="BT90" i="4"/>
  <c r="BT91" i="4"/>
  <c r="BT92" i="4"/>
  <c r="BT93" i="4"/>
  <c r="BT94" i="4"/>
  <c r="BT95" i="4"/>
  <c r="BT96" i="4"/>
  <c r="BT97" i="4"/>
  <c r="BT98" i="4"/>
  <c r="BT99" i="4"/>
  <c r="BT100" i="4"/>
  <c r="BT101" i="4"/>
  <c r="BT102" i="4"/>
  <c r="BT103" i="4"/>
  <c r="BT104" i="4"/>
  <c r="BT105" i="4"/>
  <c r="BT106" i="4"/>
  <c r="BT107" i="4"/>
  <c r="BT108" i="4"/>
  <c r="BT109" i="4"/>
  <c r="BT110" i="4"/>
  <c r="BT111" i="4"/>
  <c r="BT112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S66" i="4"/>
  <c r="BS67" i="4"/>
  <c r="BS68" i="4"/>
  <c r="BS69" i="4"/>
  <c r="BS70" i="4"/>
  <c r="BS71" i="4"/>
  <c r="BS72" i="4"/>
  <c r="BS73" i="4"/>
  <c r="BS74" i="4"/>
  <c r="BS75" i="4"/>
  <c r="BS76" i="4"/>
  <c r="BS77" i="4"/>
  <c r="BS78" i="4"/>
  <c r="BS79" i="4"/>
  <c r="BS80" i="4"/>
  <c r="BS81" i="4"/>
  <c r="BS82" i="4"/>
  <c r="BS83" i="4"/>
  <c r="BS84" i="4"/>
  <c r="BS85" i="4"/>
  <c r="BS86" i="4"/>
  <c r="BS87" i="4"/>
  <c r="BS88" i="4"/>
  <c r="BS89" i="4"/>
  <c r="BS90" i="4"/>
  <c r="BS91" i="4"/>
  <c r="BS92" i="4"/>
  <c r="BS93" i="4"/>
  <c r="BS94" i="4"/>
  <c r="BS95" i="4"/>
  <c r="BS96" i="4"/>
  <c r="BS97" i="4"/>
  <c r="BS98" i="4"/>
  <c r="BS99" i="4"/>
  <c r="BS100" i="4"/>
  <c r="BS101" i="4"/>
  <c r="BS102" i="4"/>
  <c r="BS103" i="4"/>
  <c r="BS104" i="4"/>
  <c r="BS105" i="4"/>
  <c r="BS106" i="4"/>
  <c r="BS107" i="4"/>
  <c r="BS108" i="4"/>
  <c r="BS109" i="4"/>
  <c r="BS110" i="4"/>
  <c r="BS111" i="4"/>
  <c r="BS112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R66" i="4"/>
  <c r="BR67" i="4"/>
  <c r="BR68" i="4"/>
  <c r="BR69" i="4"/>
  <c r="BR70" i="4"/>
  <c r="BR71" i="4"/>
  <c r="BR72" i="4"/>
  <c r="BR73" i="4"/>
  <c r="BR74" i="4"/>
  <c r="BR75" i="4"/>
  <c r="BR76" i="4"/>
  <c r="BR77" i="4"/>
  <c r="BR78" i="4"/>
  <c r="BR79" i="4"/>
  <c r="BR80" i="4"/>
  <c r="BR81" i="4"/>
  <c r="BR82" i="4"/>
  <c r="BR83" i="4"/>
  <c r="BR84" i="4"/>
  <c r="BR85" i="4"/>
  <c r="BR86" i="4"/>
  <c r="BR87" i="4"/>
  <c r="BR88" i="4"/>
  <c r="BR89" i="4"/>
  <c r="BR90" i="4"/>
  <c r="BR91" i="4"/>
  <c r="BR92" i="4"/>
  <c r="BR93" i="4"/>
  <c r="BR94" i="4"/>
  <c r="BR95" i="4"/>
  <c r="BR96" i="4"/>
  <c r="BR97" i="4"/>
  <c r="BR98" i="4"/>
  <c r="BR99" i="4"/>
  <c r="BR100" i="4"/>
  <c r="BR101" i="4"/>
  <c r="BR102" i="4"/>
  <c r="BR103" i="4"/>
  <c r="BR104" i="4"/>
  <c r="BR105" i="4"/>
  <c r="BR106" i="4"/>
  <c r="BR107" i="4"/>
  <c r="BR108" i="4"/>
  <c r="BR109" i="4"/>
  <c r="BR110" i="4"/>
  <c r="BR111" i="4"/>
  <c r="BR112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O66" i="4"/>
  <c r="BO67" i="4"/>
  <c r="BO68" i="4"/>
  <c r="BO69" i="4"/>
  <c r="BO70" i="4"/>
  <c r="BO71" i="4"/>
  <c r="BO72" i="4"/>
  <c r="BO73" i="4"/>
  <c r="BO74" i="4"/>
  <c r="BO75" i="4"/>
  <c r="BO76" i="4"/>
  <c r="BO77" i="4"/>
  <c r="BO78" i="4"/>
  <c r="BO79" i="4"/>
  <c r="BO80" i="4"/>
  <c r="BO81" i="4"/>
  <c r="BO82" i="4"/>
  <c r="BO83" i="4"/>
  <c r="BO84" i="4"/>
  <c r="BO85" i="4"/>
  <c r="BO86" i="4"/>
  <c r="BO87" i="4"/>
  <c r="BO88" i="4"/>
  <c r="BO89" i="4"/>
  <c r="BO90" i="4"/>
  <c r="BO91" i="4"/>
  <c r="BO92" i="4"/>
  <c r="BO93" i="4"/>
  <c r="BO94" i="4"/>
  <c r="BO95" i="4"/>
  <c r="BO96" i="4"/>
  <c r="BO97" i="4"/>
  <c r="BO98" i="4"/>
  <c r="BO99" i="4"/>
  <c r="BO100" i="4"/>
  <c r="BO101" i="4"/>
  <c r="BO102" i="4"/>
  <c r="BO103" i="4"/>
  <c r="BO104" i="4"/>
  <c r="BO105" i="4"/>
  <c r="BO106" i="4"/>
  <c r="BO107" i="4"/>
  <c r="BO108" i="4"/>
  <c r="BO109" i="4"/>
  <c r="BO110" i="4"/>
  <c r="BO111" i="4"/>
  <c r="BO112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99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L66" i="4"/>
  <c r="BL67" i="4"/>
  <c r="BL68" i="4"/>
  <c r="BL69" i="4"/>
  <c r="BL70" i="4"/>
  <c r="BL71" i="4"/>
  <c r="BL72" i="4"/>
  <c r="BL73" i="4"/>
  <c r="BL74" i="4"/>
  <c r="BL75" i="4"/>
  <c r="BL76" i="4"/>
  <c r="BL77" i="4"/>
  <c r="BL78" i="4"/>
  <c r="BL79" i="4"/>
  <c r="BL80" i="4"/>
  <c r="BL81" i="4"/>
  <c r="BL82" i="4"/>
  <c r="BL83" i="4"/>
  <c r="BL84" i="4"/>
  <c r="BL85" i="4"/>
  <c r="BL86" i="4"/>
  <c r="BL87" i="4"/>
  <c r="BL88" i="4"/>
  <c r="BL89" i="4"/>
  <c r="BL90" i="4"/>
  <c r="BL91" i="4"/>
  <c r="BL92" i="4"/>
  <c r="BL93" i="4"/>
  <c r="BL94" i="4"/>
  <c r="BL95" i="4"/>
  <c r="BL96" i="4"/>
  <c r="BL97" i="4"/>
  <c r="BL98" i="4"/>
  <c r="BL99" i="4"/>
  <c r="BL100" i="4"/>
  <c r="BL101" i="4"/>
  <c r="BL102" i="4"/>
  <c r="BL103" i="4"/>
  <c r="BL104" i="4"/>
  <c r="BL105" i="4"/>
  <c r="BL106" i="4"/>
  <c r="BL107" i="4"/>
  <c r="BL108" i="4"/>
  <c r="BL109" i="4"/>
  <c r="BL110" i="4"/>
  <c r="BL111" i="4"/>
  <c r="BL112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84" i="4"/>
  <c r="BK85" i="4"/>
  <c r="BK86" i="4"/>
  <c r="BK87" i="4"/>
  <c r="BK88" i="4"/>
  <c r="BK89" i="4"/>
  <c r="BK90" i="4"/>
  <c r="BK91" i="4"/>
  <c r="BK92" i="4"/>
  <c r="BK93" i="4"/>
  <c r="BK94" i="4"/>
  <c r="BK95" i="4"/>
  <c r="BK96" i="4"/>
  <c r="BK97" i="4"/>
  <c r="BK98" i="4"/>
  <c r="BK99" i="4"/>
  <c r="BK100" i="4"/>
  <c r="BK101" i="4"/>
  <c r="BK102" i="4"/>
  <c r="BK103" i="4"/>
  <c r="BK104" i="4"/>
  <c r="BK105" i="4"/>
  <c r="BK106" i="4"/>
  <c r="BK107" i="4"/>
  <c r="BK108" i="4"/>
  <c r="BK109" i="4"/>
  <c r="BK110" i="4"/>
  <c r="BK111" i="4"/>
  <c r="BK112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J66" i="4"/>
  <c r="BJ67" i="4"/>
  <c r="BJ68" i="4"/>
  <c r="BJ69" i="4"/>
  <c r="BJ70" i="4"/>
  <c r="BJ71" i="4"/>
  <c r="BJ72" i="4"/>
  <c r="BJ73" i="4"/>
  <c r="BJ74" i="4"/>
  <c r="BJ75" i="4"/>
  <c r="BJ76" i="4"/>
  <c r="BJ77" i="4"/>
  <c r="BJ78" i="4"/>
  <c r="BJ79" i="4"/>
  <c r="BJ80" i="4"/>
  <c r="BJ81" i="4"/>
  <c r="BJ82" i="4"/>
  <c r="BJ83" i="4"/>
  <c r="BJ84" i="4"/>
  <c r="BJ85" i="4"/>
  <c r="BJ86" i="4"/>
  <c r="BJ87" i="4"/>
  <c r="BJ88" i="4"/>
  <c r="BJ89" i="4"/>
  <c r="BJ90" i="4"/>
  <c r="BJ91" i="4"/>
  <c r="BJ92" i="4"/>
  <c r="BJ93" i="4"/>
  <c r="BJ94" i="4"/>
  <c r="BJ95" i="4"/>
  <c r="BJ96" i="4"/>
  <c r="BJ97" i="4"/>
  <c r="BJ98" i="4"/>
  <c r="BJ99" i="4"/>
  <c r="BJ100" i="4"/>
  <c r="BJ101" i="4"/>
  <c r="BJ102" i="4"/>
  <c r="BJ103" i="4"/>
  <c r="BJ104" i="4"/>
  <c r="BJ105" i="4"/>
  <c r="BJ106" i="4"/>
  <c r="BJ107" i="4"/>
  <c r="BJ108" i="4"/>
  <c r="BJ109" i="4"/>
  <c r="BJ110" i="4"/>
  <c r="BJ111" i="4"/>
  <c r="BJ112" i="4"/>
  <c r="BH111" i="4"/>
  <c r="BG13" i="4"/>
  <c r="BG28" i="4"/>
  <c r="BG49" i="4"/>
  <c r="BG81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6" i="4"/>
  <c r="AY57" i="4"/>
  <c r="AY58" i="4"/>
  <c r="AY59" i="4"/>
  <c r="AY60" i="4"/>
  <c r="AY61" i="4"/>
  <c r="AY62" i="4"/>
  <c r="AY63" i="4"/>
  <c r="AY64" i="4"/>
  <c r="AY65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86" i="4"/>
  <c r="AY87" i="4"/>
  <c r="AY88" i="4"/>
  <c r="AY89" i="4"/>
  <c r="AY90" i="4"/>
  <c r="AY91" i="4"/>
  <c r="AY92" i="4"/>
  <c r="AY93" i="4"/>
  <c r="AY94" i="4"/>
  <c r="AY95" i="4"/>
  <c r="AY96" i="4"/>
  <c r="AY97" i="4"/>
  <c r="AY98" i="4"/>
  <c r="AY99" i="4"/>
  <c r="AY100" i="4"/>
  <c r="AY101" i="4"/>
  <c r="AY102" i="4"/>
  <c r="AY103" i="4"/>
  <c r="AY104" i="4"/>
  <c r="AY105" i="4"/>
  <c r="AY106" i="4"/>
  <c r="AY107" i="4"/>
  <c r="AY108" i="4"/>
  <c r="AY109" i="4"/>
  <c r="AY110" i="4"/>
  <c r="AY111" i="4"/>
  <c r="AY112" i="4"/>
  <c r="AT8" i="4"/>
  <c r="AT9" i="4"/>
  <c r="AT10" i="4"/>
  <c r="AT11" i="4"/>
  <c r="AT12" i="4"/>
  <c r="AT13" i="4"/>
  <c r="AT14" i="4"/>
  <c r="AT15" i="4"/>
  <c r="AN15" i="4" s="1"/>
  <c r="BG15" i="4" s="1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N33" i="4" s="1"/>
  <c r="BG33" i="4" s="1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N51" i="4" s="1"/>
  <c r="BG51" i="4" s="1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T66" i="4"/>
  <c r="AT67" i="4"/>
  <c r="AT68" i="4"/>
  <c r="AT69" i="4"/>
  <c r="AN69" i="4" s="1"/>
  <c r="BG69" i="4" s="1"/>
  <c r="AT70" i="4"/>
  <c r="AT71" i="4"/>
  <c r="AT72" i="4"/>
  <c r="AT73" i="4"/>
  <c r="AT74" i="4"/>
  <c r="AT75" i="4"/>
  <c r="AT76" i="4"/>
  <c r="AT77" i="4"/>
  <c r="AT78" i="4"/>
  <c r="AT79" i="4"/>
  <c r="AT80" i="4"/>
  <c r="AT81" i="4"/>
  <c r="AT82" i="4"/>
  <c r="AT83" i="4"/>
  <c r="AT84" i="4"/>
  <c r="AT85" i="4"/>
  <c r="AT86" i="4"/>
  <c r="AT87" i="4"/>
  <c r="AN87" i="4" s="1"/>
  <c r="BG87" i="4" s="1"/>
  <c r="AT88" i="4"/>
  <c r="AT89" i="4"/>
  <c r="AT90" i="4"/>
  <c r="AT91" i="4"/>
  <c r="AT92" i="4"/>
  <c r="AT93" i="4"/>
  <c r="AT94" i="4"/>
  <c r="AT95" i="4"/>
  <c r="AT96" i="4"/>
  <c r="AT97" i="4"/>
  <c r="AT98" i="4"/>
  <c r="AT99" i="4"/>
  <c r="AT100" i="4"/>
  <c r="AT101" i="4"/>
  <c r="AT102" i="4"/>
  <c r="AT103" i="4"/>
  <c r="AT104" i="4"/>
  <c r="AT105" i="4"/>
  <c r="AN105" i="4" s="1"/>
  <c r="BG105" i="4" s="1"/>
  <c r="AT106" i="4"/>
  <c r="AT107" i="4"/>
  <c r="AT108" i="4"/>
  <c r="AT109" i="4"/>
  <c r="AT110" i="4"/>
  <c r="AT111" i="4"/>
  <c r="AT112" i="4"/>
  <c r="AO8" i="4"/>
  <c r="AO9" i="4"/>
  <c r="AO10" i="4"/>
  <c r="AO11" i="4"/>
  <c r="AN11" i="4" s="1"/>
  <c r="AO12" i="4"/>
  <c r="AN12" i="4" s="1"/>
  <c r="AO13" i="4"/>
  <c r="AO14" i="4"/>
  <c r="AO15" i="4"/>
  <c r="AO16" i="4"/>
  <c r="AO17" i="4"/>
  <c r="AN17" i="4" s="1"/>
  <c r="AO18" i="4"/>
  <c r="AN18" i="4" s="1"/>
  <c r="AO19" i="4"/>
  <c r="AO20" i="4"/>
  <c r="AO21" i="4"/>
  <c r="AO22" i="4"/>
  <c r="AO23" i="4"/>
  <c r="AN23" i="4" s="1"/>
  <c r="AO24" i="4"/>
  <c r="AN24" i="4" s="1"/>
  <c r="AO25" i="4"/>
  <c r="AO26" i="4"/>
  <c r="AO27" i="4"/>
  <c r="AO28" i="4"/>
  <c r="AO29" i="4"/>
  <c r="AN29" i="4" s="1"/>
  <c r="AO30" i="4"/>
  <c r="AN30" i="4" s="1"/>
  <c r="AO31" i="4"/>
  <c r="AO32" i="4"/>
  <c r="AO33" i="4"/>
  <c r="AO34" i="4"/>
  <c r="AO35" i="4"/>
  <c r="AN35" i="4" s="1"/>
  <c r="BG35" i="4" s="1"/>
  <c r="AO36" i="4"/>
  <c r="AN36" i="4" s="1"/>
  <c r="AO37" i="4"/>
  <c r="AO38" i="4"/>
  <c r="AO39" i="4"/>
  <c r="AO40" i="4"/>
  <c r="AO41" i="4"/>
  <c r="AN41" i="4" s="1"/>
  <c r="AO42" i="4"/>
  <c r="AN42" i="4" s="1"/>
  <c r="AO43" i="4"/>
  <c r="AO44" i="4"/>
  <c r="AO45" i="4"/>
  <c r="AO46" i="4"/>
  <c r="AO47" i="4"/>
  <c r="AN47" i="4" s="1"/>
  <c r="AO48" i="4"/>
  <c r="AN48" i="4" s="1"/>
  <c r="AO49" i="4"/>
  <c r="AO50" i="4"/>
  <c r="AO51" i="4"/>
  <c r="AO52" i="4"/>
  <c r="AO53" i="4"/>
  <c r="AN53" i="4" s="1"/>
  <c r="AO54" i="4"/>
  <c r="AN54" i="4" s="1"/>
  <c r="AO55" i="4"/>
  <c r="AO56" i="4"/>
  <c r="AO57" i="4"/>
  <c r="AO58" i="4"/>
  <c r="AO59" i="4"/>
  <c r="AN59" i="4" s="1"/>
  <c r="AO60" i="4"/>
  <c r="AN60" i="4" s="1"/>
  <c r="AO61" i="4"/>
  <c r="AO62" i="4"/>
  <c r="AO63" i="4"/>
  <c r="AO64" i="4"/>
  <c r="AO65" i="4"/>
  <c r="AN65" i="4" s="1"/>
  <c r="AO66" i="4"/>
  <c r="AN66" i="4" s="1"/>
  <c r="AO67" i="4"/>
  <c r="AO68" i="4"/>
  <c r="AO69" i="4"/>
  <c r="AO70" i="4"/>
  <c r="AO71" i="4"/>
  <c r="AN71" i="4" s="1"/>
  <c r="AO72" i="4"/>
  <c r="AN72" i="4" s="1"/>
  <c r="AO73" i="4"/>
  <c r="AO74" i="4"/>
  <c r="AO75" i="4"/>
  <c r="AO76" i="4"/>
  <c r="AO77" i="4"/>
  <c r="AN77" i="4" s="1"/>
  <c r="AO78" i="4"/>
  <c r="AN78" i="4" s="1"/>
  <c r="AO79" i="4"/>
  <c r="AO80" i="4"/>
  <c r="AO81" i="4"/>
  <c r="AO82" i="4"/>
  <c r="AO83" i="4"/>
  <c r="AN83" i="4" s="1"/>
  <c r="AO84" i="4"/>
  <c r="AN84" i="4" s="1"/>
  <c r="AO85" i="4"/>
  <c r="AO86" i="4"/>
  <c r="AO87" i="4"/>
  <c r="AO88" i="4"/>
  <c r="AO89" i="4"/>
  <c r="AN89" i="4" s="1"/>
  <c r="AO90" i="4"/>
  <c r="AN90" i="4" s="1"/>
  <c r="AO91" i="4"/>
  <c r="AO92" i="4"/>
  <c r="AO93" i="4"/>
  <c r="AO94" i="4"/>
  <c r="AO95" i="4"/>
  <c r="AN95" i="4" s="1"/>
  <c r="AO96" i="4"/>
  <c r="AN96" i="4" s="1"/>
  <c r="AO97" i="4"/>
  <c r="AO98" i="4"/>
  <c r="AO99" i="4"/>
  <c r="AO100" i="4"/>
  <c r="AO101" i="4"/>
  <c r="AN101" i="4" s="1"/>
  <c r="AO102" i="4"/>
  <c r="AN102" i="4" s="1"/>
  <c r="AO103" i="4"/>
  <c r="AO104" i="4"/>
  <c r="AO105" i="4"/>
  <c r="AO106" i="4"/>
  <c r="AO107" i="4"/>
  <c r="AN107" i="4" s="1"/>
  <c r="AO108" i="4"/>
  <c r="AN108" i="4" s="1"/>
  <c r="AO109" i="4"/>
  <c r="AO110" i="4"/>
  <c r="AO111" i="4"/>
  <c r="AO112" i="4"/>
  <c r="AN8" i="4"/>
  <c r="AN9" i="4"/>
  <c r="AN10" i="4"/>
  <c r="BG10" i="4" s="1"/>
  <c r="AN13" i="4"/>
  <c r="AN14" i="4"/>
  <c r="BG14" i="4" s="1"/>
  <c r="AN16" i="4"/>
  <c r="BG16" i="4" s="1"/>
  <c r="AN19" i="4"/>
  <c r="AN20" i="4"/>
  <c r="BG20" i="4" s="1"/>
  <c r="AN21" i="4"/>
  <c r="BG21" i="4" s="1"/>
  <c r="AN22" i="4"/>
  <c r="BG22" i="4" s="1"/>
  <c r="AN25" i="4"/>
  <c r="BG25" i="4" s="1"/>
  <c r="AN26" i="4"/>
  <c r="AN27" i="4"/>
  <c r="AN28" i="4"/>
  <c r="AN31" i="4"/>
  <c r="BG31" i="4" s="1"/>
  <c r="AN32" i="4"/>
  <c r="BG32" i="4" s="1"/>
  <c r="AN34" i="4"/>
  <c r="AN37" i="4"/>
  <c r="BG37" i="4" s="1"/>
  <c r="AN38" i="4"/>
  <c r="AN39" i="4"/>
  <c r="BG39" i="4" s="1"/>
  <c r="AN40" i="4"/>
  <c r="BG40" i="4" s="1"/>
  <c r="AN43" i="4"/>
  <c r="BG43" i="4" s="1"/>
  <c r="AN44" i="4"/>
  <c r="AN45" i="4"/>
  <c r="AN46" i="4"/>
  <c r="BG46" i="4" s="1"/>
  <c r="AN49" i="4"/>
  <c r="AN50" i="4"/>
  <c r="BG50" i="4" s="1"/>
  <c r="AN52" i="4"/>
  <c r="BG52" i="4" s="1"/>
  <c r="AN55" i="4"/>
  <c r="AN56" i="4"/>
  <c r="AN57" i="4"/>
  <c r="BG57" i="4" s="1"/>
  <c r="AN58" i="4"/>
  <c r="BG58" i="4" s="1"/>
  <c r="AN61" i="4"/>
  <c r="BG61" i="4" s="1"/>
  <c r="AN62" i="4"/>
  <c r="AN63" i="4"/>
  <c r="AN64" i="4"/>
  <c r="BG64" i="4" s="1"/>
  <c r="AN67" i="4"/>
  <c r="BG67" i="4" s="1"/>
  <c r="AN68" i="4"/>
  <c r="BG68" i="4" s="1"/>
  <c r="AN70" i="4"/>
  <c r="BG70" i="4" s="1"/>
  <c r="AN73" i="4"/>
  <c r="BG73" i="4" s="1"/>
  <c r="AN74" i="4"/>
  <c r="AN75" i="4"/>
  <c r="BG75" i="4" s="1"/>
  <c r="AN76" i="4"/>
  <c r="BG76" i="4" s="1"/>
  <c r="AN79" i="4"/>
  <c r="BG79" i="4" s="1"/>
  <c r="AN80" i="4"/>
  <c r="AN81" i="4"/>
  <c r="AN82" i="4"/>
  <c r="BG82" i="4" s="1"/>
  <c r="AN85" i="4"/>
  <c r="BG85" i="4" s="1"/>
  <c r="AN86" i="4"/>
  <c r="BG86" i="4" s="1"/>
  <c r="AN88" i="4"/>
  <c r="BG88" i="4" s="1"/>
  <c r="AN91" i="4"/>
  <c r="BG91" i="4" s="1"/>
  <c r="AN92" i="4"/>
  <c r="AN93" i="4"/>
  <c r="BG93" i="4" s="1"/>
  <c r="AN94" i="4"/>
  <c r="BG94" i="4" s="1"/>
  <c r="AN97" i="4"/>
  <c r="BG97" i="4" s="1"/>
  <c r="AN98" i="4"/>
  <c r="AN99" i="4"/>
  <c r="AN100" i="4"/>
  <c r="BG100" i="4" s="1"/>
  <c r="AN103" i="4"/>
  <c r="BG103" i="4" s="1"/>
  <c r="AN104" i="4"/>
  <c r="BG104" i="4" s="1"/>
  <c r="AN106" i="4"/>
  <c r="BG106" i="4" s="1"/>
  <c r="AN109" i="4"/>
  <c r="BG109" i="4" s="1"/>
  <c r="AN110" i="4"/>
  <c r="AN111" i="4"/>
  <c r="BG111" i="4" s="1"/>
  <c r="AN112" i="4"/>
  <c r="BG112" i="4" s="1"/>
  <c r="AG8" i="4"/>
  <c r="AG9" i="4"/>
  <c r="AG10" i="4"/>
  <c r="AG11" i="4"/>
  <c r="AF11" i="4" s="1"/>
  <c r="AG12" i="4"/>
  <c r="AF12" i="4" s="1"/>
  <c r="AG13" i="4"/>
  <c r="AG14" i="4"/>
  <c r="AG15" i="4"/>
  <c r="AG16" i="4"/>
  <c r="AG17" i="4"/>
  <c r="AF17" i="4" s="1"/>
  <c r="AG18" i="4"/>
  <c r="AF18" i="4" s="1"/>
  <c r="AG19" i="4"/>
  <c r="AG20" i="4"/>
  <c r="AG21" i="4"/>
  <c r="AG22" i="4"/>
  <c r="AG23" i="4"/>
  <c r="AF23" i="4" s="1"/>
  <c r="AG24" i="4"/>
  <c r="AF24" i="4" s="1"/>
  <c r="AG25" i="4"/>
  <c r="AG26" i="4"/>
  <c r="AG27" i="4"/>
  <c r="AG28" i="4"/>
  <c r="AG29" i="4"/>
  <c r="AF29" i="4" s="1"/>
  <c r="AG30" i="4"/>
  <c r="AF30" i="4" s="1"/>
  <c r="AG31" i="4"/>
  <c r="AG32" i="4"/>
  <c r="AG33" i="4"/>
  <c r="AG34" i="4"/>
  <c r="AG35" i="4"/>
  <c r="AF35" i="4" s="1"/>
  <c r="AG36" i="4"/>
  <c r="AF36" i="4" s="1"/>
  <c r="AG37" i="4"/>
  <c r="AG38" i="4"/>
  <c r="AG39" i="4"/>
  <c r="AG40" i="4"/>
  <c r="AG41" i="4"/>
  <c r="AF41" i="4" s="1"/>
  <c r="AG42" i="4"/>
  <c r="AG43" i="4"/>
  <c r="AG44" i="4"/>
  <c r="AG45" i="4"/>
  <c r="AG46" i="4"/>
  <c r="AG47" i="4"/>
  <c r="AF47" i="4" s="1"/>
  <c r="AG48" i="4"/>
  <c r="AG49" i="4"/>
  <c r="AG50" i="4"/>
  <c r="AG51" i="4"/>
  <c r="AG52" i="4"/>
  <c r="AG53" i="4"/>
  <c r="AF53" i="4" s="1"/>
  <c r="AG54" i="4"/>
  <c r="AF54" i="4" s="1"/>
  <c r="AG55" i="4"/>
  <c r="AG56" i="4"/>
  <c r="AG57" i="4"/>
  <c r="AG58" i="4"/>
  <c r="AG59" i="4"/>
  <c r="AF59" i="4" s="1"/>
  <c r="AG60" i="4"/>
  <c r="AF60" i="4" s="1"/>
  <c r="AG61" i="4"/>
  <c r="AG62" i="4"/>
  <c r="AG63" i="4"/>
  <c r="AG64" i="4"/>
  <c r="AG65" i="4"/>
  <c r="AF65" i="4" s="1"/>
  <c r="AG66" i="4"/>
  <c r="AF66" i="4" s="1"/>
  <c r="AG67" i="4"/>
  <c r="AG68" i="4"/>
  <c r="AG69" i="4"/>
  <c r="AG70" i="4"/>
  <c r="AG71" i="4"/>
  <c r="AF71" i="4" s="1"/>
  <c r="AG72" i="4"/>
  <c r="AF72" i="4" s="1"/>
  <c r="AG73" i="4"/>
  <c r="AG74" i="4"/>
  <c r="AG75" i="4"/>
  <c r="AG76" i="4"/>
  <c r="AG77" i="4"/>
  <c r="AF77" i="4" s="1"/>
  <c r="AG78" i="4"/>
  <c r="AG79" i="4"/>
  <c r="AG80" i="4"/>
  <c r="AG81" i="4"/>
  <c r="AG82" i="4"/>
  <c r="AG83" i="4"/>
  <c r="AF83" i="4" s="1"/>
  <c r="AG84" i="4"/>
  <c r="AG85" i="4"/>
  <c r="AG86" i="4"/>
  <c r="AG87" i="4"/>
  <c r="AG88" i="4"/>
  <c r="AG89" i="4"/>
  <c r="AF89" i="4" s="1"/>
  <c r="AG90" i="4"/>
  <c r="AF90" i="4" s="1"/>
  <c r="AG91" i="4"/>
  <c r="AG92" i="4"/>
  <c r="AG93" i="4"/>
  <c r="AG94" i="4"/>
  <c r="AG95" i="4"/>
  <c r="AF95" i="4" s="1"/>
  <c r="AG96" i="4"/>
  <c r="AF96" i="4" s="1"/>
  <c r="AG97" i="4"/>
  <c r="AG98" i="4"/>
  <c r="AG99" i="4"/>
  <c r="AG100" i="4"/>
  <c r="AG101" i="4"/>
  <c r="AF101" i="4" s="1"/>
  <c r="AG102" i="4"/>
  <c r="AF102" i="4" s="1"/>
  <c r="AG103" i="4"/>
  <c r="AG104" i="4"/>
  <c r="AG105" i="4"/>
  <c r="AG106" i="4"/>
  <c r="AG107" i="4"/>
  <c r="AF107" i="4" s="1"/>
  <c r="AG108" i="4"/>
  <c r="AF108" i="4" s="1"/>
  <c r="AG109" i="4"/>
  <c r="AG110" i="4"/>
  <c r="AG111" i="4"/>
  <c r="AG112" i="4"/>
  <c r="AF8" i="4"/>
  <c r="AF9" i="4"/>
  <c r="AF10" i="4"/>
  <c r="AF13" i="4"/>
  <c r="AF14" i="4"/>
  <c r="AF15" i="4"/>
  <c r="AF16" i="4"/>
  <c r="AF19" i="4"/>
  <c r="BG19" i="4" s="1"/>
  <c r="AF20" i="4"/>
  <c r="AF21" i="4"/>
  <c r="AF22" i="4"/>
  <c r="AF25" i="4"/>
  <c r="AF26" i="4"/>
  <c r="AF27" i="4"/>
  <c r="AF28" i="4"/>
  <c r="AF31" i="4"/>
  <c r="AF32" i="4"/>
  <c r="AF33" i="4"/>
  <c r="AF34" i="4"/>
  <c r="BG34" i="4" s="1"/>
  <c r="AF37" i="4"/>
  <c r="AF38" i="4"/>
  <c r="AF39" i="4"/>
  <c r="AF40" i="4"/>
  <c r="AF42" i="4"/>
  <c r="BG42" i="4" s="1"/>
  <c r="AF43" i="4"/>
  <c r="AF44" i="4"/>
  <c r="AF45" i="4"/>
  <c r="AF46" i="4"/>
  <c r="AF48" i="4"/>
  <c r="AF49" i="4"/>
  <c r="AF50" i="4"/>
  <c r="AF51" i="4"/>
  <c r="AF52" i="4"/>
  <c r="AF55" i="4"/>
  <c r="BG55" i="4" s="1"/>
  <c r="AF56" i="4"/>
  <c r="AF57" i="4"/>
  <c r="AF58" i="4"/>
  <c r="AF61" i="4"/>
  <c r="AF62" i="4"/>
  <c r="AF63" i="4"/>
  <c r="AF64" i="4"/>
  <c r="AF67" i="4"/>
  <c r="AF68" i="4"/>
  <c r="AF69" i="4"/>
  <c r="AF70" i="4"/>
  <c r="AF73" i="4"/>
  <c r="AF74" i="4"/>
  <c r="AF75" i="4"/>
  <c r="AF76" i="4"/>
  <c r="AF78" i="4"/>
  <c r="AF79" i="4"/>
  <c r="AF80" i="4"/>
  <c r="AF81" i="4"/>
  <c r="AF82" i="4"/>
  <c r="AF84" i="4"/>
  <c r="AF85" i="4"/>
  <c r="AF86" i="4"/>
  <c r="AF87" i="4"/>
  <c r="AF88" i="4"/>
  <c r="AF91" i="4"/>
  <c r="AF92" i="4"/>
  <c r="AF93" i="4"/>
  <c r="AF94" i="4"/>
  <c r="AF97" i="4"/>
  <c r="AF98" i="4"/>
  <c r="AF99" i="4"/>
  <c r="AF100" i="4"/>
  <c r="AF103" i="4"/>
  <c r="AF104" i="4"/>
  <c r="AF105" i="4"/>
  <c r="AF106" i="4"/>
  <c r="AF109" i="4"/>
  <c r="AF110" i="4"/>
  <c r="AF111" i="4"/>
  <c r="AF112" i="4"/>
  <c r="W8" i="4"/>
  <c r="CA8" i="4" s="1"/>
  <c r="W9" i="4"/>
  <c r="CA9" i="4" s="1"/>
  <c r="W10" i="4"/>
  <c r="CA10" i="4" s="1"/>
  <c r="W11" i="4"/>
  <c r="W12" i="4"/>
  <c r="CA12" i="4" s="1"/>
  <c r="W13" i="4"/>
  <c r="CA13" i="4" s="1"/>
  <c r="W14" i="4"/>
  <c r="CA14" i="4" s="1"/>
  <c r="W15" i="4"/>
  <c r="CA15" i="4" s="1"/>
  <c r="W16" i="4"/>
  <c r="CA16" i="4" s="1"/>
  <c r="W17" i="4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W36" i="4"/>
  <c r="CA36" i="4" s="1"/>
  <c r="W37" i="4"/>
  <c r="CA37" i="4" s="1"/>
  <c r="W38" i="4"/>
  <c r="CA38" i="4" s="1"/>
  <c r="W39" i="4"/>
  <c r="CA39" i="4" s="1"/>
  <c r="W40" i="4"/>
  <c r="CA40" i="4" s="1"/>
  <c r="W41" i="4"/>
  <c r="W42" i="4"/>
  <c r="CA42" i="4" s="1"/>
  <c r="W43" i="4"/>
  <c r="CA43" i="4" s="1"/>
  <c r="W44" i="4"/>
  <c r="CA44" i="4" s="1"/>
  <c r="W45" i="4"/>
  <c r="CA45" i="4" s="1"/>
  <c r="W46" i="4"/>
  <c r="CA46" i="4" s="1"/>
  <c r="W47" i="4"/>
  <c r="W48" i="4"/>
  <c r="CA48" i="4" s="1"/>
  <c r="W49" i="4"/>
  <c r="CA49" i="4" s="1"/>
  <c r="W50" i="4"/>
  <c r="CA50" i="4" s="1"/>
  <c r="W51" i="4"/>
  <c r="CA51" i="4" s="1"/>
  <c r="W52" i="4"/>
  <c r="CA52" i="4" s="1"/>
  <c r="W53" i="4"/>
  <c r="W54" i="4"/>
  <c r="CA54" i="4" s="1"/>
  <c r="W55" i="4"/>
  <c r="CA55" i="4" s="1"/>
  <c r="W56" i="4"/>
  <c r="CA56" i="4" s="1"/>
  <c r="W57" i="4"/>
  <c r="CA57" i="4" s="1"/>
  <c r="W58" i="4"/>
  <c r="CA58" i="4" s="1"/>
  <c r="W59" i="4"/>
  <c r="CA59" i="4" s="1"/>
  <c r="W60" i="4"/>
  <c r="CA60" i="4" s="1"/>
  <c r="W61" i="4"/>
  <c r="CA61" i="4" s="1"/>
  <c r="W62" i="4"/>
  <c r="CA62" i="4" s="1"/>
  <c r="W63" i="4"/>
  <c r="CA63" i="4" s="1"/>
  <c r="W64" i="4"/>
  <c r="CA64" i="4" s="1"/>
  <c r="W65" i="4"/>
  <c r="CA65" i="4" s="1"/>
  <c r="W66" i="4"/>
  <c r="CA66" i="4" s="1"/>
  <c r="W67" i="4"/>
  <c r="CA67" i="4" s="1"/>
  <c r="W68" i="4"/>
  <c r="CA68" i="4" s="1"/>
  <c r="W69" i="4"/>
  <c r="CA69" i="4" s="1"/>
  <c r="W70" i="4"/>
  <c r="CA70" i="4" s="1"/>
  <c r="W71" i="4"/>
  <c r="W72" i="4"/>
  <c r="CA72" i="4" s="1"/>
  <c r="W73" i="4"/>
  <c r="CA73" i="4" s="1"/>
  <c r="W74" i="4"/>
  <c r="CA74" i="4" s="1"/>
  <c r="W75" i="4"/>
  <c r="CA75" i="4" s="1"/>
  <c r="W76" i="4"/>
  <c r="CA76" i="4" s="1"/>
  <c r="W77" i="4"/>
  <c r="W78" i="4"/>
  <c r="CA78" i="4" s="1"/>
  <c r="W79" i="4"/>
  <c r="CA79" i="4" s="1"/>
  <c r="W80" i="4"/>
  <c r="CA80" i="4" s="1"/>
  <c r="W81" i="4"/>
  <c r="CA81" i="4" s="1"/>
  <c r="W82" i="4"/>
  <c r="CA82" i="4" s="1"/>
  <c r="W83" i="4"/>
  <c r="W84" i="4"/>
  <c r="CA84" i="4" s="1"/>
  <c r="W85" i="4"/>
  <c r="CA85" i="4" s="1"/>
  <c r="W86" i="4"/>
  <c r="CA86" i="4" s="1"/>
  <c r="W87" i="4"/>
  <c r="CA87" i="4" s="1"/>
  <c r="W88" i="4"/>
  <c r="CA88" i="4" s="1"/>
  <c r="W89" i="4"/>
  <c r="W90" i="4"/>
  <c r="CA90" i="4" s="1"/>
  <c r="W91" i="4"/>
  <c r="CA91" i="4" s="1"/>
  <c r="W92" i="4"/>
  <c r="CA92" i="4" s="1"/>
  <c r="W93" i="4"/>
  <c r="CA93" i="4" s="1"/>
  <c r="W94" i="4"/>
  <c r="CA94" i="4" s="1"/>
  <c r="W95" i="4"/>
  <c r="W96" i="4"/>
  <c r="CA96" i="4" s="1"/>
  <c r="W97" i="4"/>
  <c r="CA97" i="4" s="1"/>
  <c r="W98" i="4"/>
  <c r="CA98" i="4" s="1"/>
  <c r="W99" i="4"/>
  <c r="CA99" i="4" s="1"/>
  <c r="W100" i="4"/>
  <c r="CA100" i="4" s="1"/>
  <c r="W101" i="4"/>
  <c r="CA101" i="4" s="1"/>
  <c r="W102" i="4"/>
  <c r="CA102" i="4" s="1"/>
  <c r="W103" i="4"/>
  <c r="CA103" i="4" s="1"/>
  <c r="W104" i="4"/>
  <c r="CA104" i="4" s="1"/>
  <c r="W105" i="4"/>
  <c r="CA105" i="4" s="1"/>
  <c r="W106" i="4"/>
  <c r="CA106" i="4" s="1"/>
  <c r="W107" i="4"/>
  <c r="W108" i="4"/>
  <c r="CA108" i="4" s="1"/>
  <c r="W109" i="4"/>
  <c r="CA109" i="4" s="1"/>
  <c r="W110" i="4"/>
  <c r="CA110" i="4" s="1"/>
  <c r="W111" i="4"/>
  <c r="CA111" i="4" s="1"/>
  <c r="W112" i="4"/>
  <c r="CA112" i="4" s="1"/>
  <c r="R8" i="4"/>
  <c r="R9" i="4"/>
  <c r="BV9" i="4" s="1"/>
  <c r="R10" i="4"/>
  <c r="BV10" i="4" s="1"/>
  <c r="R11" i="4"/>
  <c r="BV11" i="4" s="1"/>
  <c r="R12" i="4"/>
  <c r="BV12" i="4" s="1"/>
  <c r="R13" i="4"/>
  <c r="BV13" i="4" s="1"/>
  <c r="R14" i="4"/>
  <c r="R15" i="4"/>
  <c r="BV15" i="4" s="1"/>
  <c r="R16" i="4"/>
  <c r="BV16" i="4" s="1"/>
  <c r="R17" i="4"/>
  <c r="BV17" i="4" s="1"/>
  <c r="R18" i="4"/>
  <c r="BV18" i="4" s="1"/>
  <c r="R19" i="4"/>
  <c r="BV19" i="4" s="1"/>
  <c r="R20" i="4"/>
  <c r="R21" i="4"/>
  <c r="BV21" i="4" s="1"/>
  <c r="R22" i="4"/>
  <c r="BV22" i="4" s="1"/>
  <c r="R23" i="4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R36" i="4"/>
  <c r="BV36" i="4" s="1"/>
  <c r="R37" i="4"/>
  <c r="BV37" i="4" s="1"/>
  <c r="R38" i="4"/>
  <c r="R39" i="4"/>
  <c r="BV39" i="4" s="1"/>
  <c r="R40" i="4"/>
  <c r="BV40" i="4" s="1"/>
  <c r="R41" i="4"/>
  <c r="BV41" i="4" s="1"/>
  <c r="R42" i="4"/>
  <c r="BV42" i="4" s="1"/>
  <c r="R43" i="4"/>
  <c r="BV43" i="4" s="1"/>
  <c r="R44" i="4"/>
  <c r="R45" i="4"/>
  <c r="BV45" i="4" s="1"/>
  <c r="R46" i="4"/>
  <c r="BV46" i="4" s="1"/>
  <c r="R47" i="4"/>
  <c r="BV47" i="4" s="1"/>
  <c r="R48" i="4"/>
  <c r="BV48" i="4" s="1"/>
  <c r="R49" i="4"/>
  <c r="BV49" i="4" s="1"/>
  <c r="R50" i="4"/>
  <c r="R51" i="4"/>
  <c r="BV51" i="4" s="1"/>
  <c r="R52" i="4"/>
  <c r="BV52" i="4" s="1"/>
  <c r="R53" i="4"/>
  <c r="BV53" i="4" s="1"/>
  <c r="R54" i="4"/>
  <c r="BV54" i="4" s="1"/>
  <c r="R55" i="4"/>
  <c r="BV55" i="4" s="1"/>
  <c r="R56" i="4"/>
  <c r="R57" i="4"/>
  <c r="BV57" i="4" s="1"/>
  <c r="R58" i="4"/>
  <c r="BV58" i="4" s="1"/>
  <c r="R59" i="4"/>
  <c r="R60" i="4"/>
  <c r="BV60" i="4" s="1"/>
  <c r="R61" i="4"/>
  <c r="BV61" i="4" s="1"/>
  <c r="R62" i="4"/>
  <c r="BV62" i="4" s="1"/>
  <c r="R63" i="4"/>
  <c r="BV63" i="4" s="1"/>
  <c r="R64" i="4"/>
  <c r="BV64" i="4" s="1"/>
  <c r="R65" i="4"/>
  <c r="BV65" i="4" s="1"/>
  <c r="R66" i="4"/>
  <c r="BV66" i="4" s="1"/>
  <c r="R67" i="4"/>
  <c r="BV67" i="4" s="1"/>
  <c r="R68" i="4"/>
  <c r="BV68" i="4" s="1"/>
  <c r="R69" i="4"/>
  <c r="BV69" i="4" s="1"/>
  <c r="R70" i="4"/>
  <c r="BV70" i="4" s="1"/>
  <c r="R71" i="4"/>
  <c r="R72" i="4"/>
  <c r="BV72" i="4" s="1"/>
  <c r="R73" i="4"/>
  <c r="BV73" i="4" s="1"/>
  <c r="R74" i="4"/>
  <c r="R75" i="4"/>
  <c r="BV75" i="4" s="1"/>
  <c r="R76" i="4"/>
  <c r="BV76" i="4" s="1"/>
  <c r="R77" i="4"/>
  <c r="BV77" i="4" s="1"/>
  <c r="R78" i="4"/>
  <c r="BV78" i="4" s="1"/>
  <c r="R79" i="4"/>
  <c r="BV79" i="4" s="1"/>
  <c r="R80" i="4"/>
  <c r="R81" i="4"/>
  <c r="BV81" i="4" s="1"/>
  <c r="R82" i="4"/>
  <c r="BV82" i="4" s="1"/>
  <c r="R83" i="4"/>
  <c r="BV83" i="4" s="1"/>
  <c r="R84" i="4"/>
  <c r="BV84" i="4" s="1"/>
  <c r="R85" i="4"/>
  <c r="BV85" i="4" s="1"/>
  <c r="R86" i="4"/>
  <c r="R87" i="4"/>
  <c r="BV87" i="4" s="1"/>
  <c r="R88" i="4"/>
  <c r="BV88" i="4" s="1"/>
  <c r="R89" i="4"/>
  <c r="BV89" i="4" s="1"/>
  <c r="R90" i="4"/>
  <c r="BV90" i="4" s="1"/>
  <c r="R91" i="4"/>
  <c r="BV91" i="4" s="1"/>
  <c r="R92" i="4"/>
  <c r="R93" i="4"/>
  <c r="BV93" i="4" s="1"/>
  <c r="R94" i="4"/>
  <c r="BV94" i="4" s="1"/>
  <c r="R95" i="4"/>
  <c r="R96" i="4"/>
  <c r="BV96" i="4" s="1"/>
  <c r="R97" i="4"/>
  <c r="BV97" i="4" s="1"/>
  <c r="R98" i="4"/>
  <c r="R99" i="4"/>
  <c r="BV99" i="4" s="1"/>
  <c r="R100" i="4"/>
  <c r="BV100" i="4" s="1"/>
  <c r="R101" i="4"/>
  <c r="BV101" i="4" s="1"/>
  <c r="R102" i="4"/>
  <c r="BV102" i="4" s="1"/>
  <c r="R103" i="4"/>
  <c r="BV103" i="4" s="1"/>
  <c r="R104" i="4"/>
  <c r="BV104" i="4" s="1"/>
  <c r="R105" i="4"/>
  <c r="BV105" i="4" s="1"/>
  <c r="R106" i="4"/>
  <c r="BV106" i="4" s="1"/>
  <c r="R107" i="4"/>
  <c r="R108" i="4"/>
  <c r="BV108" i="4" s="1"/>
  <c r="R109" i="4"/>
  <c r="BV109" i="4" s="1"/>
  <c r="R110" i="4"/>
  <c r="R111" i="4"/>
  <c r="BV111" i="4" s="1"/>
  <c r="R112" i="4"/>
  <c r="BV112" i="4" s="1"/>
  <c r="M8" i="4"/>
  <c r="M9" i="4"/>
  <c r="BQ9" i="4" s="1"/>
  <c r="M10" i="4"/>
  <c r="BQ10" i="4" s="1"/>
  <c r="M11" i="4"/>
  <c r="M12" i="4"/>
  <c r="BQ12" i="4" s="1"/>
  <c r="M13" i="4"/>
  <c r="M14" i="4"/>
  <c r="M15" i="4"/>
  <c r="BQ15" i="4" s="1"/>
  <c r="M16" i="4"/>
  <c r="M17" i="4"/>
  <c r="M18" i="4"/>
  <c r="BQ18" i="4" s="1"/>
  <c r="M19" i="4"/>
  <c r="BQ19" i="4" s="1"/>
  <c r="M20" i="4"/>
  <c r="M21" i="4"/>
  <c r="BQ21" i="4" s="1"/>
  <c r="M22" i="4"/>
  <c r="M23" i="4"/>
  <c r="BQ23" i="4" s="1"/>
  <c r="M24" i="4"/>
  <c r="BQ24" i="4" s="1"/>
  <c r="M25" i="4"/>
  <c r="BQ25" i="4" s="1"/>
  <c r="M26" i="4"/>
  <c r="M27" i="4"/>
  <c r="BQ27" i="4" s="1"/>
  <c r="M28" i="4"/>
  <c r="M29" i="4"/>
  <c r="M30" i="4"/>
  <c r="L30" i="4" s="1"/>
  <c r="BP30" i="4" s="1"/>
  <c r="M31" i="4"/>
  <c r="BQ31" i="4" s="1"/>
  <c r="M32" i="4"/>
  <c r="M33" i="4"/>
  <c r="BQ33" i="4" s="1"/>
  <c r="M34" i="4"/>
  <c r="M35" i="4"/>
  <c r="M36" i="4"/>
  <c r="BQ36" i="4" s="1"/>
  <c r="M37" i="4"/>
  <c r="M38" i="4"/>
  <c r="M39" i="4"/>
  <c r="BQ39" i="4" s="1"/>
  <c r="M40" i="4"/>
  <c r="M41" i="4"/>
  <c r="BQ41" i="4" s="1"/>
  <c r="M42" i="4"/>
  <c r="BQ42" i="4" s="1"/>
  <c r="M43" i="4"/>
  <c r="BQ43" i="4" s="1"/>
  <c r="M44" i="4"/>
  <c r="M45" i="4"/>
  <c r="BQ45" i="4" s="1"/>
  <c r="M46" i="4"/>
  <c r="M47" i="4"/>
  <c r="M48" i="4"/>
  <c r="BQ48" i="4" s="1"/>
  <c r="M49" i="4"/>
  <c r="M50" i="4"/>
  <c r="M51" i="4"/>
  <c r="BQ51" i="4" s="1"/>
  <c r="M52" i="4"/>
  <c r="M53" i="4"/>
  <c r="M54" i="4"/>
  <c r="BQ54" i="4" s="1"/>
  <c r="M55" i="4"/>
  <c r="BQ55" i="4" s="1"/>
  <c r="M56" i="4"/>
  <c r="M57" i="4"/>
  <c r="BQ57" i="4" s="1"/>
  <c r="M58" i="4"/>
  <c r="M59" i="4"/>
  <c r="M60" i="4"/>
  <c r="BQ60" i="4" s="1"/>
  <c r="M61" i="4"/>
  <c r="BQ61" i="4" s="1"/>
  <c r="M62" i="4"/>
  <c r="M63" i="4"/>
  <c r="BQ63" i="4" s="1"/>
  <c r="M64" i="4"/>
  <c r="M65" i="4"/>
  <c r="M66" i="4"/>
  <c r="BQ66" i="4" s="1"/>
  <c r="M67" i="4"/>
  <c r="BQ67" i="4" s="1"/>
  <c r="M68" i="4"/>
  <c r="M69" i="4"/>
  <c r="BQ69" i="4" s="1"/>
  <c r="M70" i="4"/>
  <c r="M71" i="4"/>
  <c r="M72" i="4"/>
  <c r="BQ72" i="4" s="1"/>
  <c r="M73" i="4"/>
  <c r="M74" i="4"/>
  <c r="M75" i="4"/>
  <c r="BQ75" i="4" s="1"/>
  <c r="M76" i="4"/>
  <c r="M77" i="4"/>
  <c r="M78" i="4"/>
  <c r="M79" i="4"/>
  <c r="BQ79" i="4" s="1"/>
  <c r="M80" i="4"/>
  <c r="M81" i="4"/>
  <c r="BQ81" i="4" s="1"/>
  <c r="M82" i="4"/>
  <c r="M83" i="4"/>
  <c r="M84" i="4"/>
  <c r="BQ84" i="4" s="1"/>
  <c r="M85" i="4"/>
  <c r="M86" i="4"/>
  <c r="M87" i="4"/>
  <c r="BQ87" i="4" s="1"/>
  <c r="M88" i="4"/>
  <c r="M89" i="4"/>
  <c r="M90" i="4"/>
  <c r="BQ90" i="4" s="1"/>
  <c r="M91" i="4"/>
  <c r="BQ91" i="4" s="1"/>
  <c r="M92" i="4"/>
  <c r="M93" i="4"/>
  <c r="BQ93" i="4" s="1"/>
  <c r="M94" i="4"/>
  <c r="M95" i="4"/>
  <c r="M96" i="4"/>
  <c r="BQ96" i="4" s="1"/>
  <c r="M97" i="4"/>
  <c r="BQ97" i="4" s="1"/>
  <c r="M98" i="4"/>
  <c r="M99" i="4"/>
  <c r="BQ99" i="4" s="1"/>
  <c r="M100" i="4"/>
  <c r="M101" i="4"/>
  <c r="M102" i="4"/>
  <c r="M103" i="4"/>
  <c r="BQ103" i="4" s="1"/>
  <c r="M104" i="4"/>
  <c r="M105" i="4"/>
  <c r="BQ105" i="4" s="1"/>
  <c r="M106" i="4"/>
  <c r="M107" i="4"/>
  <c r="M108" i="4"/>
  <c r="BQ108" i="4" s="1"/>
  <c r="M109" i="4"/>
  <c r="M110" i="4"/>
  <c r="M111" i="4"/>
  <c r="BQ111" i="4" s="1"/>
  <c r="M112" i="4"/>
  <c r="L9" i="4"/>
  <c r="BP9" i="4" s="1"/>
  <c r="L11" i="4"/>
  <c r="BP11" i="4" s="1"/>
  <c r="L12" i="4"/>
  <c r="BP12" i="4" s="1"/>
  <c r="L15" i="4"/>
  <c r="BP15" i="4" s="1"/>
  <c r="L17" i="4"/>
  <c r="BP17" i="4" s="1"/>
  <c r="L18" i="4"/>
  <c r="BP18" i="4" s="1"/>
  <c r="L24" i="4"/>
  <c r="BP24" i="4" s="1"/>
  <c r="L27" i="4"/>
  <c r="BP27" i="4" s="1"/>
  <c r="L33" i="4"/>
  <c r="BP33" i="4" s="1"/>
  <c r="L36" i="4"/>
  <c r="BP36" i="4" s="1"/>
  <c r="L39" i="4"/>
  <c r="BP39" i="4" s="1"/>
  <c r="L43" i="4"/>
  <c r="BP43" i="4" s="1"/>
  <c r="L45" i="4"/>
  <c r="BP45" i="4" s="1"/>
  <c r="L47" i="4"/>
  <c r="BP47" i="4" s="1"/>
  <c r="L48" i="4"/>
  <c r="BP48" i="4" s="1"/>
  <c r="L51" i="4"/>
  <c r="BP51" i="4" s="1"/>
  <c r="L53" i="4"/>
  <c r="BP53" i="4" s="1"/>
  <c r="L54" i="4"/>
  <c r="BP54" i="4" s="1"/>
  <c r="L60" i="4"/>
  <c r="BP60" i="4" s="1"/>
  <c r="L63" i="4"/>
  <c r="BP63" i="4" s="1"/>
  <c r="L65" i="4"/>
  <c r="BP65" i="4" s="1"/>
  <c r="L69" i="4"/>
  <c r="BP69" i="4" s="1"/>
  <c r="L72" i="4"/>
  <c r="BP72" i="4" s="1"/>
  <c r="L75" i="4"/>
  <c r="BP75" i="4" s="1"/>
  <c r="L79" i="4"/>
  <c r="BP79" i="4" s="1"/>
  <c r="L81" i="4"/>
  <c r="BP81" i="4" s="1"/>
  <c r="L83" i="4"/>
  <c r="BP83" i="4" s="1"/>
  <c r="L84" i="4"/>
  <c r="BP84" i="4" s="1"/>
  <c r="L87" i="4"/>
  <c r="BP87" i="4" s="1"/>
  <c r="L89" i="4"/>
  <c r="BP89" i="4" s="1"/>
  <c r="L96" i="4"/>
  <c r="BP96" i="4" s="1"/>
  <c r="L99" i="4"/>
  <c r="BP99" i="4" s="1"/>
  <c r="L105" i="4"/>
  <c r="BP105" i="4" s="1"/>
  <c r="L108" i="4"/>
  <c r="BP108" i="4" s="1"/>
  <c r="L111" i="4"/>
  <c r="BP111" i="4" s="1"/>
  <c r="E8" i="4"/>
  <c r="BI8" i="4" s="1"/>
  <c r="E9" i="4"/>
  <c r="BI9" i="4" s="1"/>
  <c r="E10" i="4"/>
  <c r="BI10" i="4" s="1"/>
  <c r="E11" i="4"/>
  <c r="E12" i="4"/>
  <c r="E13" i="4"/>
  <c r="BI13" i="4" s="1"/>
  <c r="E14" i="4"/>
  <c r="BI14" i="4" s="1"/>
  <c r="E15" i="4"/>
  <c r="BI15" i="4" s="1"/>
  <c r="E16" i="4"/>
  <c r="BI16" i="4" s="1"/>
  <c r="E17" i="4"/>
  <c r="E18" i="4"/>
  <c r="E19" i="4"/>
  <c r="BI19" i="4" s="1"/>
  <c r="E20" i="4"/>
  <c r="BI20" i="4" s="1"/>
  <c r="E21" i="4"/>
  <c r="BI21" i="4" s="1"/>
  <c r="E22" i="4"/>
  <c r="BI22" i="4" s="1"/>
  <c r="E23" i="4"/>
  <c r="E24" i="4"/>
  <c r="E25" i="4"/>
  <c r="BI25" i="4" s="1"/>
  <c r="E26" i="4"/>
  <c r="BI26" i="4" s="1"/>
  <c r="E27" i="4"/>
  <c r="BI27" i="4" s="1"/>
  <c r="E28" i="4"/>
  <c r="BI28" i="4" s="1"/>
  <c r="E29" i="4"/>
  <c r="E30" i="4"/>
  <c r="E31" i="4"/>
  <c r="BI31" i="4" s="1"/>
  <c r="E32" i="4"/>
  <c r="BI32" i="4" s="1"/>
  <c r="E33" i="4"/>
  <c r="BI33" i="4" s="1"/>
  <c r="E34" i="4"/>
  <c r="BI34" i="4" s="1"/>
  <c r="E35" i="4"/>
  <c r="E36" i="4"/>
  <c r="E37" i="4"/>
  <c r="BI37" i="4" s="1"/>
  <c r="E38" i="4"/>
  <c r="BI38" i="4" s="1"/>
  <c r="E39" i="4"/>
  <c r="BI39" i="4" s="1"/>
  <c r="E40" i="4"/>
  <c r="BI40" i="4" s="1"/>
  <c r="E41" i="4"/>
  <c r="E42" i="4"/>
  <c r="E43" i="4"/>
  <c r="BI43" i="4" s="1"/>
  <c r="E44" i="4"/>
  <c r="BI44" i="4" s="1"/>
  <c r="E45" i="4"/>
  <c r="BI45" i="4" s="1"/>
  <c r="E46" i="4"/>
  <c r="BI46" i="4" s="1"/>
  <c r="E47" i="4"/>
  <c r="E48" i="4"/>
  <c r="E49" i="4"/>
  <c r="BI49" i="4" s="1"/>
  <c r="E50" i="4"/>
  <c r="BI50" i="4" s="1"/>
  <c r="E51" i="4"/>
  <c r="BI51" i="4" s="1"/>
  <c r="E52" i="4"/>
  <c r="BI52" i="4" s="1"/>
  <c r="E53" i="4"/>
  <c r="BI53" i="4" s="1"/>
  <c r="E54" i="4"/>
  <c r="E55" i="4"/>
  <c r="BI55" i="4" s="1"/>
  <c r="E56" i="4"/>
  <c r="BI56" i="4" s="1"/>
  <c r="E57" i="4"/>
  <c r="BI57" i="4" s="1"/>
  <c r="E58" i="4"/>
  <c r="BI58" i="4" s="1"/>
  <c r="E59" i="4"/>
  <c r="BI59" i="4" s="1"/>
  <c r="E60" i="4"/>
  <c r="E61" i="4"/>
  <c r="BI61" i="4" s="1"/>
  <c r="E62" i="4"/>
  <c r="BI62" i="4" s="1"/>
  <c r="E63" i="4"/>
  <c r="BI63" i="4" s="1"/>
  <c r="E64" i="4"/>
  <c r="BI64" i="4" s="1"/>
  <c r="E65" i="4"/>
  <c r="BI65" i="4" s="1"/>
  <c r="E66" i="4"/>
  <c r="E67" i="4"/>
  <c r="BI67" i="4" s="1"/>
  <c r="E68" i="4"/>
  <c r="BI68" i="4" s="1"/>
  <c r="E69" i="4"/>
  <c r="BI69" i="4" s="1"/>
  <c r="E70" i="4"/>
  <c r="BI70" i="4" s="1"/>
  <c r="E71" i="4"/>
  <c r="BI71" i="4" s="1"/>
  <c r="E72" i="4"/>
  <c r="E73" i="4"/>
  <c r="BI73" i="4" s="1"/>
  <c r="E74" i="4"/>
  <c r="BI74" i="4" s="1"/>
  <c r="E75" i="4"/>
  <c r="BI75" i="4" s="1"/>
  <c r="E76" i="4"/>
  <c r="BI76" i="4" s="1"/>
  <c r="E77" i="4"/>
  <c r="BI77" i="4" s="1"/>
  <c r="E78" i="4"/>
  <c r="E79" i="4"/>
  <c r="BI79" i="4" s="1"/>
  <c r="E80" i="4"/>
  <c r="BI80" i="4" s="1"/>
  <c r="E81" i="4"/>
  <c r="BI81" i="4" s="1"/>
  <c r="E82" i="4"/>
  <c r="BI82" i="4" s="1"/>
  <c r="E83" i="4"/>
  <c r="BI83" i="4" s="1"/>
  <c r="E84" i="4"/>
  <c r="E85" i="4"/>
  <c r="BI85" i="4" s="1"/>
  <c r="E86" i="4"/>
  <c r="BI86" i="4" s="1"/>
  <c r="E87" i="4"/>
  <c r="BI87" i="4" s="1"/>
  <c r="E88" i="4"/>
  <c r="BI88" i="4" s="1"/>
  <c r="E89" i="4"/>
  <c r="BI89" i="4" s="1"/>
  <c r="E90" i="4"/>
  <c r="E91" i="4"/>
  <c r="BI91" i="4" s="1"/>
  <c r="E92" i="4"/>
  <c r="BI92" i="4" s="1"/>
  <c r="E93" i="4"/>
  <c r="BI93" i="4" s="1"/>
  <c r="E94" i="4"/>
  <c r="BI94" i="4" s="1"/>
  <c r="E95" i="4"/>
  <c r="BI95" i="4" s="1"/>
  <c r="E96" i="4"/>
  <c r="E97" i="4"/>
  <c r="BI97" i="4" s="1"/>
  <c r="E98" i="4"/>
  <c r="BI98" i="4" s="1"/>
  <c r="E99" i="4"/>
  <c r="BI99" i="4" s="1"/>
  <c r="E100" i="4"/>
  <c r="BI100" i="4" s="1"/>
  <c r="E101" i="4"/>
  <c r="BI101" i="4" s="1"/>
  <c r="E102" i="4"/>
  <c r="E103" i="4"/>
  <c r="BI103" i="4" s="1"/>
  <c r="E104" i="4"/>
  <c r="BI104" i="4" s="1"/>
  <c r="E105" i="4"/>
  <c r="BI105" i="4" s="1"/>
  <c r="E106" i="4"/>
  <c r="BI106" i="4" s="1"/>
  <c r="E107" i="4"/>
  <c r="BI107" i="4" s="1"/>
  <c r="E108" i="4"/>
  <c r="E109" i="4"/>
  <c r="BI109" i="4" s="1"/>
  <c r="E110" i="4"/>
  <c r="BI110" i="4" s="1"/>
  <c r="E111" i="4"/>
  <c r="BI111" i="4" s="1"/>
  <c r="E112" i="4"/>
  <c r="BI112" i="4" s="1"/>
  <c r="D8" i="4"/>
  <c r="D9" i="4"/>
  <c r="D11" i="4"/>
  <c r="D13" i="4"/>
  <c r="D14" i="4"/>
  <c r="D15" i="4"/>
  <c r="D16" i="4"/>
  <c r="D17" i="4"/>
  <c r="D19" i="4"/>
  <c r="D20" i="4"/>
  <c r="D21" i="4"/>
  <c r="D23" i="4"/>
  <c r="D25" i="4"/>
  <c r="D26" i="4"/>
  <c r="D27" i="4"/>
  <c r="D28" i="4"/>
  <c r="D29" i="4"/>
  <c r="D31" i="4"/>
  <c r="D33" i="4"/>
  <c r="D34" i="4"/>
  <c r="D35" i="4"/>
  <c r="D37" i="4"/>
  <c r="D38" i="4"/>
  <c r="D39" i="4"/>
  <c r="D41" i="4"/>
  <c r="D43" i="4"/>
  <c r="D44" i="4"/>
  <c r="D45" i="4"/>
  <c r="D47" i="4"/>
  <c r="D49" i="4"/>
  <c r="D50" i="4"/>
  <c r="D51" i="4"/>
  <c r="D52" i="4"/>
  <c r="D53" i="4"/>
  <c r="D55" i="4"/>
  <c r="BH55" i="4" s="1"/>
  <c r="D56" i="4"/>
  <c r="D57" i="4"/>
  <c r="D59" i="4"/>
  <c r="D61" i="4"/>
  <c r="D62" i="4"/>
  <c r="D63" i="4"/>
  <c r="BH63" i="4" s="1"/>
  <c r="D64" i="4"/>
  <c r="D65" i="4"/>
  <c r="D67" i="4"/>
  <c r="D69" i="4"/>
  <c r="D70" i="4"/>
  <c r="BH70" i="4" s="1"/>
  <c r="D71" i="4"/>
  <c r="D73" i="4"/>
  <c r="D74" i="4"/>
  <c r="D75" i="4"/>
  <c r="D77" i="4"/>
  <c r="BH77" i="4" s="1"/>
  <c r="D79" i="4"/>
  <c r="D81" i="4"/>
  <c r="D83" i="4"/>
  <c r="D85" i="4"/>
  <c r="D86" i="4"/>
  <c r="D87" i="4"/>
  <c r="D88" i="4"/>
  <c r="D91" i="4"/>
  <c r="BH91" i="4" s="1"/>
  <c r="D92" i="4"/>
  <c r="D93" i="4"/>
  <c r="D95" i="4"/>
  <c r="D97" i="4"/>
  <c r="D98" i="4"/>
  <c r="D99" i="4"/>
  <c r="BH99" i="4" s="1"/>
  <c r="D100" i="4"/>
  <c r="D101" i="4"/>
  <c r="D103" i="4"/>
  <c r="D105" i="4"/>
  <c r="D107" i="4"/>
  <c r="D109" i="4"/>
  <c r="D110" i="4"/>
  <c r="D111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C66" i="3"/>
  <c r="AC67" i="3"/>
  <c r="AC68" i="3"/>
  <c r="AC69" i="3"/>
  <c r="AC70" i="3"/>
  <c r="AC71" i="3"/>
  <c r="AC72" i="3"/>
  <c r="AC73" i="3"/>
  <c r="AC74" i="3"/>
  <c r="AC75" i="3"/>
  <c r="AC76" i="3"/>
  <c r="AC77" i="3"/>
  <c r="AC78" i="3"/>
  <c r="AC79" i="3"/>
  <c r="AC80" i="3"/>
  <c r="AC81" i="3"/>
  <c r="AC82" i="3"/>
  <c r="AC83" i="3"/>
  <c r="AC84" i="3"/>
  <c r="AC85" i="3"/>
  <c r="AC86" i="3"/>
  <c r="AC87" i="3"/>
  <c r="AC88" i="3"/>
  <c r="AC89" i="3"/>
  <c r="AC90" i="3"/>
  <c r="AC91" i="3"/>
  <c r="AC92" i="3"/>
  <c r="AC93" i="3"/>
  <c r="AC94" i="3"/>
  <c r="AC95" i="3"/>
  <c r="AC96" i="3"/>
  <c r="AC97" i="3"/>
  <c r="AC98" i="3"/>
  <c r="AC99" i="3"/>
  <c r="AC100" i="3"/>
  <c r="AC101" i="3"/>
  <c r="AC102" i="3"/>
  <c r="AC103" i="3"/>
  <c r="AC104" i="3"/>
  <c r="AC105" i="3"/>
  <c r="AC106" i="3"/>
  <c r="AC107" i="3"/>
  <c r="AC108" i="3"/>
  <c r="AC109" i="3"/>
  <c r="AC110" i="3"/>
  <c r="AC111" i="3"/>
  <c r="AC112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87" i="3"/>
  <c r="X88" i="3"/>
  <c r="X89" i="3"/>
  <c r="X90" i="3"/>
  <c r="X91" i="3"/>
  <c r="X92" i="3"/>
  <c r="X93" i="3"/>
  <c r="X94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W8" i="3"/>
  <c r="W15" i="3"/>
  <c r="W21" i="3"/>
  <c r="W22" i="3"/>
  <c r="W27" i="3"/>
  <c r="W29" i="3"/>
  <c r="W33" i="3"/>
  <c r="W37" i="3"/>
  <c r="W39" i="3"/>
  <c r="W51" i="3"/>
  <c r="W57" i="3"/>
  <c r="W58" i="3"/>
  <c r="W63" i="3"/>
  <c r="W65" i="3"/>
  <c r="W69" i="3"/>
  <c r="W73" i="3"/>
  <c r="W75" i="3"/>
  <c r="W80" i="3"/>
  <c r="W87" i="3"/>
  <c r="W93" i="3"/>
  <c r="W94" i="3"/>
  <c r="W99" i="3"/>
  <c r="W101" i="3"/>
  <c r="W105" i="3"/>
  <c r="W109" i="3"/>
  <c r="W111" i="3"/>
  <c r="V25" i="3"/>
  <c r="V40" i="3"/>
  <c r="V59" i="3"/>
  <c r="V95" i="3"/>
  <c r="N8" i="3"/>
  <c r="M8" i="3" s="1"/>
  <c r="N9" i="3"/>
  <c r="N10" i="3"/>
  <c r="N11" i="3"/>
  <c r="N12" i="3"/>
  <c r="M12" i="3" s="1"/>
  <c r="N13" i="3"/>
  <c r="N14" i="3"/>
  <c r="M14" i="3" s="1"/>
  <c r="N15" i="3"/>
  <c r="N16" i="3"/>
  <c r="N17" i="3"/>
  <c r="N18" i="3"/>
  <c r="M18" i="3" s="1"/>
  <c r="N19" i="3"/>
  <c r="N20" i="3"/>
  <c r="M20" i="3" s="1"/>
  <c r="N21" i="3"/>
  <c r="N22" i="3"/>
  <c r="N23" i="3"/>
  <c r="N24" i="3"/>
  <c r="M24" i="3" s="1"/>
  <c r="N25" i="3"/>
  <c r="N26" i="3"/>
  <c r="M26" i="3" s="1"/>
  <c r="N27" i="3"/>
  <c r="N28" i="3"/>
  <c r="N29" i="3"/>
  <c r="N30" i="3"/>
  <c r="M30" i="3" s="1"/>
  <c r="N31" i="3"/>
  <c r="N32" i="3"/>
  <c r="M32" i="3" s="1"/>
  <c r="N33" i="3"/>
  <c r="N34" i="3"/>
  <c r="N35" i="3"/>
  <c r="N36" i="3"/>
  <c r="M36" i="3" s="1"/>
  <c r="N37" i="3"/>
  <c r="N38" i="3"/>
  <c r="M38" i="3" s="1"/>
  <c r="N39" i="3"/>
  <c r="N40" i="3"/>
  <c r="N41" i="3"/>
  <c r="N42" i="3"/>
  <c r="M42" i="3" s="1"/>
  <c r="N43" i="3"/>
  <c r="N44" i="3"/>
  <c r="M44" i="3" s="1"/>
  <c r="N45" i="3"/>
  <c r="N46" i="3"/>
  <c r="N47" i="3"/>
  <c r="N48" i="3"/>
  <c r="M48" i="3" s="1"/>
  <c r="N49" i="3"/>
  <c r="N50" i="3"/>
  <c r="M50" i="3" s="1"/>
  <c r="N51" i="3"/>
  <c r="N52" i="3"/>
  <c r="N53" i="3"/>
  <c r="N54" i="3"/>
  <c r="M54" i="3" s="1"/>
  <c r="N55" i="3"/>
  <c r="N56" i="3"/>
  <c r="M56" i="3" s="1"/>
  <c r="N57" i="3"/>
  <c r="N58" i="3"/>
  <c r="N59" i="3"/>
  <c r="N60" i="3"/>
  <c r="M60" i="3" s="1"/>
  <c r="N61" i="3"/>
  <c r="N62" i="3"/>
  <c r="M62" i="3" s="1"/>
  <c r="N63" i="3"/>
  <c r="N64" i="3"/>
  <c r="N65" i="3"/>
  <c r="N66" i="3"/>
  <c r="M66" i="3" s="1"/>
  <c r="N67" i="3"/>
  <c r="N68" i="3"/>
  <c r="M68" i="3" s="1"/>
  <c r="N69" i="3"/>
  <c r="N70" i="3"/>
  <c r="N71" i="3"/>
  <c r="N72" i="3"/>
  <c r="M72" i="3" s="1"/>
  <c r="N73" i="3"/>
  <c r="N74" i="3"/>
  <c r="M74" i="3" s="1"/>
  <c r="N75" i="3"/>
  <c r="N76" i="3"/>
  <c r="N77" i="3"/>
  <c r="N78" i="3"/>
  <c r="M78" i="3" s="1"/>
  <c r="N79" i="3"/>
  <c r="N80" i="3"/>
  <c r="M80" i="3" s="1"/>
  <c r="N81" i="3"/>
  <c r="N82" i="3"/>
  <c r="N83" i="3"/>
  <c r="N84" i="3"/>
  <c r="M84" i="3" s="1"/>
  <c r="N85" i="3"/>
  <c r="N86" i="3"/>
  <c r="M86" i="3" s="1"/>
  <c r="N87" i="3"/>
  <c r="N88" i="3"/>
  <c r="N89" i="3"/>
  <c r="N90" i="3"/>
  <c r="M90" i="3" s="1"/>
  <c r="N91" i="3"/>
  <c r="N92" i="3"/>
  <c r="M92" i="3" s="1"/>
  <c r="N93" i="3"/>
  <c r="N94" i="3"/>
  <c r="N95" i="3"/>
  <c r="N96" i="3"/>
  <c r="M96" i="3" s="1"/>
  <c r="N97" i="3"/>
  <c r="N98" i="3"/>
  <c r="M98" i="3" s="1"/>
  <c r="N99" i="3"/>
  <c r="N100" i="3"/>
  <c r="N101" i="3"/>
  <c r="N102" i="3"/>
  <c r="M102" i="3" s="1"/>
  <c r="N103" i="3"/>
  <c r="N104" i="3"/>
  <c r="M104" i="3" s="1"/>
  <c r="N105" i="3"/>
  <c r="N106" i="3"/>
  <c r="N107" i="3"/>
  <c r="N108" i="3"/>
  <c r="M108" i="3" s="1"/>
  <c r="N109" i="3"/>
  <c r="N110" i="3"/>
  <c r="M110" i="3" s="1"/>
  <c r="N111" i="3"/>
  <c r="N112" i="3"/>
  <c r="M9" i="3"/>
  <c r="M10" i="3"/>
  <c r="M11" i="3"/>
  <c r="M13" i="3"/>
  <c r="M15" i="3"/>
  <c r="M16" i="3"/>
  <c r="M17" i="3"/>
  <c r="M19" i="3"/>
  <c r="M21" i="3"/>
  <c r="M22" i="3"/>
  <c r="M23" i="3"/>
  <c r="M25" i="3"/>
  <c r="M27" i="3"/>
  <c r="M28" i="3"/>
  <c r="M29" i="3"/>
  <c r="M31" i="3"/>
  <c r="M33" i="3"/>
  <c r="M34" i="3"/>
  <c r="M35" i="3"/>
  <c r="M37" i="3"/>
  <c r="M39" i="3"/>
  <c r="M40" i="3"/>
  <c r="M41" i="3"/>
  <c r="M43" i="3"/>
  <c r="M45" i="3"/>
  <c r="M46" i="3"/>
  <c r="M47" i="3"/>
  <c r="M49" i="3"/>
  <c r="M51" i="3"/>
  <c r="M52" i="3"/>
  <c r="M53" i="3"/>
  <c r="V53" i="3" s="1"/>
  <c r="M55" i="3"/>
  <c r="M57" i="3"/>
  <c r="M58" i="3"/>
  <c r="M59" i="3"/>
  <c r="M61" i="3"/>
  <c r="M63" i="3"/>
  <c r="M64" i="3"/>
  <c r="M65" i="3"/>
  <c r="M67" i="3"/>
  <c r="M69" i="3"/>
  <c r="M70" i="3"/>
  <c r="M71" i="3"/>
  <c r="V71" i="3" s="1"/>
  <c r="M73" i="3"/>
  <c r="M75" i="3"/>
  <c r="M76" i="3"/>
  <c r="M77" i="3"/>
  <c r="M79" i="3"/>
  <c r="M81" i="3"/>
  <c r="M82" i="3"/>
  <c r="M83" i="3"/>
  <c r="M85" i="3"/>
  <c r="M87" i="3"/>
  <c r="M88" i="3"/>
  <c r="M89" i="3"/>
  <c r="V89" i="3" s="1"/>
  <c r="M91" i="3"/>
  <c r="M93" i="3"/>
  <c r="M94" i="3"/>
  <c r="M95" i="3"/>
  <c r="M97" i="3"/>
  <c r="M99" i="3"/>
  <c r="M100" i="3"/>
  <c r="M101" i="3"/>
  <c r="M103" i="3"/>
  <c r="M105" i="3"/>
  <c r="M106" i="3"/>
  <c r="M107" i="3"/>
  <c r="V107" i="3" s="1"/>
  <c r="M109" i="3"/>
  <c r="M111" i="3"/>
  <c r="M112" i="3"/>
  <c r="E8" i="3"/>
  <c r="D8" i="3" s="1"/>
  <c r="V8" i="3" s="1"/>
  <c r="E9" i="3"/>
  <c r="W9" i="3" s="1"/>
  <c r="E10" i="3"/>
  <c r="W10" i="3" s="1"/>
  <c r="E11" i="3"/>
  <c r="W11" i="3" s="1"/>
  <c r="E12" i="3"/>
  <c r="W12" i="3" s="1"/>
  <c r="E13" i="3"/>
  <c r="W13" i="3" s="1"/>
  <c r="E14" i="3"/>
  <c r="E15" i="3"/>
  <c r="E16" i="3"/>
  <c r="W16" i="3" s="1"/>
  <c r="E17" i="3"/>
  <c r="W17" i="3" s="1"/>
  <c r="E18" i="3"/>
  <c r="W18" i="3" s="1"/>
  <c r="E19" i="3"/>
  <c r="W19" i="3" s="1"/>
  <c r="E20" i="3"/>
  <c r="E21" i="3"/>
  <c r="E22" i="3"/>
  <c r="E23" i="3"/>
  <c r="W23" i="3" s="1"/>
  <c r="E24" i="3"/>
  <c r="W24" i="3" s="1"/>
  <c r="E25" i="3"/>
  <c r="W25" i="3" s="1"/>
  <c r="E26" i="3"/>
  <c r="E27" i="3"/>
  <c r="E28" i="3"/>
  <c r="W28" i="3" s="1"/>
  <c r="E29" i="3"/>
  <c r="E30" i="3"/>
  <c r="W30" i="3" s="1"/>
  <c r="E31" i="3"/>
  <c r="W31" i="3" s="1"/>
  <c r="E32" i="3"/>
  <c r="E33" i="3"/>
  <c r="E34" i="3"/>
  <c r="W34" i="3" s="1"/>
  <c r="E35" i="3"/>
  <c r="W35" i="3" s="1"/>
  <c r="E36" i="3"/>
  <c r="W36" i="3" s="1"/>
  <c r="E37" i="3"/>
  <c r="E38" i="3"/>
  <c r="E39" i="3"/>
  <c r="E40" i="3"/>
  <c r="W40" i="3" s="1"/>
  <c r="E41" i="3"/>
  <c r="W41" i="3" s="1"/>
  <c r="E42" i="3"/>
  <c r="W42" i="3" s="1"/>
  <c r="E43" i="3"/>
  <c r="W43" i="3" s="1"/>
  <c r="E44" i="3"/>
  <c r="D44" i="3" s="1"/>
  <c r="V44" i="3" s="1"/>
  <c r="E45" i="3"/>
  <c r="W45" i="3" s="1"/>
  <c r="E46" i="3"/>
  <c r="W46" i="3" s="1"/>
  <c r="E47" i="3"/>
  <c r="W47" i="3" s="1"/>
  <c r="E48" i="3"/>
  <c r="W48" i="3" s="1"/>
  <c r="E49" i="3"/>
  <c r="W49" i="3" s="1"/>
  <c r="E50" i="3"/>
  <c r="E51" i="3"/>
  <c r="E52" i="3"/>
  <c r="W52" i="3" s="1"/>
  <c r="E53" i="3"/>
  <c r="W53" i="3" s="1"/>
  <c r="E54" i="3"/>
  <c r="W54" i="3" s="1"/>
  <c r="E55" i="3"/>
  <c r="W55" i="3" s="1"/>
  <c r="E56" i="3"/>
  <c r="E57" i="3"/>
  <c r="E58" i="3"/>
  <c r="E59" i="3"/>
  <c r="W59" i="3" s="1"/>
  <c r="E60" i="3"/>
  <c r="W60" i="3" s="1"/>
  <c r="E61" i="3"/>
  <c r="W61" i="3" s="1"/>
  <c r="E62" i="3"/>
  <c r="E63" i="3"/>
  <c r="E64" i="3"/>
  <c r="W64" i="3" s="1"/>
  <c r="E65" i="3"/>
  <c r="E66" i="3"/>
  <c r="W66" i="3" s="1"/>
  <c r="E67" i="3"/>
  <c r="W67" i="3" s="1"/>
  <c r="E68" i="3"/>
  <c r="E69" i="3"/>
  <c r="E70" i="3"/>
  <c r="W70" i="3" s="1"/>
  <c r="E71" i="3"/>
  <c r="W71" i="3" s="1"/>
  <c r="E72" i="3"/>
  <c r="W72" i="3" s="1"/>
  <c r="E73" i="3"/>
  <c r="E74" i="3"/>
  <c r="E75" i="3"/>
  <c r="E76" i="3"/>
  <c r="W76" i="3" s="1"/>
  <c r="E77" i="3"/>
  <c r="W77" i="3" s="1"/>
  <c r="E78" i="3"/>
  <c r="W78" i="3" s="1"/>
  <c r="E79" i="3"/>
  <c r="W79" i="3" s="1"/>
  <c r="E80" i="3"/>
  <c r="D80" i="3" s="1"/>
  <c r="V80" i="3" s="1"/>
  <c r="E81" i="3"/>
  <c r="W81" i="3" s="1"/>
  <c r="E82" i="3"/>
  <c r="W82" i="3" s="1"/>
  <c r="E83" i="3"/>
  <c r="W83" i="3" s="1"/>
  <c r="E84" i="3"/>
  <c r="W84" i="3" s="1"/>
  <c r="E85" i="3"/>
  <c r="W85" i="3" s="1"/>
  <c r="E86" i="3"/>
  <c r="E87" i="3"/>
  <c r="E88" i="3"/>
  <c r="W88" i="3" s="1"/>
  <c r="E89" i="3"/>
  <c r="W89" i="3" s="1"/>
  <c r="E90" i="3"/>
  <c r="W90" i="3" s="1"/>
  <c r="E91" i="3"/>
  <c r="W91" i="3" s="1"/>
  <c r="E92" i="3"/>
  <c r="E93" i="3"/>
  <c r="E94" i="3"/>
  <c r="E95" i="3"/>
  <c r="W95" i="3" s="1"/>
  <c r="E96" i="3"/>
  <c r="W96" i="3" s="1"/>
  <c r="E97" i="3"/>
  <c r="W97" i="3" s="1"/>
  <c r="E98" i="3"/>
  <c r="E99" i="3"/>
  <c r="E100" i="3"/>
  <c r="W100" i="3" s="1"/>
  <c r="E101" i="3"/>
  <c r="E102" i="3"/>
  <c r="W102" i="3" s="1"/>
  <c r="E103" i="3"/>
  <c r="W103" i="3" s="1"/>
  <c r="E104" i="3"/>
  <c r="E105" i="3"/>
  <c r="E106" i="3"/>
  <c r="W106" i="3" s="1"/>
  <c r="E107" i="3"/>
  <c r="W107" i="3" s="1"/>
  <c r="E108" i="3"/>
  <c r="W108" i="3" s="1"/>
  <c r="E109" i="3"/>
  <c r="E110" i="3"/>
  <c r="E111" i="3"/>
  <c r="E112" i="3"/>
  <c r="W112" i="3" s="1"/>
  <c r="D9" i="3"/>
  <c r="V9" i="3" s="1"/>
  <c r="D10" i="3"/>
  <c r="V10" i="3" s="1"/>
  <c r="D11" i="3"/>
  <c r="V11" i="3" s="1"/>
  <c r="D13" i="3"/>
  <c r="V13" i="3" s="1"/>
  <c r="D15" i="3"/>
  <c r="V15" i="3" s="1"/>
  <c r="D16" i="3"/>
  <c r="V16" i="3" s="1"/>
  <c r="D17" i="3"/>
  <c r="D19" i="3"/>
  <c r="V19" i="3" s="1"/>
  <c r="D21" i="3"/>
  <c r="V21" i="3" s="1"/>
  <c r="D22" i="3"/>
  <c r="V22" i="3" s="1"/>
  <c r="D23" i="3"/>
  <c r="V23" i="3" s="1"/>
  <c r="D25" i="3"/>
  <c r="D27" i="3"/>
  <c r="V27" i="3" s="1"/>
  <c r="D28" i="3"/>
  <c r="V28" i="3" s="1"/>
  <c r="D29" i="3"/>
  <c r="D31" i="3"/>
  <c r="V31" i="3" s="1"/>
  <c r="D33" i="3"/>
  <c r="V33" i="3" s="1"/>
  <c r="D34" i="3"/>
  <c r="V34" i="3" s="1"/>
  <c r="D35" i="3"/>
  <c r="D37" i="3"/>
  <c r="V37" i="3" s="1"/>
  <c r="D39" i="3"/>
  <c r="V39" i="3" s="1"/>
  <c r="D40" i="3"/>
  <c r="D41" i="3"/>
  <c r="V41" i="3" s="1"/>
  <c r="D43" i="3"/>
  <c r="V43" i="3" s="1"/>
  <c r="D45" i="3"/>
  <c r="V45" i="3" s="1"/>
  <c r="D46" i="3"/>
  <c r="V46" i="3" s="1"/>
  <c r="D47" i="3"/>
  <c r="V47" i="3" s="1"/>
  <c r="D49" i="3"/>
  <c r="V49" i="3" s="1"/>
  <c r="D51" i="3"/>
  <c r="V51" i="3" s="1"/>
  <c r="D52" i="3"/>
  <c r="V52" i="3" s="1"/>
  <c r="D53" i="3"/>
  <c r="D55" i="3"/>
  <c r="V55" i="3" s="1"/>
  <c r="D57" i="3"/>
  <c r="V57" i="3" s="1"/>
  <c r="D58" i="3"/>
  <c r="V58" i="3" s="1"/>
  <c r="D59" i="3"/>
  <c r="D61" i="3"/>
  <c r="V61" i="3" s="1"/>
  <c r="D63" i="3"/>
  <c r="V63" i="3" s="1"/>
  <c r="D64" i="3"/>
  <c r="V64" i="3" s="1"/>
  <c r="D65" i="3"/>
  <c r="V65" i="3" s="1"/>
  <c r="D67" i="3"/>
  <c r="V67" i="3" s="1"/>
  <c r="D69" i="3"/>
  <c r="V69" i="3" s="1"/>
  <c r="D70" i="3"/>
  <c r="V70" i="3" s="1"/>
  <c r="D71" i="3"/>
  <c r="D73" i="3"/>
  <c r="V73" i="3" s="1"/>
  <c r="D75" i="3"/>
  <c r="V75" i="3" s="1"/>
  <c r="D76" i="3"/>
  <c r="V76" i="3" s="1"/>
  <c r="D77" i="3"/>
  <c r="V77" i="3" s="1"/>
  <c r="D79" i="3"/>
  <c r="V79" i="3" s="1"/>
  <c r="D81" i="3"/>
  <c r="V81" i="3" s="1"/>
  <c r="D82" i="3"/>
  <c r="V82" i="3" s="1"/>
  <c r="D83" i="3"/>
  <c r="V83" i="3" s="1"/>
  <c r="D85" i="3"/>
  <c r="V85" i="3" s="1"/>
  <c r="D87" i="3"/>
  <c r="V87" i="3" s="1"/>
  <c r="D88" i="3"/>
  <c r="V88" i="3" s="1"/>
  <c r="D89" i="3"/>
  <c r="D91" i="3"/>
  <c r="V91" i="3" s="1"/>
  <c r="D93" i="3"/>
  <c r="V93" i="3" s="1"/>
  <c r="D94" i="3"/>
  <c r="V94" i="3" s="1"/>
  <c r="D95" i="3"/>
  <c r="D97" i="3"/>
  <c r="V97" i="3" s="1"/>
  <c r="D99" i="3"/>
  <c r="V99" i="3" s="1"/>
  <c r="D100" i="3"/>
  <c r="V100" i="3" s="1"/>
  <c r="D101" i="3"/>
  <c r="V101" i="3" s="1"/>
  <c r="D103" i="3"/>
  <c r="V103" i="3" s="1"/>
  <c r="D105" i="3"/>
  <c r="V105" i="3" s="1"/>
  <c r="D106" i="3"/>
  <c r="V106" i="3" s="1"/>
  <c r="D107" i="3"/>
  <c r="D109" i="3"/>
  <c r="V109" i="3" s="1"/>
  <c r="D111" i="3"/>
  <c r="V111" i="3" s="1"/>
  <c r="D112" i="3"/>
  <c r="V112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29" i="2"/>
  <c r="DI30" i="2"/>
  <c r="DI31" i="2"/>
  <c r="DI32" i="2"/>
  <c r="DI33" i="2"/>
  <c r="DI34" i="2"/>
  <c r="DI35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H23" i="2"/>
  <c r="DH24" i="2"/>
  <c r="DH25" i="2"/>
  <c r="DH26" i="2"/>
  <c r="DH27" i="2"/>
  <c r="DH28" i="2"/>
  <c r="DH29" i="2"/>
  <c r="DH30" i="2"/>
  <c r="DH31" i="2"/>
  <c r="DH32" i="2"/>
  <c r="DH33" i="2"/>
  <c r="DH34" i="2"/>
  <c r="DH35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F33" i="2"/>
  <c r="DF34" i="2"/>
  <c r="DF35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E33" i="2"/>
  <c r="DE34" i="2"/>
  <c r="DE35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3" i="2"/>
  <c r="DC34" i="2"/>
  <c r="DC35" i="2"/>
  <c r="DB22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5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Z25" i="2"/>
  <c r="CZ26" i="2"/>
  <c r="CZ27" i="2"/>
  <c r="CZ28" i="2"/>
  <c r="CZ29" i="2"/>
  <c r="CZ30" i="2"/>
  <c r="CZ31" i="2"/>
  <c r="CZ32" i="2"/>
  <c r="CZ33" i="2"/>
  <c r="CZ34" i="2"/>
  <c r="CZ35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Y25" i="2"/>
  <c r="CY26" i="2"/>
  <c r="CY27" i="2"/>
  <c r="CY28" i="2"/>
  <c r="CY29" i="2"/>
  <c r="CY30" i="2"/>
  <c r="CY31" i="2"/>
  <c r="CY32" i="2"/>
  <c r="CY33" i="2"/>
  <c r="CY34" i="2"/>
  <c r="CY35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X25" i="2"/>
  <c r="CX26" i="2"/>
  <c r="CX27" i="2"/>
  <c r="CX28" i="2"/>
  <c r="CX29" i="2"/>
  <c r="CX30" i="2"/>
  <c r="CX31" i="2"/>
  <c r="CX32" i="2"/>
  <c r="CX33" i="2"/>
  <c r="CX34" i="2"/>
  <c r="CX35" i="2"/>
  <c r="CW17" i="2"/>
  <c r="CW29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V31" i="2"/>
  <c r="CV32" i="2"/>
  <c r="CV33" i="2"/>
  <c r="CV34" i="2"/>
  <c r="CV35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U25" i="2"/>
  <c r="CU26" i="2"/>
  <c r="CU27" i="2"/>
  <c r="CU28" i="2"/>
  <c r="CU29" i="2"/>
  <c r="CU30" i="2"/>
  <c r="CU31" i="2"/>
  <c r="CU32" i="2"/>
  <c r="CU33" i="2"/>
  <c r="CU34" i="2"/>
  <c r="CU35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T25" i="2"/>
  <c r="CT26" i="2"/>
  <c r="CT27" i="2"/>
  <c r="CT28" i="2"/>
  <c r="CT29" i="2"/>
  <c r="CT30" i="2"/>
  <c r="CT31" i="2"/>
  <c r="CT32" i="2"/>
  <c r="CT33" i="2"/>
  <c r="CT34" i="2"/>
  <c r="CT35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S25" i="2"/>
  <c r="CS26" i="2"/>
  <c r="CS27" i="2"/>
  <c r="CS28" i="2"/>
  <c r="CS29" i="2"/>
  <c r="CS30" i="2"/>
  <c r="CS31" i="2"/>
  <c r="CS32" i="2"/>
  <c r="CS33" i="2"/>
  <c r="CS34" i="2"/>
  <c r="CS35" i="2"/>
  <c r="CR12" i="2"/>
  <c r="CR20" i="2"/>
  <c r="CR27" i="2"/>
  <c r="CR34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O25" i="2"/>
  <c r="CO26" i="2"/>
  <c r="CO27" i="2"/>
  <c r="CO28" i="2"/>
  <c r="CO29" i="2"/>
  <c r="CO30" i="2"/>
  <c r="CO31" i="2"/>
  <c r="CO32" i="2"/>
  <c r="CO33" i="2"/>
  <c r="CO34" i="2"/>
  <c r="CO35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N25" i="2"/>
  <c r="CN26" i="2"/>
  <c r="CN27" i="2"/>
  <c r="CN28" i="2"/>
  <c r="CN29" i="2"/>
  <c r="CN30" i="2"/>
  <c r="CN31" i="2"/>
  <c r="CN32" i="2"/>
  <c r="CN33" i="2"/>
  <c r="CN34" i="2"/>
  <c r="CN35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L25" i="2"/>
  <c r="CL26" i="2"/>
  <c r="CL27" i="2"/>
  <c r="CL28" i="2"/>
  <c r="CL29" i="2"/>
  <c r="CL30" i="2"/>
  <c r="CL31" i="2"/>
  <c r="CL32" i="2"/>
  <c r="CL33" i="2"/>
  <c r="CL34" i="2"/>
  <c r="CL35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K25" i="2"/>
  <c r="CK26" i="2"/>
  <c r="CK27" i="2"/>
  <c r="CK28" i="2"/>
  <c r="CK29" i="2"/>
  <c r="CK30" i="2"/>
  <c r="CK31" i="2"/>
  <c r="CK32" i="2"/>
  <c r="CK33" i="2"/>
  <c r="CK34" i="2"/>
  <c r="CK35" i="2"/>
  <c r="CJ12" i="2"/>
  <c r="CJ19" i="2"/>
  <c r="CJ34" i="2"/>
  <c r="CI13" i="2"/>
  <c r="BZ8" i="2"/>
  <c r="BZ9" i="2"/>
  <c r="BZ10" i="2"/>
  <c r="DB10" i="2" s="1"/>
  <c r="BZ11" i="2"/>
  <c r="DB11" i="2" s="1"/>
  <c r="BZ12" i="2"/>
  <c r="DB12" i="2" s="1"/>
  <c r="BZ13" i="2"/>
  <c r="BZ14" i="2"/>
  <c r="BZ15" i="2"/>
  <c r="BZ16" i="2"/>
  <c r="DB16" i="2" s="1"/>
  <c r="BZ17" i="2"/>
  <c r="DB17" i="2" s="1"/>
  <c r="BZ18" i="2"/>
  <c r="DB18" i="2" s="1"/>
  <c r="BZ19" i="2"/>
  <c r="BZ20" i="2"/>
  <c r="BZ21" i="2"/>
  <c r="BZ22" i="2"/>
  <c r="BZ23" i="2"/>
  <c r="DB23" i="2" s="1"/>
  <c r="BZ24" i="2"/>
  <c r="DB24" i="2" s="1"/>
  <c r="BZ25" i="2"/>
  <c r="BZ26" i="2"/>
  <c r="BZ27" i="2"/>
  <c r="BZ28" i="2"/>
  <c r="BO28" i="2" s="1"/>
  <c r="CQ28" i="2" s="1"/>
  <c r="BZ29" i="2"/>
  <c r="DB29" i="2" s="1"/>
  <c r="BZ30" i="2"/>
  <c r="DB30" i="2" s="1"/>
  <c r="BZ31" i="2"/>
  <c r="BZ32" i="2"/>
  <c r="BZ33" i="2"/>
  <c r="BZ34" i="2"/>
  <c r="DB34" i="2" s="1"/>
  <c r="BZ35" i="2"/>
  <c r="DB35" i="2" s="1"/>
  <c r="BU8" i="2"/>
  <c r="CW8" i="2" s="1"/>
  <c r="BU9" i="2"/>
  <c r="CW9" i="2" s="1"/>
  <c r="BU10" i="2"/>
  <c r="BU11" i="2"/>
  <c r="BU12" i="2"/>
  <c r="BU13" i="2"/>
  <c r="CW13" i="2" s="1"/>
  <c r="BU14" i="2"/>
  <c r="CW14" i="2" s="1"/>
  <c r="BU15" i="2"/>
  <c r="CW15" i="2" s="1"/>
  <c r="BU16" i="2"/>
  <c r="BU17" i="2"/>
  <c r="BU18" i="2"/>
  <c r="BU19" i="2"/>
  <c r="CW19" i="2" s="1"/>
  <c r="BU20" i="2"/>
  <c r="CW20" i="2" s="1"/>
  <c r="BU21" i="2"/>
  <c r="CW21" i="2" s="1"/>
  <c r="BU22" i="2"/>
  <c r="BU23" i="2"/>
  <c r="BU24" i="2"/>
  <c r="BU25" i="2"/>
  <c r="CW25" i="2" s="1"/>
  <c r="BU26" i="2"/>
  <c r="CW26" i="2" s="1"/>
  <c r="BU27" i="2"/>
  <c r="CW27" i="2" s="1"/>
  <c r="BU28" i="2"/>
  <c r="BU29" i="2"/>
  <c r="BU30" i="2"/>
  <c r="BO30" i="2" s="1"/>
  <c r="BU31" i="2"/>
  <c r="CW31" i="2" s="1"/>
  <c r="BU32" i="2"/>
  <c r="CW32" i="2" s="1"/>
  <c r="BU33" i="2"/>
  <c r="CW33" i="2" s="1"/>
  <c r="BU34" i="2"/>
  <c r="BU35" i="2"/>
  <c r="BP8" i="2"/>
  <c r="CR8" i="2" s="1"/>
  <c r="BP9" i="2"/>
  <c r="BP10" i="2"/>
  <c r="CR10" i="2" s="1"/>
  <c r="BP11" i="2"/>
  <c r="BP12" i="2"/>
  <c r="BP13" i="2"/>
  <c r="BP14" i="2"/>
  <c r="CR14" i="2" s="1"/>
  <c r="BP15" i="2"/>
  <c r="BP16" i="2"/>
  <c r="CR16" i="2" s="1"/>
  <c r="BP17" i="2"/>
  <c r="BP18" i="2"/>
  <c r="BP19" i="2"/>
  <c r="BP20" i="2"/>
  <c r="BO20" i="2" s="1"/>
  <c r="CQ20" i="2" s="1"/>
  <c r="BP21" i="2"/>
  <c r="CR21" i="2" s="1"/>
  <c r="BP22" i="2"/>
  <c r="CR22" i="2" s="1"/>
  <c r="BP23" i="2"/>
  <c r="BP24" i="2"/>
  <c r="BP25" i="2"/>
  <c r="BP26" i="2"/>
  <c r="BO26" i="2" s="1"/>
  <c r="BP27" i="2"/>
  <c r="BP28" i="2"/>
  <c r="CR28" i="2" s="1"/>
  <c r="BP29" i="2"/>
  <c r="CR29" i="2" s="1"/>
  <c r="BP30" i="2"/>
  <c r="BP31" i="2"/>
  <c r="BP32" i="2"/>
  <c r="CR32" i="2" s="1"/>
  <c r="BP33" i="2"/>
  <c r="CR33" i="2" s="1"/>
  <c r="BP34" i="2"/>
  <c r="BP35" i="2"/>
  <c r="BO10" i="2"/>
  <c r="BO12" i="2"/>
  <c r="BO14" i="2"/>
  <c r="CQ14" i="2" s="1"/>
  <c r="BO18" i="2"/>
  <c r="BO22" i="2"/>
  <c r="BO24" i="2"/>
  <c r="CQ24" i="2" s="1"/>
  <c r="BO29" i="2"/>
  <c r="BO32" i="2"/>
  <c r="BO34" i="2"/>
  <c r="BH8" i="2"/>
  <c r="BH9" i="2"/>
  <c r="BH10" i="2"/>
  <c r="CJ10" i="2" s="1"/>
  <c r="BH11" i="2"/>
  <c r="BH12" i="2"/>
  <c r="BH13" i="2"/>
  <c r="BG13" i="2" s="1"/>
  <c r="BH14" i="2"/>
  <c r="BH15" i="2"/>
  <c r="BH16" i="2"/>
  <c r="CJ16" i="2" s="1"/>
  <c r="BH17" i="2"/>
  <c r="BH18" i="2"/>
  <c r="BH19" i="2"/>
  <c r="BG19" i="2" s="1"/>
  <c r="CI19" i="2" s="1"/>
  <c r="BH20" i="2"/>
  <c r="BH21" i="2"/>
  <c r="BH22" i="2"/>
  <c r="CJ22" i="2" s="1"/>
  <c r="BH23" i="2"/>
  <c r="BH24" i="2"/>
  <c r="BH25" i="2"/>
  <c r="BG25" i="2" s="1"/>
  <c r="CI25" i="2" s="1"/>
  <c r="BH26" i="2"/>
  <c r="BG26" i="2" s="1"/>
  <c r="BH27" i="2"/>
  <c r="BH28" i="2"/>
  <c r="BG28" i="2" s="1"/>
  <c r="CI28" i="2" s="1"/>
  <c r="BH29" i="2"/>
  <c r="BH30" i="2"/>
  <c r="BH31" i="2"/>
  <c r="BG31" i="2" s="1"/>
  <c r="CI31" i="2" s="1"/>
  <c r="BH32" i="2"/>
  <c r="CJ32" i="2" s="1"/>
  <c r="BH33" i="2"/>
  <c r="BH34" i="2"/>
  <c r="BH35" i="2"/>
  <c r="BG9" i="2"/>
  <c r="CI9" i="2" s="1"/>
  <c r="BG10" i="2"/>
  <c r="CI10" i="2" s="1"/>
  <c r="BG11" i="2"/>
  <c r="BG12" i="2"/>
  <c r="BG15" i="2"/>
  <c r="BG17" i="2"/>
  <c r="CI17" i="2" s="1"/>
  <c r="BG21" i="2"/>
  <c r="BG23" i="2"/>
  <c r="BG24" i="2"/>
  <c r="BG27" i="2"/>
  <c r="BG29" i="2"/>
  <c r="BG30" i="2"/>
  <c r="CI30" i="2" s="1"/>
  <c r="BG33" i="2"/>
  <c r="BG34" i="2"/>
  <c r="BG35" i="2"/>
  <c r="BF11" i="2"/>
  <c r="AX8" i="2"/>
  <c r="AX9" i="2"/>
  <c r="DB9" i="2" s="1"/>
  <c r="AX10" i="2"/>
  <c r="AX11" i="2"/>
  <c r="AX12" i="2"/>
  <c r="AX13" i="2"/>
  <c r="AX14" i="2"/>
  <c r="AX15" i="2"/>
  <c r="DB15" i="2" s="1"/>
  <c r="AX16" i="2"/>
  <c r="AX17" i="2"/>
  <c r="AX18" i="2"/>
  <c r="AX19" i="2"/>
  <c r="AX20" i="2"/>
  <c r="AX21" i="2"/>
  <c r="DB21" i="2" s="1"/>
  <c r="AX22" i="2"/>
  <c r="AX23" i="2"/>
  <c r="AX24" i="2"/>
  <c r="AX25" i="2"/>
  <c r="AX26" i="2"/>
  <c r="AX27" i="2"/>
  <c r="DB27" i="2" s="1"/>
  <c r="AX28" i="2"/>
  <c r="AX29" i="2"/>
  <c r="AX30" i="2"/>
  <c r="AX31" i="2"/>
  <c r="AX32" i="2"/>
  <c r="AX33" i="2"/>
  <c r="DB33" i="2" s="1"/>
  <c r="AX34" i="2"/>
  <c r="AX35" i="2"/>
  <c r="AS8" i="2"/>
  <c r="AS9" i="2"/>
  <c r="AM9" i="2" s="1"/>
  <c r="BF9" i="2" s="1"/>
  <c r="AS10" i="2"/>
  <c r="CW10" i="2" s="1"/>
  <c r="AS11" i="2"/>
  <c r="CW11" i="2" s="1"/>
  <c r="AS12" i="2"/>
  <c r="AS13" i="2"/>
  <c r="AS14" i="2"/>
  <c r="AS15" i="2"/>
  <c r="AM15" i="2" s="1"/>
  <c r="AS16" i="2"/>
  <c r="CW16" i="2" s="1"/>
  <c r="AS17" i="2"/>
  <c r="AS18" i="2"/>
  <c r="AS19" i="2"/>
  <c r="AS20" i="2"/>
  <c r="AS21" i="2"/>
  <c r="AS22" i="2"/>
  <c r="CW22" i="2" s="1"/>
  <c r="AS23" i="2"/>
  <c r="CW23" i="2" s="1"/>
  <c r="AS24" i="2"/>
  <c r="AS25" i="2"/>
  <c r="AS26" i="2"/>
  <c r="AS27" i="2"/>
  <c r="AM27" i="2" s="1"/>
  <c r="AS28" i="2"/>
  <c r="CW28" i="2" s="1"/>
  <c r="AS29" i="2"/>
  <c r="AS30" i="2"/>
  <c r="AS31" i="2"/>
  <c r="AS32" i="2"/>
  <c r="AS33" i="2"/>
  <c r="AS34" i="2"/>
  <c r="CW34" i="2" s="1"/>
  <c r="AS35" i="2"/>
  <c r="CW35" i="2" s="1"/>
  <c r="AN8" i="2"/>
  <c r="AN9" i="2"/>
  <c r="AN10" i="2"/>
  <c r="AN11" i="2"/>
  <c r="AM11" i="2" s="1"/>
  <c r="AN12" i="2"/>
  <c r="AN13" i="2"/>
  <c r="AM13" i="2" s="1"/>
  <c r="BF13" i="2" s="1"/>
  <c r="AN14" i="2"/>
  <c r="AN15" i="2"/>
  <c r="AN16" i="2"/>
  <c r="AN17" i="2"/>
  <c r="AM17" i="2" s="1"/>
  <c r="BF17" i="2" s="1"/>
  <c r="AN18" i="2"/>
  <c r="CR18" i="2" s="1"/>
  <c r="AN19" i="2"/>
  <c r="AN20" i="2"/>
  <c r="AM20" i="2" s="1"/>
  <c r="AN21" i="2"/>
  <c r="AN22" i="2"/>
  <c r="AN23" i="2"/>
  <c r="AM23" i="2" s="1"/>
  <c r="BF23" i="2" s="1"/>
  <c r="AN24" i="2"/>
  <c r="CR24" i="2" s="1"/>
  <c r="AN25" i="2"/>
  <c r="AM25" i="2" s="1"/>
  <c r="BF25" i="2" s="1"/>
  <c r="AN26" i="2"/>
  <c r="AN27" i="2"/>
  <c r="AN28" i="2"/>
  <c r="AN29" i="2"/>
  <c r="AM29" i="2" s="1"/>
  <c r="BF29" i="2" s="1"/>
  <c r="AN30" i="2"/>
  <c r="CR30" i="2" s="1"/>
  <c r="AN31" i="2"/>
  <c r="AN32" i="2"/>
  <c r="AN33" i="2"/>
  <c r="AN34" i="2"/>
  <c r="AN35" i="2"/>
  <c r="AM35" i="2" s="1"/>
  <c r="BF35" i="2" s="1"/>
  <c r="AM8" i="2"/>
  <c r="AM12" i="2"/>
  <c r="BF12" i="2" s="1"/>
  <c r="AM14" i="2"/>
  <c r="AM16" i="2"/>
  <c r="BF16" i="2" s="1"/>
  <c r="AM19" i="2"/>
  <c r="BF19" i="2" s="1"/>
  <c r="AM21" i="2"/>
  <c r="AM22" i="2"/>
  <c r="BF22" i="2" s="1"/>
  <c r="AM24" i="2"/>
  <c r="BF24" i="2" s="1"/>
  <c r="AM26" i="2"/>
  <c r="AM28" i="2"/>
  <c r="BF28" i="2" s="1"/>
  <c r="AM30" i="2"/>
  <c r="AM31" i="2"/>
  <c r="BF31" i="2" s="1"/>
  <c r="AM32" i="2"/>
  <c r="AM33" i="2"/>
  <c r="BF33" i="2" s="1"/>
  <c r="AF8" i="2"/>
  <c r="AF9" i="2"/>
  <c r="AE9" i="2" s="1"/>
  <c r="AF10" i="2"/>
  <c r="AE10" i="2" s="1"/>
  <c r="AF11" i="2"/>
  <c r="CJ11" i="2" s="1"/>
  <c r="AF12" i="2"/>
  <c r="AE12" i="2" s="1"/>
  <c r="AF13" i="2"/>
  <c r="AF14" i="2"/>
  <c r="AE14" i="2" s="1"/>
  <c r="AF15" i="2"/>
  <c r="AF16" i="2"/>
  <c r="AE16" i="2" s="1"/>
  <c r="AF17" i="2"/>
  <c r="CJ17" i="2" s="1"/>
  <c r="AF18" i="2"/>
  <c r="AE18" i="2" s="1"/>
  <c r="AF19" i="2"/>
  <c r="AF20" i="2"/>
  <c r="AE20" i="2" s="1"/>
  <c r="AF21" i="2"/>
  <c r="AF22" i="2"/>
  <c r="AE22" i="2" s="1"/>
  <c r="AF23" i="2"/>
  <c r="CJ23" i="2" s="1"/>
  <c r="AF24" i="2"/>
  <c r="AE24" i="2" s="1"/>
  <c r="AF25" i="2"/>
  <c r="AF26" i="2"/>
  <c r="AE26" i="2" s="1"/>
  <c r="AF27" i="2"/>
  <c r="AF28" i="2"/>
  <c r="AE28" i="2" s="1"/>
  <c r="AF29" i="2"/>
  <c r="CJ29" i="2" s="1"/>
  <c r="AF30" i="2"/>
  <c r="AE30" i="2" s="1"/>
  <c r="AF31" i="2"/>
  <c r="AF32" i="2"/>
  <c r="AE32" i="2" s="1"/>
  <c r="BF32" i="2" s="1"/>
  <c r="AF33" i="2"/>
  <c r="AF34" i="2"/>
  <c r="AE34" i="2" s="1"/>
  <c r="CI34" i="2" s="1"/>
  <c r="AF35" i="2"/>
  <c r="CJ35" i="2" s="1"/>
  <c r="AE8" i="2"/>
  <c r="AE11" i="2"/>
  <c r="AE13" i="2"/>
  <c r="AE15" i="2"/>
  <c r="AE17" i="2"/>
  <c r="AE19" i="2"/>
  <c r="AE21" i="2"/>
  <c r="AE23" i="2"/>
  <c r="AE25" i="2"/>
  <c r="AE27" i="2"/>
  <c r="CI27" i="2" s="1"/>
  <c r="AE29" i="2"/>
  <c r="AE31" i="2"/>
  <c r="AE33" i="2"/>
  <c r="CI33" i="2" s="1"/>
  <c r="AE35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W10" i="2"/>
  <c r="W13" i="2"/>
  <c r="W16" i="2"/>
  <c r="W19" i="2"/>
  <c r="W22" i="2"/>
  <c r="W25" i="2"/>
  <c r="W28" i="2"/>
  <c r="W31" i="2"/>
  <c r="W34" i="2"/>
  <c r="N8" i="2"/>
  <c r="M8" i="2" s="1"/>
  <c r="N9" i="2"/>
  <c r="N10" i="2"/>
  <c r="N11" i="2"/>
  <c r="M11" i="2" s="1"/>
  <c r="N12" i="2"/>
  <c r="N13" i="2"/>
  <c r="N14" i="2"/>
  <c r="M14" i="2" s="1"/>
  <c r="N15" i="2"/>
  <c r="N16" i="2"/>
  <c r="N17" i="2"/>
  <c r="M17" i="2" s="1"/>
  <c r="N18" i="2"/>
  <c r="N19" i="2"/>
  <c r="N20" i="2"/>
  <c r="M20" i="2" s="1"/>
  <c r="N21" i="2"/>
  <c r="N22" i="2"/>
  <c r="N23" i="2"/>
  <c r="M23" i="2" s="1"/>
  <c r="N24" i="2"/>
  <c r="N25" i="2"/>
  <c r="N26" i="2"/>
  <c r="M26" i="2" s="1"/>
  <c r="N27" i="2"/>
  <c r="N28" i="2"/>
  <c r="N29" i="2"/>
  <c r="M29" i="2" s="1"/>
  <c r="N30" i="2"/>
  <c r="N31" i="2"/>
  <c r="N32" i="2"/>
  <c r="M32" i="2" s="1"/>
  <c r="N33" i="2"/>
  <c r="N34" i="2"/>
  <c r="N35" i="2"/>
  <c r="M35" i="2" s="1"/>
  <c r="M9" i="2"/>
  <c r="M10" i="2"/>
  <c r="M12" i="2"/>
  <c r="M13" i="2"/>
  <c r="M15" i="2"/>
  <c r="M16" i="2"/>
  <c r="M18" i="2"/>
  <c r="M19" i="2"/>
  <c r="M21" i="2"/>
  <c r="M22" i="2"/>
  <c r="M24" i="2"/>
  <c r="M25" i="2"/>
  <c r="M27" i="2"/>
  <c r="M28" i="2"/>
  <c r="M30" i="2"/>
  <c r="M31" i="2"/>
  <c r="M33" i="2"/>
  <c r="M34" i="2"/>
  <c r="E8" i="2"/>
  <c r="W8" i="2" s="1"/>
  <c r="E9" i="2"/>
  <c r="E10" i="2"/>
  <c r="E11" i="2"/>
  <c r="W11" i="2" s="1"/>
  <c r="E12" i="2"/>
  <c r="W12" i="2" s="1"/>
  <c r="E13" i="2"/>
  <c r="E14" i="2"/>
  <c r="W14" i="2" s="1"/>
  <c r="E15" i="2"/>
  <c r="E16" i="2"/>
  <c r="E17" i="2"/>
  <c r="W17" i="2" s="1"/>
  <c r="E18" i="2"/>
  <c r="W18" i="2" s="1"/>
  <c r="E19" i="2"/>
  <c r="E20" i="2"/>
  <c r="W20" i="2" s="1"/>
  <c r="E21" i="2"/>
  <c r="E22" i="2"/>
  <c r="E23" i="2"/>
  <c r="W23" i="2" s="1"/>
  <c r="E24" i="2"/>
  <c r="W24" i="2" s="1"/>
  <c r="E25" i="2"/>
  <c r="E26" i="2"/>
  <c r="W26" i="2" s="1"/>
  <c r="E27" i="2"/>
  <c r="E28" i="2"/>
  <c r="E29" i="2"/>
  <c r="W29" i="2" s="1"/>
  <c r="E30" i="2"/>
  <c r="W30" i="2" s="1"/>
  <c r="E31" i="2"/>
  <c r="E32" i="2"/>
  <c r="W32" i="2" s="1"/>
  <c r="E33" i="2"/>
  <c r="E34" i="2"/>
  <c r="E35" i="2"/>
  <c r="W35" i="2" s="1"/>
  <c r="D8" i="2"/>
  <c r="D10" i="2"/>
  <c r="V10" i="2" s="1"/>
  <c r="D11" i="2"/>
  <c r="V11" i="2" s="1"/>
  <c r="D13" i="2"/>
  <c r="D14" i="2"/>
  <c r="V14" i="2" s="1"/>
  <c r="D16" i="2"/>
  <c r="V16" i="2" s="1"/>
  <c r="D17" i="2"/>
  <c r="D19" i="2"/>
  <c r="D20" i="2"/>
  <c r="D22" i="2"/>
  <c r="V22" i="2" s="1"/>
  <c r="D23" i="2"/>
  <c r="V23" i="2" s="1"/>
  <c r="D25" i="2"/>
  <c r="V25" i="2" s="1"/>
  <c r="D26" i="2"/>
  <c r="D28" i="2"/>
  <c r="V28" i="2" s="1"/>
  <c r="D29" i="2"/>
  <c r="V29" i="2" s="1"/>
  <c r="D31" i="2"/>
  <c r="D32" i="2"/>
  <c r="V32" i="2" s="1"/>
  <c r="D34" i="2"/>
  <c r="V34" i="2" s="1"/>
  <c r="D35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W20" i="1"/>
  <c r="CW6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76" i="1"/>
  <c r="CS77" i="1"/>
  <c r="CS78" i="1"/>
  <c r="CS79" i="1"/>
  <c r="CS80" i="1"/>
  <c r="CS81" i="1"/>
  <c r="CS82" i="1"/>
  <c r="CS83" i="1"/>
  <c r="CS84" i="1"/>
  <c r="CR18" i="1"/>
  <c r="CR54" i="1"/>
  <c r="CQ49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J8" i="1"/>
  <c r="CJ26" i="1"/>
  <c r="CJ44" i="1"/>
  <c r="CJ62" i="1"/>
  <c r="CJ80" i="1"/>
  <c r="CH42" i="1"/>
  <c r="BZ8" i="1"/>
  <c r="BZ9" i="1"/>
  <c r="DB9" i="1" s="1"/>
  <c r="BZ10" i="1"/>
  <c r="BZ11" i="1"/>
  <c r="BZ12" i="1"/>
  <c r="BZ13" i="1"/>
  <c r="DB13" i="1" s="1"/>
  <c r="BZ14" i="1"/>
  <c r="BZ15" i="1"/>
  <c r="DB15" i="1" s="1"/>
  <c r="BZ16" i="1"/>
  <c r="BZ17" i="1"/>
  <c r="BZ18" i="1"/>
  <c r="BZ19" i="1"/>
  <c r="DB19" i="1" s="1"/>
  <c r="BZ20" i="1"/>
  <c r="BZ21" i="1"/>
  <c r="DB21" i="1" s="1"/>
  <c r="BZ22" i="1"/>
  <c r="BZ23" i="1"/>
  <c r="BZ24" i="1"/>
  <c r="BZ25" i="1"/>
  <c r="DB25" i="1" s="1"/>
  <c r="BZ26" i="1"/>
  <c r="BZ27" i="1"/>
  <c r="DB27" i="1" s="1"/>
  <c r="BZ28" i="1"/>
  <c r="BZ29" i="1"/>
  <c r="BZ30" i="1"/>
  <c r="BZ31" i="1"/>
  <c r="DB31" i="1" s="1"/>
  <c r="BZ32" i="1"/>
  <c r="BZ33" i="1"/>
  <c r="DB33" i="1" s="1"/>
  <c r="BZ34" i="1"/>
  <c r="BZ35" i="1"/>
  <c r="BZ36" i="1"/>
  <c r="BZ37" i="1"/>
  <c r="DB37" i="1" s="1"/>
  <c r="BZ38" i="1"/>
  <c r="BZ39" i="1"/>
  <c r="DB39" i="1" s="1"/>
  <c r="BZ40" i="1"/>
  <c r="BZ41" i="1"/>
  <c r="BZ42" i="1"/>
  <c r="BZ43" i="1"/>
  <c r="DB43" i="1" s="1"/>
  <c r="BZ44" i="1"/>
  <c r="BZ45" i="1"/>
  <c r="DB45" i="1" s="1"/>
  <c r="BZ46" i="1"/>
  <c r="BZ47" i="1"/>
  <c r="BZ48" i="1"/>
  <c r="BZ49" i="1"/>
  <c r="DB49" i="1" s="1"/>
  <c r="BZ50" i="1"/>
  <c r="BZ51" i="1"/>
  <c r="DB51" i="1" s="1"/>
  <c r="BZ52" i="1"/>
  <c r="BZ53" i="1"/>
  <c r="BZ54" i="1"/>
  <c r="BZ55" i="1"/>
  <c r="DB55" i="1" s="1"/>
  <c r="BZ56" i="1"/>
  <c r="BZ57" i="1"/>
  <c r="DB57" i="1" s="1"/>
  <c r="BZ58" i="1"/>
  <c r="BZ59" i="1"/>
  <c r="BZ60" i="1"/>
  <c r="BZ61" i="1"/>
  <c r="DB61" i="1" s="1"/>
  <c r="BZ62" i="1"/>
  <c r="BZ63" i="1"/>
  <c r="DB63" i="1" s="1"/>
  <c r="BZ64" i="1"/>
  <c r="BZ65" i="1"/>
  <c r="BZ66" i="1"/>
  <c r="BZ67" i="1"/>
  <c r="DB67" i="1" s="1"/>
  <c r="BZ68" i="1"/>
  <c r="BZ69" i="1"/>
  <c r="DB69" i="1" s="1"/>
  <c r="BZ70" i="1"/>
  <c r="BZ71" i="1"/>
  <c r="DB71" i="1" s="1"/>
  <c r="BZ72" i="1"/>
  <c r="BZ73" i="1"/>
  <c r="DB73" i="1" s="1"/>
  <c r="BZ74" i="1"/>
  <c r="BZ75" i="1"/>
  <c r="DB75" i="1" s="1"/>
  <c r="BZ76" i="1"/>
  <c r="BZ77" i="1"/>
  <c r="BZ78" i="1"/>
  <c r="BZ79" i="1"/>
  <c r="DB79" i="1" s="1"/>
  <c r="BZ80" i="1"/>
  <c r="BZ81" i="1"/>
  <c r="DB81" i="1" s="1"/>
  <c r="BZ82" i="1"/>
  <c r="BZ83" i="1"/>
  <c r="BZ84" i="1"/>
  <c r="BU8" i="1"/>
  <c r="CW8" i="1" s="1"/>
  <c r="BU9" i="1"/>
  <c r="BU10" i="1"/>
  <c r="BU11" i="1"/>
  <c r="BU12" i="1"/>
  <c r="BU13" i="1"/>
  <c r="BU14" i="1"/>
  <c r="CW14" i="1" s="1"/>
  <c r="BU15" i="1"/>
  <c r="BU16" i="1"/>
  <c r="BU17" i="1"/>
  <c r="BU18" i="1"/>
  <c r="BU19" i="1"/>
  <c r="BU20" i="1"/>
  <c r="BU21" i="1"/>
  <c r="BU22" i="1"/>
  <c r="BU23" i="1"/>
  <c r="BU24" i="1"/>
  <c r="BU25" i="1"/>
  <c r="BU26" i="1"/>
  <c r="CW26" i="1" s="1"/>
  <c r="BU27" i="1"/>
  <c r="BU28" i="1"/>
  <c r="BU29" i="1"/>
  <c r="BU30" i="1"/>
  <c r="BU31" i="1"/>
  <c r="BU32" i="1"/>
  <c r="CW32" i="1" s="1"/>
  <c r="BU33" i="1"/>
  <c r="BU34" i="1"/>
  <c r="BU35" i="1"/>
  <c r="BU36" i="1"/>
  <c r="BU37" i="1"/>
  <c r="BU38" i="1"/>
  <c r="CW38" i="1" s="1"/>
  <c r="BU39" i="1"/>
  <c r="BU40" i="1"/>
  <c r="BU41" i="1"/>
  <c r="BU42" i="1"/>
  <c r="CW42" i="1" s="1"/>
  <c r="BU43" i="1"/>
  <c r="BU44" i="1"/>
  <c r="CW44" i="1" s="1"/>
  <c r="BU45" i="1"/>
  <c r="BU46" i="1"/>
  <c r="BU47" i="1"/>
  <c r="BU48" i="1"/>
  <c r="BU49" i="1"/>
  <c r="BU50" i="1"/>
  <c r="CW50" i="1" s="1"/>
  <c r="BU51" i="1"/>
  <c r="BU52" i="1"/>
  <c r="BU53" i="1"/>
  <c r="BU54" i="1"/>
  <c r="BU55" i="1"/>
  <c r="BU56" i="1"/>
  <c r="CW56" i="1" s="1"/>
  <c r="BU57" i="1"/>
  <c r="BU58" i="1"/>
  <c r="BU59" i="1"/>
  <c r="BU60" i="1"/>
  <c r="BU61" i="1"/>
  <c r="BU62" i="1"/>
  <c r="CW62" i="1" s="1"/>
  <c r="BU63" i="1"/>
  <c r="BU64" i="1"/>
  <c r="BO64" i="1" s="1"/>
  <c r="BU65" i="1"/>
  <c r="BU66" i="1"/>
  <c r="BU67" i="1"/>
  <c r="BU68" i="1"/>
  <c r="CW68" i="1" s="1"/>
  <c r="BU69" i="1"/>
  <c r="BU70" i="1"/>
  <c r="BU71" i="1"/>
  <c r="CW71" i="1" s="1"/>
  <c r="BU72" i="1"/>
  <c r="BU73" i="1"/>
  <c r="BU74" i="1"/>
  <c r="CW74" i="1" s="1"/>
  <c r="BU75" i="1"/>
  <c r="BU76" i="1"/>
  <c r="BU77" i="1"/>
  <c r="BU78" i="1"/>
  <c r="CW78" i="1" s="1"/>
  <c r="BU79" i="1"/>
  <c r="BU80" i="1"/>
  <c r="CW80" i="1" s="1"/>
  <c r="BU81" i="1"/>
  <c r="BU82" i="1"/>
  <c r="BU83" i="1"/>
  <c r="BU84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CR24" i="1" s="1"/>
  <c r="BP25" i="1"/>
  <c r="BO25" i="1" s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O43" i="1" s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CR60" i="1" s="1"/>
  <c r="BP61" i="1"/>
  <c r="BO61" i="1" s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O79" i="1" s="1"/>
  <c r="BP80" i="1"/>
  <c r="BP81" i="1"/>
  <c r="BP82" i="1"/>
  <c r="BP83" i="1"/>
  <c r="BP84" i="1"/>
  <c r="BO8" i="1"/>
  <c r="CH8" i="1" s="1"/>
  <c r="BO12" i="1"/>
  <c r="CH12" i="1" s="1"/>
  <c r="DJ12" i="1" s="1"/>
  <c r="BO13" i="1"/>
  <c r="BO14" i="1"/>
  <c r="BO18" i="1"/>
  <c r="CH18" i="1" s="1"/>
  <c r="BO19" i="1"/>
  <c r="BO20" i="1"/>
  <c r="CH20" i="1" s="1"/>
  <c r="BO24" i="1"/>
  <c r="BO26" i="1"/>
  <c r="BO30" i="1"/>
  <c r="BO31" i="1"/>
  <c r="BO32" i="1"/>
  <c r="BO36" i="1"/>
  <c r="BO37" i="1"/>
  <c r="CQ37" i="1" s="1"/>
  <c r="BO38" i="1"/>
  <c r="BO42" i="1"/>
  <c r="BO44" i="1"/>
  <c r="CH44" i="1" s="1"/>
  <c r="BO48" i="1"/>
  <c r="BO49" i="1"/>
  <c r="BO50" i="1"/>
  <c r="BO54" i="1"/>
  <c r="BO55" i="1"/>
  <c r="BO56" i="1"/>
  <c r="BO60" i="1"/>
  <c r="CQ60" i="1" s="1"/>
  <c r="BO62" i="1"/>
  <c r="BO66" i="1"/>
  <c r="BO67" i="1"/>
  <c r="BO68" i="1"/>
  <c r="BO72" i="1"/>
  <c r="BO73" i="1"/>
  <c r="CQ73" i="1" s="1"/>
  <c r="BO74" i="1"/>
  <c r="BO78" i="1"/>
  <c r="BO80" i="1"/>
  <c r="CH80" i="1" s="1"/>
  <c r="BO84" i="1"/>
  <c r="BH8" i="1"/>
  <c r="BH9" i="1"/>
  <c r="BH10" i="1"/>
  <c r="BH11" i="1"/>
  <c r="BH12" i="1"/>
  <c r="BH13" i="1"/>
  <c r="BH14" i="1"/>
  <c r="CJ14" i="1" s="1"/>
  <c r="BH15" i="1"/>
  <c r="BH16" i="1"/>
  <c r="BH17" i="1"/>
  <c r="BH18" i="1"/>
  <c r="BH19" i="1"/>
  <c r="BG19" i="1" s="1"/>
  <c r="BH20" i="1"/>
  <c r="CJ20" i="1" s="1"/>
  <c r="BH21" i="1"/>
  <c r="BH22" i="1"/>
  <c r="BH23" i="1"/>
  <c r="BH24" i="1"/>
  <c r="BH25" i="1"/>
  <c r="BH26" i="1"/>
  <c r="BG26" i="1" s="1"/>
  <c r="CI26" i="1" s="1"/>
  <c r="BH27" i="1"/>
  <c r="BH28" i="1"/>
  <c r="BH29" i="1"/>
  <c r="BH30" i="1"/>
  <c r="BH31" i="1"/>
  <c r="BG31" i="1" s="1"/>
  <c r="BH32" i="1"/>
  <c r="CJ32" i="1" s="1"/>
  <c r="BH33" i="1"/>
  <c r="BH34" i="1"/>
  <c r="BH35" i="1"/>
  <c r="BH36" i="1"/>
  <c r="BH37" i="1"/>
  <c r="BH38" i="1"/>
  <c r="CJ38" i="1" s="1"/>
  <c r="BH39" i="1"/>
  <c r="CJ39" i="1" s="1"/>
  <c r="BH40" i="1"/>
  <c r="BH41" i="1"/>
  <c r="BH42" i="1"/>
  <c r="BH43" i="1"/>
  <c r="BH44" i="1"/>
  <c r="BH45" i="1"/>
  <c r="BH46" i="1"/>
  <c r="BH47" i="1"/>
  <c r="BH48" i="1"/>
  <c r="BH49" i="1"/>
  <c r="BH50" i="1"/>
  <c r="CJ50" i="1" s="1"/>
  <c r="BH51" i="1"/>
  <c r="BH52" i="1"/>
  <c r="BH53" i="1"/>
  <c r="BH54" i="1"/>
  <c r="BH55" i="1"/>
  <c r="BG55" i="1" s="1"/>
  <c r="BH56" i="1"/>
  <c r="CJ56" i="1" s="1"/>
  <c r="BH57" i="1"/>
  <c r="BH58" i="1"/>
  <c r="BH59" i="1"/>
  <c r="BH60" i="1"/>
  <c r="BH61" i="1"/>
  <c r="BH62" i="1"/>
  <c r="BG62" i="1" s="1"/>
  <c r="CI62" i="1" s="1"/>
  <c r="BH63" i="1"/>
  <c r="BH64" i="1"/>
  <c r="BH65" i="1"/>
  <c r="BH66" i="1"/>
  <c r="BH67" i="1"/>
  <c r="BG67" i="1" s="1"/>
  <c r="BH68" i="1"/>
  <c r="CJ68" i="1" s="1"/>
  <c r="BH69" i="1"/>
  <c r="BH70" i="1"/>
  <c r="BH71" i="1"/>
  <c r="BH72" i="1"/>
  <c r="BH73" i="1"/>
  <c r="BH74" i="1"/>
  <c r="CJ74" i="1" s="1"/>
  <c r="BH75" i="1"/>
  <c r="CJ75" i="1" s="1"/>
  <c r="BH76" i="1"/>
  <c r="BH77" i="1"/>
  <c r="BH78" i="1"/>
  <c r="BH79" i="1"/>
  <c r="BH80" i="1"/>
  <c r="BH81" i="1"/>
  <c r="BH82" i="1"/>
  <c r="BH83" i="1"/>
  <c r="BH84" i="1"/>
  <c r="CJ84" i="1" s="1"/>
  <c r="BG8" i="1"/>
  <c r="BG10" i="1"/>
  <c r="BG12" i="1"/>
  <c r="BG14" i="1"/>
  <c r="BG16" i="1"/>
  <c r="BG18" i="1"/>
  <c r="CI18" i="1" s="1"/>
  <c r="BG20" i="1"/>
  <c r="BG22" i="1"/>
  <c r="BG24" i="1"/>
  <c r="BG25" i="1"/>
  <c r="CI25" i="1" s="1"/>
  <c r="BG28" i="1"/>
  <c r="BG30" i="1"/>
  <c r="BG32" i="1"/>
  <c r="CI32" i="1" s="1"/>
  <c r="BG34" i="1"/>
  <c r="BG36" i="1"/>
  <c r="CI36" i="1" s="1"/>
  <c r="BG37" i="1"/>
  <c r="BG38" i="1"/>
  <c r="CI38" i="1" s="1"/>
  <c r="BG40" i="1"/>
  <c r="BG42" i="1"/>
  <c r="BG43" i="1"/>
  <c r="CI43" i="1" s="1"/>
  <c r="BG44" i="1"/>
  <c r="BG46" i="1"/>
  <c r="CI46" i="1" s="1"/>
  <c r="BG48" i="1"/>
  <c r="BG50" i="1"/>
  <c r="BG52" i="1"/>
  <c r="BG54" i="1"/>
  <c r="CI54" i="1" s="1"/>
  <c r="BG56" i="1"/>
  <c r="BG58" i="1"/>
  <c r="BG60" i="1"/>
  <c r="BG61" i="1"/>
  <c r="BG64" i="1"/>
  <c r="BG66" i="1"/>
  <c r="BG68" i="1"/>
  <c r="CI68" i="1" s="1"/>
  <c r="BG70" i="1"/>
  <c r="BG72" i="1"/>
  <c r="CI72" i="1" s="1"/>
  <c r="BG73" i="1"/>
  <c r="BG74" i="1"/>
  <c r="CI74" i="1" s="1"/>
  <c r="BG75" i="1"/>
  <c r="CI75" i="1" s="1"/>
  <c r="BG76" i="1"/>
  <c r="BG79" i="1"/>
  <c r="CI79" i="1" s="1"/>
  <c r="BG80" i="1"/>
  <c r="BG82" i="1"/>
  <c r="BF27" i="1"/>
  <c r="BF34" i="1"/>
  <c r="BF63" i="1"/>
  <c r="BF70" i="1"/>
  <c r="BF77" i="1"/>
  <c r="AX8" i="1"/>
  <c r="AM8" i="1" s="1"/>
  <c r="AX9" i="1"/>
  <c r="AX10" i="1"/>
  <c r="AX11" i="1"/>
  <c r="AX12" i="1"/>
  <c r="AX13" i="1"/>
  <c r="AX14" i="1"/>
  <c r="AX15" i="1"/>
  <c r="AX16" i="1"/>
  <c r="AX17" i="1"/>
  <c r="AX18" i="1"/>
  <c r="DB18" i="1" s="1"/>
  <c r="AX19" i="1"/>
  <c r="AX20" i="1"/>
  <c r="AX21" i="1"/>
  <c r="AX22" i="1"/>
  <c r="AX23" i="1"/>
  <c r="AX24" i="1"/>
  <c r="AX25" i="1"/>
  <c r="AX26" i="1"/>
  <c r="AX27" i="1"/>
  <c r="AX28" i="1"/>
  <c r="AX29" i="1"/>
  <c r="AM29" i="1" s="1"/>
  <c r="AX30" i="1"/>
  <c r="DB30" i="1" s="1"/>
  <c r="AX31" i="1"/>
  <c r="AX32" i="1"/>
  <c r="AX33" i="1"/>
  <c r="AX34" i="1"/>
  <c r="AX35" i="1"/>
  <c r="AX36" i="1"/>
  <c r="AX37" i="1"/>
  <c r="AX38" i="1"/>
  <c r="AM38" i="1" s="1"/>
  <c r="BF38" i="1" s="1"/>
  <c r="AX39" i="1"/>
  <c r="AX40" i="1"/>
  <c r="AX41" i="1"/>
  <c r="AX42" i="1"/>
  <c r="DB42" i="1" s="1"/>
  <c r="AX43" i="1"/>
  <c r="AX44" i="1"/>
  <c r="AM44" i="1" s="1"/>
  <c r="AX45" i="1"/>
  <c r="AX46" i="1"/>
  <c r="AX47" i="1"/>
  <c r="AX48" i="1"/>
  <c r="AX49" i="1"/>
  <c r="AX50" i="1"/>
  <c r="AX51" i="1"/>
  <c r="AX52" i="1"/>
  <c r="AX53" i="1"/>
  <c r="AX54" i="1"/>
  <c r="DB54" i="1" s="1"/>
  <c r="AX55" i="1"/>
  <c r="AX56" i="1"/>
  <c r="AX57" i="1"/>
  <c r="AX58" i="1"/>
  <c r="AX59" i="1"/>
  <c r="AX60" i="1"/>
  <c r="AX61" i="1"/>
  <c r="AX62" i="1"/>
  <c r="AX63" i="1"/>
  <c r="AX64" i="1"/>
  <c r="AX65" i="1"/>
  <c r="AM65" i="1" s="1"/>
  <c r="BF65" i="1" s="1"/>
  <c r="AX66" i="1"/>
  <c r="DB66" i="1" s="1"/>
  <c r="AX67" i="1"/>
  <c r="AX68" i="1"/>
  <c r="AX69" i="1"/>
  <c r="AX70" i="1"/>
  <c r="AX71" i="1"/>
  <c r="AX72" i="1"/>
  <c r="AX73" i="1"/>
  <c r="AX74" i="1"/>
  <c r="AM74" i="1" s="1"/>
  <c r="BF74" i="1" s="1"/>
  <c r="AX75" i="1"/>
  <c r="AX76" i="1"/>
  <c r="AX77" i="1"/>
  <c r="AX78" i="1"/>
  <c r="DB78" i="1" s="1"/>
  <c r="AX79" i="1"/>
  <c r="AX80" i="1"/>
  <c r="AM80" i="1" s="1"/>
  <c r="AX81" i="1"/>
  <c r="AX82" i="1"/>
  <c r="AX83" i="1"/>
  <c r="AX84" i="1"/>
  <c r="AS8" i="1"/>
  <c r="AS9" i="1"/>
  <c r="AM9" i="1" s="1"/>
  <c r="AS10" i="1"/>
  <c r="AS11" i="1"/>
  <c r="AM11" i="1" s="1"/>
  <c r="BF11" i="1" s="1"/>
  <c r="AS12" i="1"/>
  <c r="AS13" i="1"/>
  <c r="CW13" i="1" s="1"/>
  <c r="AS14" i="1"/>
  <c r="AS15" i="1"/>
  <c r="AM15" i="1" s="1"/>
  <c r="AS16" i="1"/>
  <c r="AS17" i="1"/>
  <c r="AS18" i="1"/>
  <c r="AS19" i="1"/>
  <c r="CW19" i="1" s="1"/>
  <c r="AS20" i="1"/>
  <c r="AS21" i="1"/>
  <c r="AM21" i="1" s="1"/>
  <c r="AS22" i="1"/>
  <c r="AS23" i="1"/>
  <c r="AS24" i="1"/>
  <c r="AS25" i="1"/>
  <c r="CW25" i="1" s="1"/>
  <c r="AS26" i="1"/>
  <c r="AS27" i="1"/>
  <c r="AM27" i="1" s="1"/>
  <c r="AS28" i="1"/>
  <c r="AS29" i="1"/>
  <c r="AS30" i="1"/>
  <c r="AS31" i="1"/>
  <c r="AS32" i="1"/>
  <c r="AS33" i="1"/>
  <c r="AS34" i="1"/>
  <c r="AS35" i="1"/>
  <c r="CW35" i="1" s="1"/>
  <c r="AS36" i="1"/>
  <c r="AM36" i="1" s="1"/>
  <c r="BF36" i="1" s="1"/>
  <c r="AS37" i="1"/>
  <c r="CW37" i="1" s="1"/>
  <c r="AS38" i="1"/>
  <c r="AS39" i="1"/>
  <c r="AM39" i="1" s="1"/>
  <c r="BF39" i="1" s="1"/>
  <c r="AS40" i="1"/>
  <c r="AS41" i="1"/>
  <c r="AS42" i="1"/>
  <c r="AS43" i="1"/>
  <c r="AS44" i="1"/>
  <c r="AS45" i="1"/>
  <c r="AM45" i="1" s="1"/>
  <c r="AS46" i="1"/>
  <c r="AS47" i="1"/>
  <c r="AM47" i="1" s="1"/>
  <c r="BF47" i="1" s="1"/>
  <c r="AS48" i="1"/>
  <c r="AS49" i="1"/>
  <c r="CW49" i="1" s="1"/>
  <c r="AS50" i="1"/>
  <c r="AS51" i="1"/>
  <c r="AM51" i="1" s="1"/>
  <c r="AS52" i="1"/>
  <c r="AS53" i="1"/>
  <c r="AS54" i="1"/>
  <c r="AS55" i="1"/>
  <c r="CW55" i="1" s="1"/>
  <c r="AS56" i="1"/>
  <c r="AS57" i="1"/>
  <c r="AM57" i="1" s="1"/>
  <c r="AS58" i="1"/>
  <c r="AS59" i="1"/>
  <c r="AS60" i="1"/>
  <c r="AS61" i="1"/>
  <c r="CW61" i="1" s="1"/>
  <c r="AS62" i="1"/>
  <c r="AS63" i="1"/>
  <c r="AM63" i="1" s="1"/>
  <c r="AS64" i="1"/>
  <c r="AS65" i="1"/>
  <c r="AS66" i="1"/>
  <c r="AS67" i="1"/>
  <c r="AS68" i="1"/>
  <c r="AS69" i="1"/>
  <c r="AS70" i="1"/>
  <c r="AS71" i="1"/>
  <c r="AM71" i="1" s="1"/>
  <c r="BF71" i="1" s="1"/>
  <c r="AS72" i="1"/>
  <c r="AM72" i="1" s="1"/>
  <c r="BF72" i="1" s="1"/>
  <c r="AS73" i="1"/>
  <c r="CW73" i="1" s="1"/>
  <c r="AS74" i="1"/>
  <c r="AS75" i="1"/>
  <c r="AM75" i="1" s="1"/>
  <c r="BF75" i="1" s="1"/>
  <c r="AS76" i="1"/>
  <c r="AS77" i="1"/>
  <c r="AS78" i="1"/>
  <c r="AS79" i="1"/>
  <c r="AS80" i="1"/>
  <c r="AS81" i="1"/>
  <c r="AM81" i="1" s="1"/>
  <c r="AS82" i="1"/>
  <c r="AS83" i="1"/>
  <c r="AM83" i="1" s="1"/>
  <c r="BF83" i="1" s="1"/>
  <c r="AS84" i="1"/>
  <c r="AN8" i="1"/>
  <c r="CR8" i="1" s="1"/>
  <c r="AN9" i="1"/>
  <c r="AN10" i="1"/>
  <c r="AM10" i="1" s="1"/>
  <c r="AN11" i="1"/>
  <c r="AN12" i="1"/>
  <c r="CR12" i="1" s="1"/>
  <c r="AN13" i="1"/>
  <c r="AM13" i="1" s="1"/>
  <c r="BF13" i="1" s="1"/>
  <c r="AN14" i="1"/>
  <c r="CR14" i="1" s="1"/>
  <c r="AN15" i="1"/>
  <c r="AN16" i="1"/>
  <c r="AM16" i="1" s="1"/>
  <c r="AN17" i="1"/>
  <c r="AN18" i="1"/>
  <c r="AM18" i="1" s="1"/>
  <c r="BF18" i="1" s="1"/>
  <c r="AN19" i="1"/>
  <c r="AN20" i="1"/>
  <c r="CR20" i="1" s="1"/>
  <c r="AN21" i="1"/>
  <c r="AN22" i="1"/>
  <c r="AM22" i="1" s="1"/>
  <c r="AN23" i="1"/>
  <c r="AN24" i="1"/>
  <c r="AN25" i="1"/>
  <c r="AM25" i="1" s="1"/>
  <c r="BF25" i="1" s="1"/>
  <c r="AN26" i="1"/>
  <c r="CR26" i="1" s="1"/>
  <c r="AN27" i="1"/>
  <c r="AN28" i="1"/>
  <c r="AM28" i="1" s="1"/>
  <c r="AN29" i="1"/>
  <c r="AN30" i="1"/>
  <c r="CR30" i="1" s="1"/>
  <c r="AN31" i="1"/>
  <c r="AN32" i="1"/>
  <c r="CR32" i="1" s="1"/>
  <c r="AN33" i="1"/>
  <c r="AN34" i="1"/>
  <c r="AM34" i="1" s="1"/>
  <c r="AN35" i="1"/>
  <c r="AN36" i="1"/>
  <c r="CR36" i="1" s="1"/>
  <c r="AN37" i="1"/>
  <c r="AN38" i="1"/>
  <c r="CR38" i="1" s="1"/>
  <c r="AN39" i="1"/>
  <c r="AN40" i="1"/>
  <c r="AM40" i="1" s="1"/>
  <c r="BF40" i="1" s="1"/>
  <c r="AN41" i="1"/>
  <c r="AN42" i="1"/>
  <c r="CR42" i="1" s="1"/>
  <c r="AN43" i="1"/>
  <c r="AM43" i="1" s="1"/>
  <c r="BF43" i="1" s="1"/>
  <c r="AN44" i="1"/>
  <c r="CR44" i="1" s="1"/>
  <c r="AN45" i="1"/>
  <c r="AN46" i="1"/>
  <c r="AM46" i="1" s="1"/>
  <c r="AN47" i="1"/>
  <c r="AN48" i="1"/>
  <c r="CR48" i="1" s="1"/>
  <c r="AN49" i="1"/>
  <c r="AM49" i="1" s="1"/>
  <c r="BF49" i="1" s="1"/>
  <c r="AN50" i="1"/>
  <c r="CR50" i="1" s="1"/>
  <c r="AN51" i="1"/>
  <c r="AN52" i="1"/>
  <c r="AM52" i="1" s="1"/>
  <c r="AN53" i="1"/>
  <c r="AN54" i="1"/>
  <c r="AM54" i="1" s="1"/>
  <c r="BF54" i="1" s="1"/>
  <c r="AN55" i="1"/>
  <c r="AN56" i="1"/>
  <c r="CR56" i="1" s="1"/>
  <c r="AN57" i="1"/>
  <c r="AN58" i="1"/>
  <c r="AM58" i="1" s="1"/>
  <c r="AN59" i="1"/>
  <c r="AN60" i="1"/>
  <c r="AN61" i="1"/>
  <c r="AM61" i="1" s="1"/>
  <c r="BF61" i="1" s="1"/>
  <c r="AN62" i="1"/>
  <c r="CR62" i="1" s="1"/>
  <c r="AN63" i="1"/>
  <c r="AN64" i="1"/>
  <c r="AM64" i="1" s="1"/>
  <c r="AN65" i="1"/>
  <c r="AN66" i="1"/>
  <c r="CR66" i="1" s="1"/>
  <c r="AN67" i="1"/>
  <c r="AN68" i="1"/>
  <c r="CR68" i="1" s="1"/>
  <c r="AN69" i="1"/>
  <c r="AN70" i="1"/>
  <c r="AM70" i="1" s="1"/>
  <c r="AN71" i="1"/>
  <c r="AN72" i="1"/>
  <c r="CR72" i="1" s="1"/>
  <c r="AN73" i="1"/>
  <c r="AN74" i="1"/>
  <c r="CR74" i="1" s="1"/>
  <c r="AN75" i="1"/>
  <c r="AN76" i="1"/>
  <c r="AM76" i="1" s="1"/>
  <c r="BF76" i="1" s="1"/>
  <c r="AN77" i="1"/>
  <c r="AN78" i="1"/>
  <c r="CR78" i="1" s="1"/>
  <c r="AN79" i="1"/>
  <c r="AM79" i="1" s="1"/>
  <c r="BF79" i="1" s="1"/>
  <c r="AN80" i="1"/>
  <c r="CR80" i="1" s="1"/>
  <c r="AN81" i="1"/>
  <c r="AN82" i="1"/>
  <c r="AM82" i="1" s="1"/>
  <c r="AN83" i="1"/>
  <c r="AN84" i="1"/>
  <c r="CR84" i="1" s="1"/>
  <c r="AM12" i="1"/>
  <c r="BF12" i="1" s="1"/>
  <c r="AM17" i="1"/>
  <c r="BF17" i="1" s="1"/>
  <c r="AM19" i="1"/>
  <c r="BF19" i="1" s="1"/>
  <c r="AM23" i="1"/>
  <c r="BF23" i="1" s="1"/>
  <c r="AM24" i="1"/>
  <c r="BF24" i="1" s="1"/>
  <c r="AM26" i="1"/>
  <c r="BF26" i="1" s="1"/>
  <c r="AM30" i="1"/>
  <c r="BF30" i="1" s="1"/>
  <c r="AM31" i="1"/>
  <c r="BF31" i="1" s="1"/>
  <c r="AM33" i="1"/>
  <c r="BF33" i="1" s="1"/>
  <c r="AM37" i="1"/>
  <c r="AM41" i="1"/>
  <c r="BF41" i="1" s="1"/>
  <c r="AM48" i="1"/>
  <c r="BF48" i="1" s="1"/>
  <c r="AM53" i="1"/>
  <c r="BF53" i="1" s="1"/>
  <c r="AM55" i="1"/>
  <c r="BF55" i="1" s="1"/>
  <c r="AM59" i="1"/>
  <c r="BF59" i="1" s="1"/>
  <c r="AM60" i="1"/>
  <c r="BF60" i="1" s="1"/>
  <c r="AM62" i="1"/>
  <c r="BF62" i="1" s="1"/>
  <c r="AM66" i="1"/>
  <c r="BF66" i="1" s="1"/>
  <c r="AM67" i="1"/>
  <c r="BF67" i="1" s="1"/>
  <c r="AM69" i="1"/>
  <c r="BF69" i="1" s="1"/>
  <c r="AM73" i="1"/>
  <c r="AM77" i="1"/>
  <c r="AM84" i="1"/>
  <c r="BF84" i="1" s="1"/>
  <c r="AF8" i="1"/>
  <c r="AF9" i="1"/>
  <c r="AE9" i="1" s="1"/>
  <c r="AF10" i="1"/>
  <c r="AE10" i="1" s="1"/>
  <c r="AF11" i="1"/>
  <c r="AF12" i="1"/>
  <c r="AE12" i="1" s="1"/>
  <c r="AF13" i="1"/>
  <c r="AE13" i="1" s="1"/>
  <c r="AF14" i="1"/>
  <c r="AF15" i="1"/>
  <c r="AF16" i="1"/>
  <c r="CJ16" i="1" s="1"/>
  <c r="AF17" i="1"/>
  <c r="AF18" i="1"/>
  <c r="AE18" i="1" s="1"/>
  <c r="AF19" i="1"/>
  <c r="AE19" i="1" s="1"/>
  <c r="AF20" i="1"/>
  <c r="AF21" i="1"/>
  <c r="AE21" i="1" s="1"/>
  <c r="AF22" i="1"/>
  <c r="CJ22" i="1" s="1"/>
  <c r="AF23" i="1"/>
  <c r="AF24" i="1"/>
  <c r="AE24" i="1" s="1"/>
  <c r="AF25" i="1"/>
  <c r="AE25" i="1" s="1"/>
  <c r="AF26" i="1"/>
  <c r="AF27" i="1"/>
  <c r="AF28" i="1"/>
  <c r="AE28" i="1" s="1"/>
  <c r="AF29" i="1"/>
  <c r="AF30" i="1"/>
  <c r="AE30" i="1" s="1"/>
  <c r="AF31" i="1"/>
  <c r="AE31" i="1" s="1"/>
  <c r="AF32" i="1"/>
  <c r="AF33" i="1"/>
  <c r="AF34" i="1"/>
  <c r="CJ34" i="1" s="1"/>
  <c r="AF35" i="1"/>
  <c r="AF36" i="1"/>
  <c r="AE36" i="1" s="1"/>
  <c r="AF37" i="1"/>
  <c r="AF38" i="1"/>
  <c r="AF39" i="1"/>
  <c r="AF40" i="1"/>
  <c r="CJ40" i="1" s="1"/>
  <c r="AF41" i="1"/>
  <c r="AF42" i="1"/>
  <c r="AE42" i="1" s="1"/>
  <c r="AF43" i="1"/>
  <c r="AE43" i="1" s="1"/>
  <c r="AF44" i="1"/>
  <c r="AF45" i="1"/>
  <c r="AE45" i="1" s="1"/>
  <c r="AF46" i="1"/>
  <c r="AE46" i="1" s="1"/>
  <c r="AF47" i="1"/>
  <c r="AF48" i="1"/>
  <c r="AE48" i="1" s="1"/>
  <c r="AF49" i="1"/>
  <c r="AE49" i="1" s="1"/>
  <c r="AF50" i="1"/>
  <c r="AF51" i="1"/>
  <c r="AF52" i="1"/>
  <c r="CJ52" i="1" s="1"/>
  <c r="AF53" i="1"/>
  <c r="AF54" i="1"/>
  <c r="AE54" i="1" s="1"/>
  <c r="AF55" i="1"/>
  <c r="AE55" i="1" s="1"/>
  <c r="AF56" i="1"/>
  <c r="AF57" i="1"/>
  <c r="AE57" i="1" s="1"/>
  <c r="AF58" i="1"/>
  <c r="CJ58" i="1" s="1"/>
  <c r="AF59" i="1"/>
  <c r="AF60" i="1"/>
  <c r="AE60" i="1" s="1"/>
  <c r="AF61" i="1"/>
  <c r="AE61" i="1" s="1"/>
  <c r="AF62" i="1"/>
  <c r="AF63" i="1"/>
  <c r="AF64" i="1"/>
  <c r="AE64" i="1" s="1"/>
  <c r="AF65" i="1"/>
  <c r="AF66" i="1"/>
  <c r="AE66" i="1" s="1"/>
  <c r="AF67" i="1"/>
  <c r="AE67" i="1" s="1"/>
  <c r="AF68" i="1"/>
  <c r="AF69" i="1"/>
  <c r="AF70" i="1"/>
  <c r="CJ70" i="1" s="1"/>
  <c r="AF71" i="1"/>
  <c r="AF72" i="1"/>
  <c r="AE72" i="1" s="1"/>
  <c r="AF73" i="1"/>
  <c r="AE73" i="1" s="1"/>
  <c r="AF74" i="1"/>
  <c r="AF75" i="1"/>
  <c r="AF76" i="1"/>
  <c r="CJ76" i="1" s="1"/>
  <c r="AF77" i="1"/>
  <c r="AF78" i="1"/>
  <c r="AE78" i="1" s="1"/>
  <c r="AF79" i="1"/>
  <c r="AE79" i="1" s="1"/>
  <c r="AF80" i="1"/>
  <c r="AF81" i="1"/>
  <c r="AE81" i="1" s="1"/>
  <c r="AF82" i="1"/>
  <c r="AE82" i="1" s="1"/>
  <c r="AF83" i="1"/>
  <c r="AF84" i="1"/>
  <c r="AE84" i="1" s="1"/>
  <c r="AE8" i="1"/>
  <c r="AE11" i="1"/>
  <c r="AE14" i="1"/>
  <c r="AE15" i="1"/>
  <c r="AE17" i="1"/>
  <c r="AE20" i="1"/>
  <c r="AE22" i="1"/>
  <c r="AE23" i="1"/>
  <c r="AE26" i="1"/>
  <c r="AE27" i="1"/>
  <c r="AE29" i="1"/>
  <c r="AE32" i="1"/>
  <c r="AE33" i="1"/>
  <c r="AE34" i="1"/>
  <c r="AE35" i="1"/>
  <c r="AE37" i="1"/>
  <c r="AE38" i="1"/>
  <c r="AE39" i="1"/>
  <c r="AE40" i="1"/>
  <c r="AE41" i="1"/>
  <c r="AE44" i="1"/>
  <c r="AE47" i="1"/>
  <c r="AE50" i="1"/>
  <c r="AE51" i="1"/>
  <c r="AE53" i="1"/>
  <c r="AE56" i="1"/>
  <c r="AE58" i="1"/>
  <c r="AE59" i="1"/>
  <c r="AE62" i="1"/>
  <c r="AE63" i="1"/>
  <c r="AE65" i="1"/>
  <c r="AE68" i="1"/>
  <c r="AE69" i="1"/>
  <c r="AE70" i="1"/>
  <c r="AE71" i="1"/>
  <c r="AE74" i="1"/>
  <c r="AE75" i="1"/>
  <c r="AE76" i="1"/>
  <c r="AE77" i="1"/>
  <c r="AE80" i="1"/>
  <c r="AE83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W14" i="1"/>
  <c r="W26" i="1"/>
  <c r="W38" i="1"/>
  <c r="W50" i="1"/>
  <c r="W62" i="1"/>
  <c r="W74" i="1"/>
  <c r="V12" i="1"/>
  <c r="V24" i="1"/>
  <c r="V72" i="1"/>
  <c r="N8" i="1"/>
  <c r="N9" i="1"/>
  <c r="M9" i="1" s="1"/>
  <c r="N10" i="1"/>
  <c r="N11" i="1"/>
  <c r="M11" i="1" s="1"/>
  <c r="N12" i="1"/>
  <c r="N13" i="1"/>
  <c r="M13" i="1" s="1"/>
  <c r="N14" i="1"/>
  <c r="N15" i="1"/>
  <c r="M15" i="1" s="1"/>
  <c r="N16" i="1"/>
  <c r="N17" i="1"/>
  <c r="M17" i="1" s="1"/>
  <c r="N18" i="1"/>
  <c r="N19" i="1"/>
  <c r="M19" i="1" s="1"/>
  <c r="N20" i="1"/>
  <c r="N21" i="1"/>
  <c r="M21" i="1" s="1"/>
  <c r="N22" i="1"/>
  <c r="N23" i="1"/>
  <c r="M23" i="1" s="1"/>
  <c r="N24" i="1"/>
  <c r="N25" i="1"/>
  <c r="M25" i="1" s="1"/>
  <c r="N26" i="1"/>
  <c r="N27" i="1"/>
  <c r="M27" i="1" s="1"/>
  <c r="N28" i="1"/>
  <c r="N29" i="1"/>
  <c r="M29" i="1" s="1"/>
  <c r="N30" i="1"/>
  <c r="M30" i="1" s="1"/>
  <c r="V30" i="1" s="1"/>
  <c r="N31" i="1"/>
  <c r="M31" i="1" s="1"/>
  <c r="N32" i="1"/>
  <c r="N33" i="1"/>
  <c r="M33" i="1" s="1"/>
  <c r="N34" i="1"/>
  <c r="N35" i="1"/>
  <c r="M35" i="1" s="1"/>
  <c r="N36" i="1"/>
  <c r="N37" i="1"/>
  <c r="M37" i="1" s="1"/>
  <c r="N38" i="1"/>
  <c r="N39" i="1"/>
  <c r="M39" i="1" s="1"/>
  <c r="N40" i="1"/>
  <c r="N41" i="1"/>
  <c r="M41" i="1" s="1"/>
  <c r="N42" i="1"/>
  <c r="N43" i="1"/>
  <c r="M43" i="1" s="1"/>
  <c r="N44" i="1"/>
  <c r="N45" i="1"/>
  <c r="M45" i="1" s="1"/>
  <c r="N46" i="1"/>
  <c r="N47" i="1"/>
  <c r="M47" i="1" s="1"/>
  <c r="N48" i="1"/>
  <c r="M48" i="1" s="1"/>
  <c r="V48" i="1" s="1"/>
  <c r="N49" i="1"/>
  <c r="M49" i="1" s="1"/>
  <c r="N50" i="1"/>
  <c r="N51" i="1"/>
  <c r="M51" i="1" s="1"/>
  <c r="N52" i="1"/>
  <c r="W52" i="1" s="1"/>
  <c r="N53" i="1"/>
  <c r="N54" i="1"/>
  <c r="M54" i="1" s="1"/>
  <c r="N55" i="1"/>
  <c r="M55" i="1" s="1"/>
  <c r="N56" i="1"/>
  <c r="N57" i="1"/>
  <c r="M57" i="1" s="1"/>
  <c r="N58" i="1"/>
  <c r="W58" i="1" s="1"/>
  <c r="N59" i="1"/>
  <c r="M59" i="1" s="1"/>
  <c r="N60" i="1"/>
  <c r="N61" i="1"/>
  <c r="M61" i="1" s="1"/>
  <c r="N62" i="1"/>
  <c r="N63" i="1"/>
  <c r="M63" i="1" s="1"/>
  <c r="N64" i="1"/>
  <c r="W64" i="1" s="1"/>
  <c r="N65" i="1"/>
  <c r="N66" i="1"/>
  <c r="N67" i="1"/>
  <c r="N68" i="1"/>
  <c r="N69" i="1"/>
  <c r="M69" i="1" s="1"/>
  <c r="N70" i="1"/>
  <c r="W70" i="1" s="1"/>
  <c r="N71" i="1"/>
  <c r="M71" i="1" s="1"/>
  <c r="N72" i="1"/>
  <c r="N73" i="1"/>
  <c r="M73" i="1" s="1"/>
  <c r="N74" i="1"/>
  <c r="N75" i="1"/>
  <c r="M75" i="1" s="1"/>
  <c r="N76" i="1"/>
  <c r="W76" i="1" s="1"/>
  <c r="N77" i="1"/>
  <c r="M77" i="1" s="1"/>
  <c r="N78" i="1"/>
  <c r="N79" i="1"/>
  <c r="M79" i="1" s="1"/>
  <c r="N80" i="1"/>
  <c r="N81" i="1"/>
  <c r="M81" i="1" s="1"/>
  <c r="N82" i="1"/>
  <c r="W82" i="1" s="1"/>
  <c r="N83" i="1"/>
  <c r="M83" i="1" s="1"/>
  <c r="N84" i="1"/>
  <c r="M84" i="1" s="1"/>
  <c r="V84" i="1" s="1"/>
  <c r="M8" i="1"/>
  <c r="M12" i="1"/>
  <c r="M14" i="1"/>
  <c r="M18" i="1"/>
  <c r="M20" i="1"/>
  <c r="M24" i="1"/>
  <c r="M26" i="1"/>
  <c r="M32" i="1"/>
  <c r="M36" i="1"/>
  <c r="V36" i="1" s="1"/>
  <c r="M38" i="1"/>
  <c r="M42" i="1"/>
  <c r="M44" i="1"/>
  <c r="M50" i="1"/>
  <c r="M53" i="1"/>
  <c r="M56" i="1"/>
  <c r="M58" i="1"/>
  <c r="M60" i="1"/>
  <c r="V60" i="1" s="1"/>
  <c r="M62" i="1"/>
  <c r="M64" i="1"/>
  <c r="V64" i="1" s="1"/>
  <c r="M65" i="1"/>
  <c r="M66" i="1"/>
  <c r="V66" i="1" s="1"/>
  <c r="M67" i="1"/>
  <c r="M68" i="1"/>
  <c r="M72" i="1"/>
  <c r="M74" i="1"/>
  <c r="M78" i="1"/>
  <c r="M80" i="1"/>
  <c r="M82" i="1"/>
  <c r="E8" i="1"/>
  <c r="D8" i="1" s="1"/>
  <c r="V8" i="1" s="1"/>
  <c r="E9" i="1"/>
  <c r="W9" i="1" s="1"/>
  <c r="E10" i="1"/>
  <c r="E11" i="1"/>
  <c r="D11" i="1" s="1"/>
  <c r="E12" i="1"/>
  <c r="W12" i="1" s="1"/>
  <c r="E13" i="1"/>
  <c r="E14" i="1"/>
  <c r="D14" i="1" s="1"/>
  <c r="V14" i="1" s="1"/>
  <c r="E15" i="1"/>
  <c r="W15" i="1" s="1"/>
  <c r="E16" i="1"/>
  <c r="E17" i="1"/>
  <c r="D17" i="1" s="1"/>
  <c r="E18" i="1"/>
  <c r="E19" i="1"/>
  <c r="E20" i="1"/>
  <c r="W20" i="1" s="1"/>
  <c r="E21" i="1"/>
  <c r="W21" i="1" s="1"/>
  <c r="E22" i="1"/>
  <c r="E23" i="1"/>
  <c r="D23" i="1" s="1"/>
  <c r="E24" i="1"/>
  <c r="E25" i="1"/>
  <c r="E26" i="1"/>
  <c r="D26" i="1" s="1"/>
  <c r="V26" i="1" s="1"/>
  <c r="E27" i="1"/>
  <c r="W27" i="1" s="1"/>
  <c r="E28" i="1"/>
  <c r="E29" i="1"/>
  <c r="D29" i="1" s="1"/>
  <c r="E30" i="1"/>
  <c r="E31" i="1"/>
  <c r="E32" i="1"/>
  <c r="W32" i="1" s="1"/>
  <c r="E33" i="1"/>
  <c r="W33" i="1" s="1"/>
  <c r="E34" i="1"/>
  <c r="E35" i="1"/>
  <c r="D35" i="1" s="1"/>
  <c r="E36" i="1"/>
  <c r="E37" i="1"/>
  <c r="E38" i="1"/>
  <c r="E39" i="1"/>
  <c r="W39" i="1" s="1"/>
  <c r="E40" i="1"/>
  <c r="E41" i="1"/>
  <c r="D41" i="1" s="1"/>
  <c r="E42" i="1"/>
  <c r="E43" i="1"/>
  <c r="D43" i="1" s="1"/>
  <c r="V43" i="1" s="1"/>
  <c r="E44" i="1"/>
  <c r="W44" i="1" s="1"/>
  <c r="E45" i="1"/>
  <c r="W45" i="1" s="1"/>
  <c r="E46" i="1"/>
  <c r="E47" i="1"/>
  <c r="D47" i="1" s="1"/>
  <c r="E48" i="1"/>
  <c r="E49" i="1"/>
  <c r="E50" i="1"/>
  <c r="D50" i="1" s="1"/>
  <c r="V50" i="1" s="1"/>
  <c r="E51" i="1"/>
  <c r="W51" i="1" s="1"/>
  <c r="E52" i="1"/>
  <c r="E53" i="1"/>
  <c r="D53" i="1" s="1"/>
  <c r="V53" i="1" s="1"/>
  <c r="E54" i="1"/>
  <c r="E55" i="1"/>
  <c r="E56" i="1"/>
  <c r="W56" i="1" s="1"/>
  <c r="E57" i="1"/>
  <c r="W57" i="1" s="1"/>
  <c r="E58" i="1"/>
  <c r="E59" i="1"/>
  <c r="D59" i="1" s="1"/>
  <c r="E60" i="1"/>
  <c r="E61" i="1"/>
  <c r="E62" i="1"/>
  <c r="D62" i="1" s="1"/>
  <c r="V62" i="1" s="1"/>
  <c r="E63" i="1"/>
  <c r="W63" i="1" s="1"/>
  <c r="E64" i="1"/>
  <c r="E65" i="1"/>
  <c r="D65" i="1" s="1"/>
  <c r="V65" i="1" s="1"/>
  <c r="E66" i="1"/>
  <c r="E67" i="1"/>
  <c r="E68" i="1"/>
  <c r="W68" i="1" s="1"/>
  <c r="E69" i="1"/>
  <c r="D69" i="1" s="1"/>
  <c r="V69" i="1" s="1"/>
  <c r="E70" i="1"/>
  <c r="E71" i="1"/>
  <c r="D71" i="1" s="1"/>
  <c r="E72" i="1"/>
  <c r="E73" i="1"/>
  <c r="E74" i="1"/>
  <c r="E75" i="1"/>
  <c r="W75" i="1" s="1"/>
  <c r="E76" i="1"/>
  <c r="E77" i="1"/>
  <c r="D77" i="1" s="1"/>
  <c r="E78" i="1"/>
  <c r="E79" i="1"/>
  <c r="E80" i="1"/>
  <c r="W80" i="1" s="1"/>
  <c r="E81" i="1"/>
  <c r="W81" i="1" s="1"/>
  <c r="E82" i="1"/>
  <c r="E83" i="1"/>
  <c r="D83" i="1" s="1"/>
  <c r="E84" i="1"/>
  <c r="D10" i="1"/>
  <c r="D12" i="1"/>
  <c r="D13" i="1"/>
  <c r="D16" i="1"/>
  <c r="D18" i="1"/>
  <c r="V18" i="1" s="1"/>
  <c r="D19" i="1"/>
  <c r="D20" i="1"/>
  <c r="V20" i="1" s="1"/>
  <c r="D22" i="1"/>
  <c r="D24" i="1"/>
  <c r="D25" i="1"/>
  <c r="D27" i="1"/>
  <c r="V27" i="1" s="1"/>
  <c r="D28" i="1"/>
  <c r="D30" i="1"/>
  <c r="D31" i="1"/>
  <c r="D32" i="1"/>
  <c r="V32" i="1" s="1"/>
  <c r="D34" i="1"/>
  <c r="D36" i="1"/>
  <c r="D37" i="1"/>
  <c r="D38" i="1"/>
  <c r="V38" i="1" s="1"/>
  <c r="D39" i="1"/>
  <c r="V39" i="1" s="1"/>
  <c r="D40" i="1"/>
  <c r="D42" i="1"/>
  <c r="V42" i="1" s="1"/>
  <c r="D46" i="1"/>
  <c r="D48" i="1"/>
  <c r="D49" i="1"/>
  <c r="D52" i="1"/>
  <c r="D54" i="1"/>
  <c r="V54" i="1" s="1"/>
  <c r="D55" i="1"/>
  <c r="D56" i="1"/>
  <c r="V56" i="1" s="1"/>
  <c r="D58" i="1"/>
  <c r="V58" i="1" s="1"/>
  <c r="D60" i="1"/>
  <c r="D61" i="1"/>
  <c r="D63" i="1"/>
  <c r="V63" i="1" s="1"/>
  <c r="D64" i="1"/>
  <c r="D66" i="1"/>
  <c r="D67" i="1"/>
  <c r="D68" i="1"/>
  <c r="V68" i="1" s="1"/>
  <c r="D70" i="1"/>
  <c r="D72" i="1"/>
  <c r="D73" i="1"/>
  <c r="D74" i="1"/>
  <c r="D75" i="1"/>
  <c r="V75" i="1" s="1"/>
  <c r="D76" i="1"/>
  <c r="D78" i="1"/>
  <c r="V78" i="1" s="1"/>
  <c r="D82" i="1"/>
  <c r="V82" i="1" s="1"/>
  <c r="D84" i="1"/>
  <c r="V83" i="1" l="1"/>
  <c r="V41" i="1"/>
  <c r="V17" i="1"/>
  <c r="W53" i="1"/>
  <c r="W17" i="1"/>
  <c r="CH50" i="1"/>
  <c r="V67" i="1"/>
  <c r="M16" i="1"/>
  <c r="V16" i="1" s="1"/>
  <c r="W16" i="1"/>
  <c r="D80" i="1"/>
  <c r="V80" i="1" s="1"/>
  <c r="D51" i="1"/>
  <c r="V51" i="1" s="1"/>
  <c r="D44" i="1"/>
  <c r="V44" i="1" s="1"/>
  <c r="D15" i="1"/>
  <c r="V15" i="1" s="1"/>
  <c r="W79" i="1"/>
  <c r="W67" i="1"/>
  <c r="W61" i="1"/>
  <c r="W49" i="1"/>
  <c r="W37" i="1"/>
  <c r="W25" i="1"/>
  <c r="W13" i="1"/>
  <c r="M70" i="1"/>
  <c r="V70" i="1" s="1"/>
  <c r="W69" i="1"/>
  <c r="D79" i="1"/>
  <c r="V79" i="1" s="1"/>
  <c r="D57" i="1"/>
  <c r="V57" i="1" s="1"/>
  <c r="D21" i="1"/>
  <c r="V21" i="1" s="1"/>
  <c r="W84" i="1"/>
  <c r="W78" i="1"/>
  <c r="W72" i="1"/>
  <c r="W66" i="1"/>
  <c r="W60" i="1"/>
  <c r="W54" i="1"/>
  <c r="W48" i="1"/>
  <c r="W42" i="1"/>
  <c r="W36" i="1"/>
  <c r="W30" i="1"/>
  <c r="W24" i="1"/>
  <c r="W18" i="1"/>
  <c r="M76" i="1"/>
  <c r="V76" i="1" s="1"/>
  <c r="W8" i="1"/>
  <c r="BF37" i="1"/>
  <c r="BF82" i="1"/>
  <c r="BF64" i="1"/>
  <c r="BF58" i="1"/>
  <c r="BF52" i="1"/>
  <c r="BF46" i="1"/>
  <c r="BF28" i="1"/>
  <c r="BF22" i="1"/>
  <c r="BF10" i="1"/>
  <c r="BF81" i="1"/>
  <c r="BF57" i="1"/>
  <c r="BF51" i="1"/>
  <c r="BF45" i="1"/>
  <c r="BF21" i="1"/>
  <c r="BF15" i="1"/>
  <c r="BF9" i="1"/>
  <c r="BF80" i="1"/>
  <c r="DJ80" i="1" s="1"/>
  <c r="BF44" i="1"/>
  <c r="DJ44" i="1" s="1"/>
  <c r="BF8" i="1"/>
  <c r="DJ8" i="1" s="1"/>
  <c r="BG39" i="1"/>
  <c r="CI39" i="1" s="1"/>
  <c r="V49" i="1"/>
  <c r="V71" i="1"/>
  <c r="V47" i="1"/>
  <c r="V11" i="1"/>
  <c r="BF73" i="1"/>
  <c r="V55" i="1"/>
  <c r="D33" i="1"/>
  <c r="V33" i="1" s="1"/>
  <c r="V19" i="1"/>
  <c r="M52" i="1"/>
  <c r="V52" i="1" s="1"/>
  <c r="CI37" i="1"/>
  <c r="CH62" i="1"/>
  <c r="DJ62" i="1" s="1"/>
  <c r="DJ20" i="1"/>
  <c r="CH79" i="1"/>
  <c r="DJ79" i="1" s="1"/>
  <c r="CQ79" i="1"/>
  <c r="CH61" i="1"/>
  <c r="DJ61" i="1" s="1"/>
  <c r="CQ61" i="1"/>
  <c r="CH43" i="1"/>
  <c r="DJ43" i="1" s="1"/>
  <c r="CQ43" i="1"/>
  <c r="CH25" i="1"/>
  <c r="DJ25" i="1" s="1"/>
  <c r="CQ25" i="1"/>
  <c r="CH60" i="1"/>
  <c r="DJ60" i="1" s="1"/>
  <c r="CQ13" i="1"/>
  <c r="V59" i="1"/>
  <c r="V35" i="1"/>
  <c r="V23" i="1"/>
  <c r="W65" i="1"/>
  <c r="W29" i="1"/>
  <c r="CQ24" i="1"/>
  <c r="CH24" i="1"/>
  <c r="DJ24" i="1" s="1"/>
  <c r="V61" i="1"/>
  <c r="V25" i="1"/>
  <c r="BF29" i="1"/>
  <c r="CJ81" i="1"/>
  <c r="BG81" i="1"/>
  <c r="CI81" i="1" s="1"/>
  <c r="CJ69" i="1"/>
  <c r="BG69" i="1"/>
  <c r="CI69" i="1" s="1"/>
  <c r="CJ63" i="1"/>
  <c r="BG63" i="1"/>
  <c r="CI63" i="1" s="1"/>
  <c r="CJ57" i="1"/>
  <c r="BG57" i="1"/>
  <c r="CI57" i="1" s="1"/>
  <c r="CJ51" i="1"/>
  <c r="BG51" i="1"/>
  <c r="CI51" i="1" s="1"/>
  <c r="CJ45" i="1"/>
  <c r="BG45" i="1"/>
  <c r="CI45" i="1" s="1"/>
  <c r="CJ33" i="1"/>
  <c r="BG33" i="1"/>
  <c r="CI33" i="1" s="1"/>
  <c r="CJ27" i="1"/>
  <c r="BG27" i="1"/>
  <c r="CI27" i="1" s="1"/>
  <c r="CJ21" i="1"/>
  <c r="BG21" i="1"/>
  <c r="CI21" i="1" s="1"/>
  <c r="CJ15" i="1"/>
  <c r="BG15" i="1"/>
  <c r="CI15" i="1" s="1"/>
  <c r="CJ9" i="1"/>
  <c r="BG9" i="1"/>
  <c r="CI9" i="1" s="1"/>
  <c r="CQ32" i="1"/>
  <c r="CH32" i="1"/>
  <c r="DJ32" i="1" s="1"/>
  <c r="CQ19" i="1"/>
  <c r="CQ29" i="2"/>
  <c r="CH29" i="2"/>
  <c r="DJ29" i="2" s="1"/>
  <c r="V74" i="1"/>
  <c r="V31" i="1"/>
  <c r="D9" i="1"/>
  <c r="V9" i="1" s="1"/>
  <c r="W46" i="1"/>
  <c r="M46" i="1"/>
  <c r="V46" i="1" s="1"/>
  <c r="W40" i="1"/>
  <c r="M40" i="1"/>
  <c r="V40" i="1" s="1"/>
  <c r="M34" i="1"/>
  <c r="V34" i="1" s="1"/>
  <c r="W34" i="1"/>
  <c r="W28" i="1"/>
  <c r="M28" i="1"/>
  <c r="V28" i="1" s="1"/>
  <c r="W10" i="1"/>
  <c r="M10" i="1"/>
  <c r="V10" i="1" s="1"/>
  <c r="W83" i="1"/>
  <c r="W71" i="1"/>
  <c r="W59" i="1"/>
  <c r="W47" i="1"/>
  <c r="W35" i="1"/>
  <c r="W23" i="1"/>
  <c r="W11" i="1"/>
  <c r="CI10" i="1"/>
  <c r="DJ18" i="1"/>
  <c r="BO83" i="1"/>
  <c r="CR83" i="1"/>
  <c r="BO77" i="1"/>
  <c r="CR77" i="1"/>
  <c r="BO71" i="1"/>
  <c r="CR71" i="1"/>
  <c r="BO65" i="1"/>
  <c r="CR65" i="1"/>
  <c r="BO59" i="1"/>
  <c r="CR59" i="1"/>
  <c r="BO53" i="1"/>
  <c r="CR53" i="1"/>
  <c r="BO47" i="1"/>
  <c r="CR47" i="1"/>
  <c r="BO41" i="1"/>
  <c r="CR41" i="1"/>
  <c r="BO35" i="1"/>
  <c r="CR35" i="1"/>
  <c r="BO29" i="1"/>
  <c r="CR29" i="1"/>
  <c r="BO23" i="1"/>
  <c r="CR23" i="1"/>
  <c r="BO17" i="1"/>
  <c r="CR17" i="1"/>
  <c r="BO11" i="1"/>
  <c r="CR11" i="1"/>
  <c r="CW82" i="1"/>
  <c r="BO82" i="1"/>
  <c r="CW76" i="1"/>
  <c r="BO76" i="1"/>
  <c r="CW70" i="1"/>
  <c r="BO70" i="1"/>
  <c r="CQ64" i="1"/>
  <c r="CH64" i="1"/>
  <c r="DJ64" i="1" s="1"/>
  <c r="CW58" i="1"/>
  <c r="BO58" i="1"/>
  <c r="CW52" i="1"/>
  <c r="BO52" i="1"/>
  <c r="CW46" i="1"/>
  <c r="BO46" i="1"/>
  <c r="CW40" i="1"/>
  <c r="BO40" i="1"/>
  <c r="CW34" i="1"/>
  <c r="BO34" i="1"/>
  <c r="BO28" i="1"/>
  <c r="CW28" i="1"/>
  <c r="CW22" i="1"/>
  <c r="BO22" i="1"/>
  <c r="CW16" i="1"/>
  <c r="BO16" i="1"/>
  <c r="CW10" i="1"/>
  <c r="BO10" i="1"/>
  <c r="V13" i="1"/>
  <c r="V77" i="1"/>
  <c r="V29" i="1"/>
  <c r="W77" i="1"/>
  <c r="W41" i="1"/>
  <c r="D81" i="1"/>
  <c r="V81" i="1" s="1"/>
  <c r="D45" i="1"/>
  <c r="V45" i="1" s="1"/>
  <c r="W22" i="1"/>
  <c r="M22" i="1"/>
  <c r="V22" i="1" s="1"/>
  <c r="V73" i="1"/>
  <c r="V37" i="1"/>
  <c r="W73" i="1"/>
  <c r="W55" i="1"/>
  <c r="W43" i="1"/>
  <c r="W31" i="1"/>
  <c r="W19" i="1"/>
  <c r="CI82" i="1"/>
  <c r="CI73" i="1"/>
  <c r="CI61" i="1"/>
  <c r="CI67" i="1"/>
  <c r="CI55" i="1"/>
  <c r="CI31" i="1"/>
  <c r="CI19" i="1"/>
  <c r="CH68" i="1"/>
  <c r="CQ55" i="1"/>
  <c r="CQ14" i="1"/>
  <c r="CH14" i="1"/>
  <c r="DJ14" i="1" s="1"/>
  <c r="AE52" i="1"/>
  <c r="AE16" i="1"/>
  <c r="BF16" i="1" s="1"/>
  <c r="AM78" i="1"/>
  <c r="BF78" i="1" s="1"/>
  <c r="AM56" i="1"/>
  <c r="BF56" i="1" s="1"/>
  <c r="AM42" i="1"/>
  <c r="BF42" i="1" s="1"/>
  <c r="DJ42" i="1" s="1"/>
  <c r="AM35" i="1"/>
  <c r="BF35" i="1" s="1"/>
  <c r="AM20" i="1"/>
  <c r="BF20" i="1" s="1"/>
  <c r="BG84" i="1"/>
  <c r="CI84" i="1" s="1"/>
  <c r="CI76" i="1"/>
  <c r="CI48" i="1"/>
  <c r="CI40" i="1"/>
  <c r="CI12" i="1"/>
  <c r="CW83" i="1"/>
  <c r="CW77" i="1"/>
  <c r="CW65" i="1"/>
  <c r="CW59" i="1"/>
  <c r="CW53" i="1"/>
  <c r="CW47" i="1"/>
  <c r="CW41" i="1"/>
  <c r="CW29" i="1"/>
  <c r="CW23" i="1"/>
  <c r="CW17" i="1"/>
  <c r="CW11" i="1"/>
  <c r="DB82" i="1"/>
  <c r="DB76" i="1"/>
  <c r="DB70" i="1"/>
  <c r="DB64" i="1"/>
  <c r="DB58" i="1"/>
  <c r="DB52" i="1"/>
  <c r="DB46" i="1"/>
  <c r="DB40" i="1"/>
  <c r="DB34" i="1"/>
  <c r="DB28" i="1"/>
  <c r="DB22" i="1"/>
  <c r="DB16" i="1"/>
  <c r="DB10" i="1"/>
  <c r="CJ82" i="1"/>
  <c r="CJ64" i="1"/>
  <c r="CJ46" i="1"/>
  <c r="CJ28" i="1"/>
  <c r="CJ10" i="1"/>
  <c r="AM68" i="1"/>
  <c r="BF68" i="1" s="1"/>
  <c r="AM32" i="1"/>
  <c r="BF32" i="1" s="1"/>
  <c r="CI60" i="1"/>
  <c r="CI52" i="1"/>
  <c r="CI24" i="1"/>
  <c r="CI16" i="1"/>
  <c r="CH67" i="1"/>
  <c r="DJ67" i="1" s="1"/>
  <c r="CH31" i="1"/>
  <c r="DJ31" i="1" s="1"/>
  <c r="CR82" i="1"/>
  <c r="CR76" i="1"/>
  <c r="CR70" i="1"/>
  <c r="CR64" i="1"/>
  <c r="CR58" i="1"/>
  <c r="CR52" i="1"/>
  <c r="CR46" i="1"/>
  <c r="CR40" i="1"/>
  <c r="CR34" i="1"/>
  <c r="CR28" i="1"/>
  <c r="CR22" i="1"/>
  <c r="CR16" i="1"/>
  <c r="CR10" i="1"/>
  <c r="DB80" i="1"/>
  <c r="DB74" i="1"/>
  <c r="DB68" i="1"/>
  <c r="CI80" i="1"/>
  <c r="CI66" i="1"/>
  <c r="CI58" i="1"/>
  <c r="CI44" i="1"/>
  <c r="CI30" i="1"/>
  <c r="CI22" i="1"/>
  <c r="CI8" i="1"/>
  <c r="CJ79" i="1"/>
  <c r="CJ73" i="1"/>
  <c r="CJ67" i="1"/>
  <c r="CJ61" i="1"/>
  <c r="CJ55" i="1"/>
  <c r="CJ49" i="1"/>
  <c r="CJ43" i="1"/>
  <c r="CJ37" i="1"/>
  <c r="CJ31" i="1"/>
  <c r="CJ25" i="1"/>
  <c r="CJ19" i="1"/>
  <c r="CJ13" i="1"/>
  <c r="CQ84" i="1"/>
  <c r="CQ74" i="1"/>
  <c r="CQ66" i="1"/>
  <c r="CQ56" i="1"/>
  <c r="CQ48" i="1"/>
  <c r="CQ38" i="1"/>
  <c r="CQ30" i="1"/>
  <c r="CQ20" i="1"/>
  <c r="CQ12" i="1"/>
  <c r="CR81" i="1"/>
  <c r="BO81" i="1"/>
  <c r="CR75" i="1"/>
  <c r="BO75" i="1"/>
  <c r="CR69" i="1"/>
  <c r="BO69" i="1"/>
  <c r="CR63" i="1"/>
  <c r="BO63" i="1"/>
  <c r="CR57" i="1"/>
  <c r="BO57" i="1"/>
  <c r="CR51" i="1"/>
  <c r="BO51" i="1"/>
  <c r="CR45" i="1"/>
  <c r="BO45" i="1"/>
  <c r="CR39" i="1"/>
  <c r="BO39" i="1"/>
  <c r="CR33" i="1"/>
  <c r="BO33" i="1"/>
  <c r="CR27" i="1"/>
  <c r="BO27" i="1"/>
  <c r="CR21" i="1"/>
  <c r="BO21" i="1"/>
  <c r="CR15" i="1"/>
  <c r="BO15" i="1"/>
  <c r="CR9" i="1"/>
  <c r="BO9" i="1"/>
  <c r="CH84" i="1"/>
  <c r="DJ84" i="1" s="1"/>
  <c r="CH66" i="1"/>
  <c r="DJ66" i="1" s="1"/>
  <c r="CH48" i="1"/>
  <c r="DJ48" i="1" s="1"/>
  <c r="CH30" i="1"/>
  <c r="DJ30" i="1" s="1"/>
  <c r="CI64" i="1"/>
  <c r="CI50" i="1"/>
  <c r="CI28" i="1"/>
  <c r="CI14" i="1"/>
  <c r="CJ78" i="1"/>
  <c r="CJ72" i="1"/>
  <c r="CJ66" i="1"/>
  <c r="CJ60" i="1"/>
  <c r="CJ54" i="1"/>
  <c r="CJ48" i="1"/>
  <c r="CJ42" i="1"/>
  <c r="CJ36" i="1"/>
  <c r="CJ30" i="1"/>
  <c r="CJ24" i="1"/>
  <c r="CJ18" i="1"/>
  <c r="CJ12" i="1"/>
  <c r="CH73" i="1"/>
  <c r="DJ73" i="1" s="1"/>
  <c r="CH55" i="1"/>
  <c r="DJ55" i="1" s="1"/>
  <c r="CH37" i="1"/>
  <c r="DJ37" i="1" s="1"/>
  <c r="CH19" i="1"/>
  <c r="DJ19" i="1" s="1"/>
  <c r="CW79" i="1"/>
  <c r="CW67" i="1"/>
  <c r="CW43" i="1"/>
  <c r="CW31" i="1"/>
  <c r="DB84" i="1"/>
  <c r="DB72" i="1"/>
  <c r="DB60" i="1"/>
  <c r="DB48" i="1"/>
  <c r="DB36" i="1"/>
  <c r="DB24" i="1"/>
  <c r="DB12" i="1"/>
  <c r="CH74" i="1"/>
  <c r="DJ74" i="1" s="1"/>
  <c r="CH56" i="1"/>
  <c r="DJ56" i="1" s="1"/>
  <c r="CH38" i="1"/>
  <c r="DJ38" i="1" s="1"/>
  <c r="CQ67" i="1"/>
  <c r="CQ31" i="1"/>
  <c r="AM50" i="1"/>
  <c r="BF50" i="1" s="1"/>
  <c r="AM14" i="1"/>
  <c r="BF14" i="1" s="1"/>
  <c r="BG78" i="1"/>
  <c r="CI78" i="1" s="1"/>
  <c r="CI70" i="1"/>
  <c r="CI56" i="1"/>
  <c r="BG49" i="1"/>
  <c r="CI49" i="1" s="1"/>
  <c r="CI42" i="1"/>
  <c r="CI34" i="1"/>
  <c r="CI20" i="1"/>
  <c r="BG13" i="1"/>
  <c r="CI13" i="1" s="1"/>
  <c r="CJ83" i="1"/>
  <c r="BG83" i="1"/>
  <c r="CI83" i="1" s="1"/>
  <c r="CJ77" i="1"/>
  <c r="BG77" i="1"/>
  <c r="CI77" i="1" s="1"/>
  <c r="CJ71" i="1"/>
  <c r="BG71" i="1"/>
  <c r="CI71" i="1" s="1"/>
  <c r="CJ65" i="1"/>
  <c r="BG65" i="1"/>
  <c r="CI65" i="1" s="1"/>
  <c r="CJ59" i="1"/>
  <c r="BG59" i="1"/>
  <c r="CI59" i="1" s="1"/>
  <c r="CJ53" i="1"/>
  <c r="BG53" i="1"/>
  <c r="CI53" i="1" s="1"/>
  <c r="CJ47" i="1"/>
  <c r="BG47" i="1"/>
  <c r="CI47" i="1" s="1"/>
  <c r="CJ41" i="1"/>
  <c r="BG41" i="1"/>
  <c r="CI41" i="1" s="1"/>
  <c r="CJ35" i="1"/>
  <c r="BG35" i="1"/>
  <c r="CI35" i="1" s="1"/>
  <c r="CJ29" i="1"/>
  <c r="BG29" i="1"/>
  <c r="CI29" i="1" s="1"/>
  <c r="CJ23" i="1"/>
  <c r="BG23" i="1"/>
  <c r="CI23" i="1" s="1"/>
  <c r="CJ17" i="1"/>
  <c r="BG17" i="1"/>
  <c r="CI17" i="1" s="1"/>
  <c r="CJ11" i="1"/>
  <c r="BG11" i="1"/>
  <c r="CI11" i="1" s="1"/>
  <c r="CQ80" i="1"/>
  <c r="CQ72" i="1"/>
  <c r="CQ62" i="1"/>
  <c r="CQ54" i="1"/>
  <c r="CQ44" i="1"/>
  <c r="CQ36" i="1"/>
  <c r="CQ26" i="1"/>
  <c r="CQ18" i="1"/>
  <c r="CQ8" i="1"/>
  <c r="CR79" i="1"/>
  <c r="CR73" i="1"/>
  <c r="CR67" i="1"/>
  <c r="CR61" i="1"/>
  <c r="CR55" i="1"/>
  <c r="CR49" i="1"/>
  <c r="CR43" i="1"/>
  <c r="CR37" i="1"/>
  <c r="CR31" i="1"/>
  <c r="CR25" i="1"/>
  <c r="CR19" i="1"/>
  <c r="CR13" i="1"/>
  <c r="CW84" i="1"/>
  <c r="CW72" i="1"/>
  <c r="CW66" i="1"/>
  <c r="CW60" i="1"/>
  <c r="CW54" i="1"/>
  <c r="CW48" i="1"/>
  <c r="CW36" i="1"/>
  <c r="CW30" i="1"/>
  <c r="CW24" i="1"/>
  <c r="CW18" i="1"/>
  <c r="CW12" i="1"/>
  <c r="DB83" i="1"/>
  <c r="DB77" i="1"/>
  <c r="DB65" i="1"/>
  <c r="DB59" i="1"/>
  <c r="DB53" i="1"/>
  <c r="DB47" i="1"/>
  <c r="DB41" i="1"/>
  <c r="DB35" i="1"/>
  <c r="DB29" i="1"/>
  <c r="DB23" i="1"/>
  <c r="DB17" i="1"/>
  <c r="DB11" i="1"/>
  <c r="CH72" i="1"/>
  <c r="DJ72" i="1" s="1"/>
  <c r="CH54" i="1"/>
  <c r="DJ54" i="1" s="1"/>
  <c r="CH36" i="1"/>
  <c r="DJ36" i="1" s="1"/>
  <c r="CH26" i="1"/>
  <c r="DJ26" i="1" s="1"/>
  <c r="V35" i="2"/>
  <c r="V26" i="2"/>
  <c r="V17" i="2"/>
  <c r="V8" i="2"/>
  <c r="BF30" i="2"/>
  <c r="BG32" i="2"/>
  <c r="CI32" i="2" s="1"/>
  <c r="CI21" i="2"/>
  <c r="CJ30" i="2"/>
  <c r="CJ24" i="2"/>
  <c r="CJ18" i="2"/>
  <c r="CQ12" i="2"/>
  <c r="BF26" i="2"/>
  <c r="BF14" i="2"/>
  <c r="BF20" i="2"/>
  <c r="CI15" i="2"/>
  <c r="BO35" i="2"/>
  <c r="CR35" i="2"/>
  <c r="CR23" i="2"/>
  <c r="BO23" i="2"/>
  <c r="BO17" i="2"/>
  <c r="CR17" i="2"/>
  <c r="BO11" i="2"/>
  <c r="CR11" i="2"/>
  <c r="DB31" i="2"/>
  <c r="BO31" i="2"/>
  <c r="DB25" i="2"/>
  <c r="BO25" i="2"/>
  <c r="DB19" i="2"/>
  <c r="BO19" i="2"/>
  <c r="DB13" i="2"/>
  <c r="BO13" i="2"/>
  <c r="V31" i="2"/>
  <c r="V13" i="2"/>
  <c r="W33" i="2"/>
  <c r="D33" i="2"/>
  <c r="V33" i="2" s="1"/>
  <c r="W27" i="2"/>
  <c r="D27" i="2"/>
  <c r="V27" i="2" s="1"/>
  <c r="W21" i="2"/>
  <c r="D21" i="2"/>
  <c r="V21" i="2" s="1"/>
  <c r="W15" i="2"/>
  <c r="D15" i="2"/>
  <c r="V15" i="2" s="1"/>
  <c r="W9" i="2"/>
  <c r="D9" i="2"/>
  <c r="V9" i="2" s="1"/>
  <c r="CI12" i="2"/>
  <c r="CQ22" i="2"/>
  <c r="CH22" i="2"/>
  <c r="DJ22" i="2" s="1"/>
  <c r="CH28" i="2"/>
  <c r="DJ28" i="2" s="1"/>
  <c r="BQ112" i="4"/>
  <c r="L112" i="4"/>
  <c r="BP112" i="4" s="1"/>
  <c r="BQ106" i="4"/>
  <c r="L106" i="4"/>
  <c r="BP106" i="4" s="1"/>
  <c r="BQ100" i="4"/>
  <c r="L100" i="4"/>
  <c r="BP100" i="4" s="1"/>
  <c r="BQ94" i="4"/>
  <c r="L94" i="4"/>
  <c r="BP94" i="4" s="1"/>
  <c r="BQ88" i="4"/>
  <c r="L88" i="4"/>
  <c r="BP88" i="4" s="1"/>
  <c r="BQ82" i="4"/>
  <c r="L82" i="4"/>
  <c r="BP82" i="4" s="1"/>
  <c r="BQ76" i="4"/>
  <c r="L76" i="4"/>
  <c r="BP76" i="4" s="1"/>
  <c r="BQ70" i="4"/>
  <c r="L70" i="4"/>
  <c r="BP70" i="4" s="1"/>
  <c r="BQ64" i="4"/>
  <c r="L64" i="4"/>
  <c r="BP64" i="4" s="1"/>
  <c r="BQ58" i="4"/>
  <c r="L58" i="4"/>
  <c r="BP58" i="4" s="1"/>
  <c r="BQ52" i="4"/>
  <c r="L52" i="4"/>
  <c r="BP52" i="4" s="1"/>
  <c r="BQ46" i="4"/>
  <c r="L46" i="4"/>
  <c r="BP46" i="4" s="1"/>
  <c r="BQ40" i="4"/>
  <c r="L40" i="4"/>
  <c r="BP40" i="4" s="1"/>
  <c r="BQ34" i="4"/>
  <c r="L34" i="4"/>
  <c r="BP34" i="4" s="1"/>
  <c r="BQ28" i="4"/>
  <c r="L28" i="4"/>
  <c r="BP28" i="4" s="1"/>
  <c r="BQ22" i="4"/>
  <c r="L22" i="4"/>
  <c r="BP22" i="4" s="1"/>
  <c r="BQ16" i="4"/>
  <c r="L16" i="4"/>
  <c r="BP16" i="4" s="1"/>
  <c r="CW81" i="1"/>
  <c r="CW75" i="1"/>
  <c r="CW69" i="1"/>
  <c r="CW63" i="1"/>
  <c r="CW57" i="1"/>
  <c r="CW51" i="1"/>
  <c r="CW45" i="1"/>
  <c r="CW39" i="1"/>
  <c r="CW33" i="1"/>
  <c r="CW27" i="1"/>
  <c r="CW21" i="1"/>
  <c r="CW15" i="1"/>
  <c r="CW9" i="1"/>
  <c r="DB62" i="1"/>
  <c r="DB56" i="1"/>
  <c r="DB50" i="1"/>
  <c r="DB44" i="1"/>
  <c r="DB38" i="1"/>
  <c r="DB32" i="1"/>
  <c r="DB26" i="1"/>
  <c r="DB20" i="1"/>
  <c r="DB14" i="1"/>
  <c r="DB8" i="1"/>
  <c r="V20" i="2"/>
  <c r="BF8" i="2"/>
  <c r="CI24" i="2"/>
  <c r="CI26" i="2"/>
  <c r="BG20" i="2"/>
  <c r="CI20" i="2" s="1"/>
  <c r="CJ20" i="2"/>
  <c r="CJ14" i="2"/>
  <c r="BG14" i="2"/>
  <c r="CI14" i="2" s="1"/>
  <c r="CJ8" i="2"/>
  <c r="BG8" i="2"/>
  <c r="CI8" i="2" s="1"/>
  <c r="BH52" i="4"/>
  <c r="AE52" i="4"/>
  <c r="CI52" i="4" s="1"/>
  <c r="V19" i="2"/>
  <c r="BF27" i="2"/>
  <c r="BF15" i="2"/>
  <c r="CH26" i="2"/>
  <c r="DJ26" i="2" s="1"/>
  <c r="CQ26" i="2"/>
  <c r="CH20" i="2"/>
  <c r="DJ20" i="2" s="1"/>
  <c r="CQ30" i="2"/>
  <c r="CH30" i="2"/>
  <c r="DJ30" i="2" s="1"/>
  <c r="CJ26" i="2"/>
  <c r="D30" i="2"/>
  <c r="V30" i="2" s="1"/>
  <c r="D24" i="2"/>
  <c r="V24" i="2" s="1"/>
  <c r="D18" i="2"/>
  <c r="V18" i="2" s="1"/>
  <c r="D12" i="2"/>
  <c r="V12" i="2" s="1"/>
  <c r="AM34" i="2"/>
  <c r="BF34" i="2" s="1"/>
  <c r="BG18" i="2"/>
  <c r="CI18" i="2" s="1"/>
  <c r="CI11" i="2"/>
  <c r="CJ33" i="2"/>
  <c r="CJ27" i="2"/>
  <c r="CJ21" i="2"/>
  <c r="CJ15" i="2"/>
  <c r="CJ9" i="2"/>
  <c r="BO16" i="2"/>
  <c r="BO8" i="2"/>
  <c r="DB32" i="2"/>
  <c r="DB26" i="2"/>
  <c r="DB20" i="2"/>
  <c r="DB14" i="2"/>
  <c r="DB8" i="2"/>
  <c r="CJ28" i="2"/>
  <c r="CJ13" i="2"/>
  <c r="DB28" i="2"/>
  <c r="V35" i="3"/>
  <c r="V17" i="3"/>
  <c r="BH88" i="4"/>
  <c r="AE88" i="4"/>
  <c r="CI88" i="4" s="1"/>
  <c r="BH45" i="4"/>
  <c r="AE45" i="4"/>
  <c r="CI45" i="4" s="1"/>
  <c r="AM18" i="2"/>
  <c r="BF18" i="2" s="1"/>
  <c r="AM10" i="2"/>
  <c r="BF10" i="2" s="1"/>
  <c r="CI23" i="2"/>
  <c r="BG16" i="2"/>
  <c r="CI16" i="2" s="1"/>
  <c r="CH34" i="2"/>
  <c r="DJ34" i="2" s="1"/>
  <c r="CH12" i="2"/>
  <c r="DJ12" i="2" s="1"/>
  <c r="CJ25" i="2"/>
  <c r="CR26" i="2"/>
  <c r="W44" i="3"/>
  <c r="BH103" i="4"/>
  <c r="BH95" i="4"/>
  <c r="BH67" i="4"/>
  <c r="BH59" i="4"/>
  <c r="BH9" i="4"/>
  <c r="AE9" i="4"/>
  <c r="BI108" i="4"/>
  <c r="D108" i="4"/>
  <c r="BI102" i="4"/>
  <c r="D102" i="4"/>
  <c r="BI96" i="4"/>
  <c r="D96" i="4"/>
  <c r="BI90" i="4"/>
  <c r="D90" i="4"/>
  <c r="BI84" i="4"/>
  <c r="D84" i="4"/>
  <c r="BI78" i="4"/>
  <c r="D78" i="4"/>
  <c r="D72" i="4"/>
  <c r="BI72" i="4"/>
  <c r="BI66" i="4"/>
  <c r="D66" i="4"/>
  <c r="BI60" i="4"/>
  <c r="D60" i="4"/>
  <c r="BI54" i="4"/>
  <c r="D54" i="4"/>
  <c r="BI48" i="4"/>
  <c r="D48" i="4"/>
  <c r="BI42" i="4"/>
  <c r="D42" i="4"/>
  <c r="BI36" i="4"/>
  <c r="D36" i="4"/>
  <c r="BI30" i="4"/>
  <c r="D30" i="4"/>
  <c r="BI24" i="4"/>
  <c r="D24" i="4"/>
  <c r="D18" i="4"/>
  <c r="BI18" i="4"/>
  <c r="BI12" i="4"/>
  <c r="D12" i="4"/>
  <c r="CI29" i="2"/>
  <c r="BG22" i="2"/>
  <c r="CI22" i="2" s="1"/>
  <c r="BO33" i="2"/>
  <c r="BO27" i="2"/>
  <c r="BO21" i="2"/>
  <c r="BO15" i="2"/>
  <c r="BO9" i="2"/>
  <c r="CJ31" i="2"/>
  <c r="CQ32" i="2"/>
  <c r="D110" i="3"/>
  <c r="V110" i="3" s="1"/>
  <c r="W110" i="3"/>
  <c r="W104" i="3"/>
  <c r="D104" i="3"/>
  <c r="V104" i="3" s="1"/>
  <c r="W98" i="3"/>
  <c r="D98" i="3"/>
  <c r="V98" i="3" s="1"/>
  <c r="D92" i="3"/>
  <c r="V92" i="3" s="1"/>
  <c r="W92" i="3"/>
  <c r="D86" i="3"/>
  <c r="V86" i="3" s="1"/>
  <c r="W86" i="3"/>
  <c r="D74" i="3"/>
  <c r="V74" i="3" s="1"/>
  <c r="W74" i="3"/>
  <c r="W68" i="3"/>
  <c r="D68" i="3"/>
  <c r="V68" i="3" s="1"/>
  <c r="W62" i="3"/>
  <c r="D62" i="3"/>
  <c r="V62" i="3" s="1"/>
  <c r="D56" i="3"/>
  <c r="V56" i="3" s="1"/>
  <c r="W56" i="3"/>
  <c r="D50" i="3"/>
  <c r="V50" i="3" s="1"/>
  <c r="W50" i="3"/>
  <c r="D38" i="3"/>
  <c r="V38" i="3" s="1"/>
  <c r="W38" i="3"/>
  <c r="W32" i="3"/>
  <c r="D32" i="3"/>
  <c r="V32" i="3" s="1"/>
  <c r="W26" i="3"/>
  <c r="D26" i="3"/>
  <c r="V26" i="3" s="1"/>
  <c r="D20" i="3"/>
  <c r="V20" i="3" s="1"/>
  <c r="W20" i="3"/>
  <c r="D14" i="3"/>
  <c r="V14" i="3" s="1"/>
  <c r="W14" i="3"/>
  <c r="BH74" i="4"/>
  <c r="BH16" i="4"/>
  <c r="CI35" i="2"/>
  <c r="CW30" i="2"/>
  <c r="CW24" i="2"/>
  <c r="CW18" i="2"/>
  <c r="CW12" i="2"/>
  <c r="CH24" i="2"/>
  <c r="DJ24" i="2" s="1"/>
  <c r="CH10" i="2"/>
  <c r="DJ10" i="2" s="1"/>
  <c r="CR9" i="2"/>
  <c r="V29" i="3"/>
  <c r="BH110" i="4"/>
  <c r="BH31" i="4"/>
  <c r="BH23" i="4"/>
  <c r="BF21" i="2"/>
  <c r="CR31" i="2"/>
  <c r="CR25" i="2"/>
  <c r="CR19" i="2"/>
  <c r="CR13" i="2"/>
  <c r="CR15" i="2"/>
  <c r="BH81" i="4"/>
  <c r="AE81" i="4"/>
  <c r="CI81" i="4" s="1"/>
  <c r="BH38" i="4"/>
  <c r="D108" i="3"/>
  <c r="V108" i="3" s="1"/>
  <c r="D102" i="3"/>
  <c r="V102" i="3" s="1"/>
  <c r="D96" i="3"/>
  <c r="V96" i="3" s="1"/>
  <c r="D90" i="3"/>
  <c r="V90" i="3" s="1"/>
  <c r="D84" i="3"/>
  <c r="V84" i="3" s="1"/>
  <c r="D78" i="3"/>
  <c r="V78" i="3" s="1"/>
  <c r="D72" i="3"/>
  <c r="V72" i="3" s="1"/>
  <c r="D66" i="3"/>
  <c r="V66" i="3" s="1"/>
  <c r="D60" i="3"/>
  <c r="V60" i="3" s="1"/>
  <c r="D54" i="3"/>
  <c r="V54" i="3" s="1"/>
  <c r="D48" i="3"/>
  <c r="V48" i="3" s="1"/>
  <c r="D42" i="3"/>
  <c r="V42" i="3" s="1"/>
  <c r="D36" i="3"/>
  <c r="V36" i="3" s="1"/>
  <c r="D30" i="3"/>
  <c r="V30" i="3" s="1"/>
  <c r="D24" i="3"/>
  <c r="V24" i="3" s="1"/>
  <c r="D18" i="3"/>
  <c r="V18" i="3" s="1"/>
  <c r="D12" i="3"/>
  <c r="V12" i="3" s="1"/>
  <c r="AE111" i="4"/>
  <c r="CI111" i="4" s="1"/>
  <c r="D104" i="4"/>
  <c r="BH97" i="4"/>
  <c r="AE97" i="4"/>
  <c r="CI97" i="4" s="1"/>
  <c r="D89" i="4"/>
  <c r="D82" i="4"/>
  <c r="AE75" i="4"/>
  <c r="CI75" i="4" s="1"/>
  <c r="BH75" i="4"/>
  <c r="D68" i="4"/>
  <c r="BH61" i="4"/>
  <c r="BH53" i="4"/>
  <c r="AE53" i="4"/>
  <c r="D46" i="4"/>
  <c r="BH39" i="4"/>
  <c r="AE39" i="4"/>
  <c r="CI39" i="4" s="1"/>
  <c r="D32" i="4"/>
  <c r="BH25" i="4"/>
  <c r="AE25" i="4"/>
  <c r="CI25" i="4" s="1"/>
  <c r="BH17" i="4"/>
  <c r="AE17" i="4"/>
  <c r="D10" i="4"/>
  <c r="L101" i="4"/>
  <c r="BP101" i="4" s="1"/>
  <c r="L90" i="4"/>
  <c r="BP90" i="4" s="1"/>
  <c r="L29" i="4"/>
  <c r="BP29" i="4" s="1"/>
  <c r="AE99" i="4"/>
  <c r="CI99" i="4" s="1"/>
  <c r="BG63" i="4"/>
  <c r="BH109" i="4"/>
  <c r="BH101" i="4"/>
  <c r="AE101" i="4"/>
  <c r="D94" i="4"/>
  <c r="BH87" i="4"/>
  <c r="AE87" i="4"/>
  <c r="CI87" i="4" s="1"/>
  <c r="D80" i="4"/>
  <c r="BH73" i="4"/>
  <c r="AE73" i="4"/>
  <c r="CI73" i="4" s="1"/>
  <c r="BH65" i="4"/>
  <c r="AE65" i="4"/>
  <c r="D58" i="4"/>
  <c r="BH51" i="4"/>
  <c r="AE51" i="4"/>
  <c r="CI51" i="4" s="1"/>
  <c r="BH44" i="4"/>
  <c r="BH37" i="4"/>
  <c r="BH29" i="4"/>
  <c r="D22" i="4"/>
  <c r="BH15" i="4"/>
  <c r="AE15" i="4"/>
  <c r="CI15" i="4" s="1"/>
  <c r="BH8" i="4"/>
  <c r="L97" i="4"/>
  <c r="BP97" i="4" s="1"/>
  <c r="L77" i="4"/>
  <c r="BP77" i="4" s="1"/>
  <c r="L67" i="4"/>
  <c r="BP67" i="4" s="1"/>
  <c r="L55" i="4"/>
  <c r="BP55" i="4" s="1"/>
  <c r="L25" i="4"/>
  <c r="BP25" i="4" s="1"/>
  <c r="BG99" i="4"/>
  <c r="BH107" i="4"/>
  <c r="BH100" i="4"/>
  <c r="AE100" i="4"/>
  <c r="CI100" i="4" s="1"/>
  <c r="BH93" i="4"/>
  <c r="AE86" i="4"/>
  <c r="CI86" i="4" s="1"/>
  <c r="BH86" i="4"/>
  <c r="BH79" i="4"/>
  <c r="AE79" i="4"/>
  <c r="CI79" i="4" s="1"/>
  <c r="BH71" i="4"/>
  <c r="BH64" i="4"/>
  <c r="AE64" i="4"/>
  <c r="CI64" i="4" s="1"/>
  <c r="BH57" i="4"/>
  <c r="BH50" i="4"/>
  <c r="BH43" i="4"/>
  <c r="AE43" i="4"/>
  <c r="CI43" i="4" s="1"/>
  <c r="BH35" i="4"/>
  <c r="AE35" i="4"/>
  <c r="CI35" i="4" s="1"/>
  <c r="BH28" i="4"/>
  <c r="AE28" i="4"/>
  <c r="CI28" i="4" s="1"/>
  <c r="BH14" i="4"/>
  <c r="AE14" i="4"/>
  <c r="CI14" i="4" s="1"/>
  <c r="L110" i="4"/>
  <c r="BP110" i="4" s="1"/>
  <c r="BQ110" i="4"/>
  <c r="L104" i="4"/>
  <c r="BP104" i="4" s="1"/>
  <c r="BQ104" i="4"/>
  <c r="L98" i="4"/>
  <c r="BP98" i="4" s="1"/>
  <c r="BQ98" i="4"/>
  <c r="L92" i="4"/>
  <c r="BP92" i="4" s="1"/>
  <c r="BQ92" i="4"/>
  <c r="L86" i="4"/>
  <c r="BP86" i="4" s="1"/>
  <c r="BQ86" i="4"/>
  <c r="L80" i="4"/>
  <c r="BP80" i="4" s="1"/>
  <c r="BQ80" i="4"/>
  <c r="L74" i="4"/>
  <c r="BP74" i="4" s="1"/>
  <c r="BQ74" i="4"/>
  <c r="L68" i="4"/>
  <c r="BP68" i="4" s="1"/>
  <c r="BQ68" i="4"/>
  <c r="L62" i="4"/>
  <c r="BP62" i="4" s="1"/>
  <c r="BQ62" i="4"/>
  <c r="L56" i="4"/>
  <c r="BP56" i="4" s="1"/>
  <c r="BQ56" i="4"/>
  <c r="L50" i="4"/>
  <c r="BP50" i="4" s="1"/>
  <c r="BQ50" i="4"/>
  <c r="BQ44" i="4"/>
  <c r="L44" i="4"/>
  <c r="BP44" i="4" s="1"/>
  <c r="BQ38" i="4"/>
  <c r="L38" i="4"/>
  <c r="BP38" i="4" s="1"/>
  <c r="L32" i="4"/>
  <c r="BP32" i="4" s="1"/>
  <c r="BQ32" i="4"/>
  <c r="BQ26" i="4"/>
  <c r="L26" i="4"/>
  <c r="BP26" i="4" s="1"/>
  <c r="BQ20" i="4"/>
  <c r="L20" i="4"/>
  <c r="BP20" i="4" s="1"/>
  <c r="L14" i="4"/>
  <c r="BP14" i="4" s="1"/>
  <c r="BQ14" i="4"/>
  <c r="BQ8" i="4"/>
  <c r="L8" i="4"/>
  <c r="BP8" i="4" s="1"/>
  <c r="BV107" i="4"/>
  <c r="L107" i="4"/>
  <c r="BP107" i="4" s="1"/>
  <c r="BV95" i="4"/>
  <c r="L95" i="4"/>
  <c r="BP95" i="4" s="1"/>
  <c r="BV71" i="4"/>
  <c r="L71" i="4"/>
  <c r="BP71" i="4" s="1"/>
  <c r="BV59" i="4"/>
  <c r="L59" i="4"/>
  <c r="BP59" i="4" s="1"/>
  <c r="BV35" i="4"/>
  <c r="L35" i="4"/>
  <c r="BP35" i="4" s="1"/>
  <c r="BV23" i="4"/>
  <c r="L23" i="4"/>
  <c r="BP23" i="4" s="1"/>
  <c r="AE77" i="4"/>
  <c r="CI77" i="4" s="1"/>
  <c r="BH21" i="4"/>
  <c r="D106" i="4"/>
  <c r="BH92" i="4"/>
  <c r="BH85" i="4"/>
  <c r="BH56" i="4"/>
  <c r="BH49" i="4"/>
  <c r="BH41" i="4"/>
  <c r="BH34" i="4"/>
  <c r="BH27" i="4"/>
  <c r="AE27" i="4"/>
  <c r="CI27" i="4" s="1"/>
  <c r="BH20" i="4"/>
  <c r="AE20" i="4"/>
  <c r="CI20" i="4" s="1"/>
  <c r="BH13" i="4"/>
  <c r="L109" i="4"/>
  <c r="BP109" i="4" s="1"/>
  <c r="BQ109" i="4"/>
  <c r="BQ85" i="4"/>
  <c r="L85" i="4"/>
  <c r="BP85" i="4" s="1"/>
  <c r="BQ73" i="4"/>
  <c r="L73" i="4"/>
  <c r="BP73" i="4" s="1"/>
  <c r="BQ49" i="4"/>
  <c r="L49" i="4"/>
  <c r="BP49" i="4" s="1"/>
  <c r="BQ37" i="4"/>
  <c r="L37" i="4"/>
  <c r="BP37" i="4" s="1"/>
  <c r="BQ13" i="4"/>
  <c r="L13" i="4"/>
  <c r="BP13" i="4" s="1"/>
  <c r="AE70" i="4"/>
  <c r="CI70" i="4" s="1"/>
  <c r="D112" i="4"/>
  <c r="BH105" i="4"/>
  <c r="AE105" i="4"/>
  <c r="CI105" i="4" s="1"/>
  <c r="AE98" i="4"/>
  <c r="CI98" i="4" s="1"/>
  <c r="BH98" i="4"/>
  <c r="BH83" i="4"/>
  <c r="AE83" i="4"/>
  <c r="D76" i="4"/>
  <c r="BH69" i="4"/>
  <c r="AE69" i="4"/>
  <c r="CI69" i="4" s="1"/>
  <c r="BH62" i="4"/>
  <c r="BH47" i="4"/>
  <c r="AE47" i="4"/>
  <c r="D40" i="4"/>
  <c r="BH33" i="4"/>
  <c r="AE33" i="4"/>
  <c r="CI33" i="4" s="1"/>
  <c r="BH26" i="4"/>
  <c r="BH19" i="4"/>
  <c r="AE19" i="4"/>
  <c r="CI19" i="4" s="1"/>
  <c r="BH11" i="4"/>
  <c r="AE11" i="4"/>
  <c r="L103" i="4"/>
  <c r="BP103" i="4" s="1"/>
  <c r="L91" i="4"/>
  <c r="L61" i="4"/>
  <c r="BP61" i="4" s="1"/>
  <c r="L41" i="4"/>
  <c r="BP41" i="4" s="1"/>
  <c r="L31" i="4"/>
  <c r="BP31" i="4" s="1"/>
  <c r="L19" i="4"/>
  <c r="BP19" i="4" s="1"/>
  <c r="L10" i="4"/>
  <c r="BP10" i="4" s="1"/>
  <c r="BQ102" i="4"/>
  <c r="L102" i="4"/>
  <c r="BP102" i="4" s="1"/>
  <c r="BQ78" i="4"/>
  <c r="L78" i="4"/>
  <c r="BP78" i="4" s="1"/>
  <c r="AE63" i="4"/>
  <c r="BG56" i="4"/>
  <c r="L93" i="4"/>
  <c r="BP93" i="4" s="1"/>
  <c r="L57" i="4"/>
  <c r="BP57" i="4" s="1"/>
  <c r="L42" i="4"/>
  <c r="BP42" i="4" s="1"/>
  <c r="L21" i="4"/>
  <c r="BP21" i="4" s="1"/>
  <c r="BQ30" i="4"/>
  <c r="BG110" i="4"/>
  <c r="BG92" i="4"/>
  <c r="BG74" i="4"/>
  <c r="BG38" i="4"/>
  <c r="L66" i="4"/>
  <c r="BP66" i="4" s="1"/>
  <c r="BG45" i="4"/>
  <c r="BG27" i="4"/>
  <c r="BG9" i="4"/>
  <c r="BG108" i="4"/>
  <c r="BG102" i="4"/>
  <c r="BG96" i="4"/>
  <c r="BG90" i="4"/>
  <c r="BG84" i="4"/>
  <c r="BG78" i="4"/>
  <c r="BG72" i="4"/>
  <c r="BG66" i="4"/>
  <c r="BG60" i="4"/>
  <c r="BG54" i="4"/>
  <c r="BG48" i="4"/>
  <c r="BG36" i="4"/>
  <c r="BG30" i="4"/>
  <c r="BG24" i="4"/>
  <c r="BG18" i="4"/>
  <c r="BG12" i="4"/>
  <c r="BG98" i="4"/>
  <c r="BG80" i="4"/>
  <c r="BG62" i="4"/>
  <c r="BG44" i="4"/>
  <c r="BG26" i="4"/>
  <c r="BG8" i="4"/>
  <c r="BG107" i="4"/>
  <c r="BG101" i="4"/>
  <c r="BG95" i="4"/>
  <c r="BG89" i="4"/>
  <c r="BG83" i="4"/>
  <c r="BG77" i="4"/>
  <c r="BG71" i="4"/>
  <c r="BG65" i="4"/>
  <c r="BG59" i="4"/>
  <c r="BG53" i="4"/>
  <c r="BG47" i="4"/>
  <c r="BG41" i="4"/>
  <c r="BG29" i="4"/>
  <c r="BG23" i="4"/>
  <c r="BG17" i="4"/>
  <c r="BG11" i="4"/>
  <c r="BI47" i="4"/>
  <c r="BI41" i="4"/>
  <c r="BI35" i="4"/>
  <c r="BI29" i="4"/>
  <c r="BI23" i="4"/>
  <c r="BI17" i="4"/>
  <c r="BI11" i="4"/>
  <c r="BQ107" i="4"/>
  <c r="BQ101" i="4"/>
  <c r="BQ95" i="4"/>
  <c r="BQ89" i="4"/>
  <c r="BQ83" i="4"/>
  <c r="BQ77" i="4"/>
  <c r="BQ71" i="4"/>
  <c r="BQ65" i="4"/>
  <c r="BQ59" i="4"/>
  <c r="BQ53" i="4"/>
  <c r="BQ47" i="4"/>
  <c r="BQ35" i="4"/>
  <c r="BQ29" i="4"/>
  <c r="BQ17" i="4"/>
  <c r="BQ11" i="4"/>
  <c r="BV110" i="4"/>
  <c r="BV92" i="4"/>
  <c r="BV86" i="4"/>
  <c r="BV80" i="4"/>
  <c r="BV74" i="4"/>
  <c r="BV56" i="4"/>
  <c r="BV50" i="4"/>
  <c r="BV44" i="4"/>
  <c r="BV38" i="4"/>
  <c r="BV20" i="4"/>
  <c r="BV14" i="4"/>
  <c r="BV8" i="4"/>
  <c r="CA107" i="4"/>
  <c r="CA89" i="4"/>
  <c r="CA83" i="4"/>
  <c r="CA77" i="4"/>
  <c r="CA71" i="4"/>
  <c r="CA53" i="4"/>
  <c r="CA47" i="4"/>
  <c r="CA41" i="4"/>
  <c r="CA35" i="4"/>
  <c r="CA17" i="4"/>
  <c r="CA11" i="4"/>
  <c r="C1" i="8"/>
  <c r="B1" i="8"/>
  <c r="BH40" i="4" l="1"/>
  <c r="AE40" i="4"/>
  <c r="CI40" i="4" s="1"/>
  <c r="CI47" i="4"/>
  <c r="CI83" i="4"/>
  <c r="AE93" i="4"/>
  <c r="CI93" i="4" s="1"/>
  <c r="AE29" i="4"/>
  <c r="CI29" i="4" s="1"/>
  <c r="AE80" i="4"/>
  <c r="CI80" i="4" s="1"/>
  <c r="BH80" i="4"/>
  <c r="AE109" i="4"/>
  <c r="CI109" i="4" s="1"/>
  <c r="BH82" i="4"/>
  <c r="AE82" i="4"/>
  <c r="CI82" i="4" s="1"/>
  <c r="CQ33" i="2"/>
  <c r="CH33" i="2"/>
  <c r="DJ33" i="2" s="1"/>
  <c r="BH72" i="4"/>
  <c r="AE72" i="4"/>
  <c r="CI72" i="4" s="1"/>
  <c r="CQ17" i="2"/>
  <c r="CH17" i="2"/>
  <c r="DJ17" i="2" s="1"/>
  <c r="CI63" i="4"/>
  <c r="CI11" i="4"/>
  <c r="AE62" i="4"/>
  <c r="CI62" i="4" s="1"/>
  <c r="AE13" i="4"/>
  <c r="CI13" i="4" s="1"/>
  <c r="AE34" i="4"/>
  <c r="CI34" i="4" s="1"/>
  <c r="AE56" i="4"/>
  <c r="CI56" i="4" s="1"/>
  <c r="BH106" i="4"/>
  <c r="AE106" i="4"/>
  <c r="CI106" i="4" s="1"/>
  <c r="AE50" i="4"/>
  <c r="CI50" i="4" s="1"/>
  <c r="AE37" i="4"/>
  <c r="CI37" i="4" s="1"/>
  <c r="BH58" i="4"/>
  <c r="AE58" i="4"/>
  <c r="CI58" i="4" s="1"/>
  <c r="BH32" i="4"/>
  <c r="AE32" i="4"/>
  <c r="CI32" i="4" s="1"/>
  <c r="AE61" i="4"/>
  <c r="CI61" i="4" s="1"/>
  <c r="BH89" i="4"/>
  <c r="AE89" i="4"/>
  <c r="CI89" i="4" s="1"/>
  <c r="AE16" i="4"/>
  <c r="CI16" i="4" s="1"/>
  <c r="CH18" i="2"/>
  <c r="DJ18" i="2" s="1"/>
  <c r="BH24" i="4"/>
  <c r="AE24" i="4"/>
  <c r="CI24" i="4" s="1"/>
  <c r="BH42" i="4"/>
  <c r="AE42" i="4"/>
  <c r="CI42" i="4" s="1"/>
  <c r="BH60" i="4"/>
  <c r="AE60" i="4"/>
  <c r="CI60" i="4" s="1"/>
  <c r="BH78" i="4"/>
  <c r="AE78" i="4"/>
  <c r="CI78" i="4" s="1"/>
  <c r="BH96" i="4"/>
  <c r="AE96" i="4"/>
  <c r="CI96" i="4" s="1"/>
  <c r="CI9" i="4"/>
  <c r="AE95" i="4"/>
  <c r="CI95" i="4" s="1"/>
  <c r="CH14" i="2"/>
  <c r="DJ14" i="2" s="1"/>
  <c r="CQ34" i="2"/>
  <c r="CQ18" i="2"/>
  <c r="CH13" i="2"/>
  <c r="DJ13" i="2" s="1"/>
  <c r="CQ13" i="2"/>
  <c r="CH31" i="2"/>
  <c r="DJ31" i="2" s="1"/>
  <c r="CQ31" i="2"/>
  <c r="CQ23" i="2"/>
  <c r="CH23" i="2"/>
  <c r="DJ23" i="2" s="1"/>
  <c r="CQ9" i="1"/>
  <c r="CH9" i="1"/>
  <c r="DJ9" i="1" s="1"/>
  <c r="CQ27" i="1"/>
  <c r="CH27" i="1"/>
  <c r="DJ27" i="1" s="1"/>
  <c r="CQ45" i="1"/>
  <c r="CH45" i="1"/>
  <c r="DJ45" i="1" s="1"/>
  <c r="CQ63" i="1"/>
  <c r="CH63" i="1"/>
  <c r="DJ63" i="1" s="1"/>
  <c r="CQ81" i="1"/>
  <c r="CH81" i="1"/>
  <c r="DJ81" i="1" s="1"/>
  <c r="CH49" i="1"/>
  <c r="DJ49" i="1" s="1"/>
  <c r="CQ68" i="1"/>
  <c r="CQ17" i="1"/>
  <c r="CH17" i="1"/>
  <c r="DJ17" i="1" s="1"/>
  <c r="CQ35" i="1"/>
  <c r="CH35" i="1"/>
  <c r="DJ35" i="1" s="1"/>
  <c r="CQ53" i="1"/>
  <c r="CH53" i="1"/>
  <c r="DJ53" i="1" s="1"/>
  <c r="CQ71" i="1"/>
  <c r="CH71" i="1"/>
  <c r="DJ71" i="1" s="1"/>
  <c r="CQ78" i="1"/>
  <c r="CH78" i="1"/>
  <c r="DJ78" i="1" s="1"/>
  <c r="AE57" i="4"/>
  <c r="CI57" i="4" s="1"/>
  <c r="CI65" i="4"/>
  <c r="AE10" i="4"/>
  <c r="CI10" i="4" s="1"/>
  <c r="BH10" i="4"/>
  <c r="CQ9" i="2"/>
  <c r="CH9" i="2"/>
  <c r="DJ9" i="2" s="1"/>
  <c r="CQ10" i="1"/>
  <c r="CH10" i="1"/>
  <c r="DJ10" i="1" s="1"/>
  <c r="CQ46" i="1"/>
  <c r="CH46" i="1"/>
  <c r="DJ46" i="1" s="1"/>
  <c r="CQ82" i="1"/>
  <c r="CH82" i="1"/>
  <c r="DJ82" i="1" s="1"/>
  <c r="DJ50" i="1"/>
  <c r="AE85" i="4"/>
  <c r="CI85" i="4" s="1"/>
  <c r="BH94" i="4"/>
  <c r="AE94" i="4"/>
  <c r="CI94" i="4" s="1"/>
  <c r="AE55" i="4"/>
  <c r="CI55" i="4" s="1"/>
  <c r="CI17" i="4"/>
  <c r="AE68" i="4"/>
  <c r="CI68" i="4" s="1"/>
  <c r="BH68" i="4"/>
  <c r="AE110" i="4"/>
  <c r="CI110" i="4" s="1"/>
  <c r="CQ15" i="2"/>
  <c r="CH15" i="2"/>
  <c r="DJ15" i="2" s="1"/>
  <c r="BH12" i="4"/>
  <c r="AE12" i="4"/>
  <c r="CI12" i="4" s="1"/>
  <c r="BH30" i="4"/>
  <c r="AE30" i="4"/>
  <c r="CI30" i="4" s="1"/>
  <c r="BH48" i="4"/>
  <c r="AE48" i="4"/>
  <c r="CI48" i="4" s="1"/>
  <c r="BH66" i="4"/>
  <c r="AE66" i="4"/>
  <c r="CI66" i="4" s="1"/>
  <c r="BH84" i="4"/>
  <c r="AE84" i="4"/>
  <c r="CI84" i="4" s="1"/>
  <c r="BH102" i="4"/>
  <c r="AE102" i="4"/>
  <c r="CI102" i="4" s="1"/>
  <c r="AE59" i="4"/>
  <c r="CI59" i="4" s="1"/>
  <c r="AE103" i="4"/>
  <c r="CI103" i="4" s="1"/>
  <c r="CH19" i="2"/>
  <c r="DJ19" i="2" s="1"/>
  <c r="CQ19" i="2"/>
  <c r="CQ15" i="1"/>
  <c r="CH15" i="1"/>
  <c r="DJ15" i="1" s="1"/>
  <c r="CQ33" i="1"/>
  <c r="CH33" i="1"/>
  <c r="DJ33" i="1" s="1"/>
  <c r="CQ51" i="1"/>
  <c r="CH51" i="1"/>
  <c r="DJ51" i="1" s="1"/>
  <c r="CQ69" i="1"/>
  <c r="CH69" i="1"/>
  <c r="DJ69" i="1" s="1"/>
  <c r="CQ28" i="1"/>
  <c r="CH28" i="1"/>
  <c r="DJ28" i="1" s="1"/>
  <c r="CQ23" i="1"/>
  <c r="CH23" i="1"/>
  <c r="DJ23" i="1" s="1"/>
  <c r="CQ41" i="1"/>
  <c r="CH41" i="1"/>
  <c r="DJ41" i="1" s="1"/>
  <c r="CQ59" i="1"/>
  <c r="CH59" i="1"/>
  <c r="DJ59" i="1" s="1"/>
  <c r="CQ77" i="1"/>
  <c r="CH77" i="1"/>
  <c r="DJ77" i="1" s="1"/>
  <c r="CQ50" i="1"/>
  <c r="AE107" i="4"/>
  <c r="CI107" i="4" s="1"/>
  <c r="AE22" i="4"/>
  <c r="CI22" i="4" s="1"/>
  <c r="BH22" i="4"/>
  <c r="AE44" i="4"/>
  <c r="CI44" i="4" s="1"/>
  <c r="CI101" i="4"/>
  <c r="BH46" i="4"/>
  <c r="AE46" i="4"/>
  <c r="CI46" i="4" s="1"/>
  <c r="AE104" i="4"/>
  <c r="CI104" i="4" s="1"/>
  <c r="BH104" i="4"/>
  <c r="AE23" i="4"/>
  <c r="CI23" i="4" s="1"/>
  <c r="AE74" i="4"/>
  <c r="CI74" i="4" s="1"/>
  <c r="CQ21" i="2"/>
  <c r="CH21" i="2"/>
  <c r="DJ21" i="2" s="1"/>
  <c r="CQ8" i="2"/>
  <c r="CH8" i="2"/>
  <c r="DJ8" i="2" s="1"/>
  <c r="CQ11" i="2"/>
  <c r="CH11" i="2"/>
  <c r="DJ11" i="2" s="1"/>
  <c r="CQ35" i="2"/>
  <c r="CH35" i="2"/>
  <c r="DJ35" i="2" s="1"/>
  <c r="CH32" i="2"/>
  <c r="DJ32" i="2" s="1"/>
  <c r="CQ42" i="1"/>
  <c r="CQ16" i="1"/>
  <c r="CH16" i="1"/>
  <c r="DJ16" i="1" s="1"/>
  <c r="CQ34" i="1"/>
  <c r="CH34" i="1"/>
  <c r="DJ34" i="1" s="1"/>
  <c r="CQ52" i="1"/>
  <c r="CH52" i="1"/>
  <c r="DJ52" i="1" s="1"/>
  <c r="CQ70" i="1"/>
  <c r="CH70" i="1"/>
  <c r="DJ70" i="1" s="1"/>
  <c r="BH76" i="4"/>
  <c r="AE76" i="4"/>
  <c r="CI76" i="4" s="1"/>
  <c r="BP91" i="4"/>
  <c r="AE91" i="4"/>
  <c r="CI91" i="4" s="1"/>
  <c r="AE49" i="4"/>
  <c r="CI49" i="4" s="1"/>
  <c r="CI53" i="4"/>
  <c r="AE21" i="4"/>
  <c r="CI21" i="4" s="1"/>
  <c r="CQ27" i="2"/>
  <c r="CH27" i="2"/>
  <c r="DJ27" i="2" s="1"/>
  <c r="BH36" i="4"/>
  <c r="AE36" i="4"/>
  <c r="CI36" i="4" s="1"/>
  <c r="BH54" i="4"/>
  <c r="AE54" i="4"/>
  <c r="CI54" i="4" s="1"/>
  <c r="BH90" i="4"/>
  <c r="AE90" i="4"/>
  <c r="CI90" i="4" s="1"/>
  <c r="BH108" i="4"/>
  <c r="AE108" i="4"/>
  <c r="CI108" i="4" s="1"/>
  <c r="AE67" i="4"/>
  <c r="CI67" i="4" s="1"/>
  <c r="CQ16" i="2"/>
  <c r="CH16" i="2"/>
  <c r="DJ16" i="2" s="1"/>
  <c r="CH25" i="2"/>
  <c r="DJ25" i="2" s="1"/>
  <c r="CQ25" i="2"/>
  <c r="CQ21" i="1"/>
  <c r="CH21" i="1"/>
  <c r="DJ21" i="1" s="1"/>
  <c r="CQ39" i="1"/>
  <c r="CH39" i="1"/>
  <c r="DJ39" i="1" s="1"/>
  <c r="CQ57" i="1"/>
  <c r="CH57" i="1"/>
  <c r="DJ57" i="1" s="1"/>
  <c r="CQ75" i="1"/>
  <c r="CH75" i="1"/>
  <c r="DJ75" i="1" s="1"/>
  <c r="CH13" i="1"/>
  <c r="DJ13" i="1" s="1"/>
  <c r="CQ11" i="1"/>
  <c r="CH11" i="1"/>
  <c r="DJ11" i="1" s="1"/>
  <c r="CQ29" i="1"/>
  <c r="CH29" i="1"/>
  <c r="DJ29" i="1" s="1"/>
  <c r="CQ47" i="1"/>
  <c r="CH47" i="1"/>
  <c r="DJ47" i="1" s="1"/>
  <c r="CQ65" i="1"/>
  <c r="CH65" i="1"/>
  <c r="DJ65" i="1" s="1"/>
  <c r="CQ83" i="1"/>
  <c r="CH83" i="1"/>
  <c r="DJ83" i="1" s="1"/>
  <c r="CQ10" i="2"/>
  <c r="AE41" i="4"/>
  <c r="CI41" i="4" s="1"/>
  <c r="AE26" i="4"/>
  <c r="CI26" i="4" s="1"/>
  <c r="BH112" i="4"/>
  <c r="AE112" i="4"/>
  <c r="CI112" i="4" s="1"/>
  <c r="AE92" i="4"/>
  <c r="CI92" i="4" s="1"/>
  <c r="AE71" i="4"/>
  <c r="CI71" i="4" s="1"/>
  <c r="AE8" i="4"/>
  <c r="CI8" i="4" s="1"/>
  <c r="AE38" i="4"/>
  <c r="CI38" i="4" s="1"/>
  <c r="AE31" i="4"/>
  <c r="CI31" i="4" s="1"/>
  <c r="BH18" i="4"/>
  <c r="AE18" i="4"/>
  <c r="CI18" i="4" s="1"/>
  <c r="DJ68" i="1"/>
  <c r="CQ22" i="1"/>
  <c r="CH22" i="1"/>
  <c r="DJ22" i="1" s="1"/>
  <c r="CQ40" i="1"/>
  <c r="CH40" i="1"/>
  <c r="DJ40" i="1" s="1"/>
  <c r="CQ58" i="1"/>
  <c r="CH58" i="1"/>
  <c r="DJ58" i="1" s="1"/>
  <c r="CQ76" i="1"/>
  <c r="CH76" i="1"/>
  <c r="DJ76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AO7" i="2"/>
  <c r="AK7" i="2"/>
  <c r="CO7" i="2" s="1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DG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AB7" i="1"/>
  <c r="Y7" i="2" l="1"/>
  <c r="DH7" i="2"/>
  <c r="CL7" i="2"/>
  <c r="AC7" i="2"/>
  <c r="AA7" i="2"/>
  <c r="CU7" i="2"/>
  <c r="DC7" i="2"/>
  <c r="CT7" i="2"/>
  <c r="AF7" i="2"/>
  <c r="AE7" i="2" s="1"/>
  <c r="BH7" i="2"/>
  <c r="E7" i="6"/>
  <c r="BM7" i="4"/>
  <c r="CS7" i="2"/>
  <c r="BP7" i="2"/>
  <c r="DA7" i="2"/>
  <c r="DI7" i="2"/>
  <c r="D7" i="6"/>
  <c r="BU7" i="2"/>
  <c r="CW7" i="2" s="1"/>
  <c r="DE7" i="2"/>
  <c r="CX7" i="2"/>
  <c r="CM7" i="2"/>
  <c r="BZ7" i="2"/>
  <c r="N7" i="2"/>
  <c r="M7" i="2" s="1"/>
  <c r="CY7" i="2"/>
  <c r="Z7" i="2"/>
  <c r="AD7" i="5"/>
  <c r="AD7" i="1"/>
  <c r="BN7" i="4"/>
  <c r="BW7" i="4"/>
  <c r="CD7" i="4"/>
  <c r="CO7" i="1"/>
  <c r="CX7" i="1"/>
  <c r="DF7" i="1"/>
  <c r="Y7" i="3"/>
  <c r="CM7" i="1"/>
  <c r="CU7" i="1"/>
  <c r="DI7" i="1"/>
  <c r="DD7" i="1"/>
  <c r="V7" i="5"/>
  <c r="BY7" i="4"/>
  <c r="CF7" i="4"/>
  <c r="BK7" i="4"/>
  <c r="AC7" i="3"/>
  <c r="AG7" i="4"/>
  <c r="AF7" i="4" s="1"/>
  <c r="AA7" i="3"/>
  <c r="BH7" i="1"/>
  <c r="BG7" i="1" s="1"/>
  <c r="E7" i="1"/>
  <c r="D7" i="1" s="1"/>
  <c r="W7" i="4"/>
  <c r="AF7" i="1"/>
  <c r="AE7" i="1" s="1"/>
  <c r="AN7" i="1"/>
  <c r="BO7" i="4"/>
  <c r="CY7" i="1"/>
  <c r="BX7" i="4"/>
  <c r="CK7" i="1"/>
  <c r="BL7" i="4"/>
  <c r="CB7" i="4"/>
  <c r="Q7" i="5"/>
  <c r="BB7" i="5"/>
  <c r="BJ7" i="4"/>
  <c r="AO7" i="4"/>
  <c r="AB7" i="3"/>
  <c r="CL7" i="1"/>
  <c r="N7" i="5"/>
  <c r="E7" i="4"/>
  <c r="BR7" i="4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R7" i="2" l="1"/>
  <c r="CJ7" i="2"/>
  <c r="AM7" i="2"/>
  <c r="BF7" i="2" s="1"/>
  <c r="BG7" i="2"/>
  <c r="CI7" i="2" s="1"/>
  <c r="BO7" i="2"/>
  <c r="W7" i="2"/>
  <c r="D7" i="2"/>
  <c r="V7" i="2" s="1"/>
  <c r="DB7" i="2"/>
  <c r="BI7" i="4"/>
  <c r="CJ7" i="1"/>
  <c r="W7" i="1"/>
  <c r="CR7" i="1"/>
  <c r="CA7" i="4"/>
  <c r="BV7" i="4"/>
  <c r="DB7" i="1"/>
  <c r="V7" i="3"/>
  <c r="M7" i="1"/>
  <c r="V7" i="1" s="1"/>
  <c r="CW7" i="1"/>
  <c r="AN7" i="4"/>
  <c r="BG7" i="4" s="1"/>
  <c r="D7" i="4"/>
  <c r="BH7" i="4" s="1"/>
  <c r="AM7" i="1"/>
  <c r="BF7" i="1" s="1"/>
  <c r="I7" i="5"/>
  <c r="CI7" i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H7" i="2" l="1"/>
  <c r="DJ7" i="2" s="1"/>
  <c r="CQ7" i="2"/>
  <c r="AE7" i="4"/>
  <c r="CI7" i="4" s="1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<sst xmlns="http://schemas.openxmlformats.org/spreadsheetml/2006/main" count="3628" uniqueCount="542">
  <si>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</si>
  <si>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</si>
  <si>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</si>
  <si>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</si>
  <si>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</si>
  <si>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</si>
  <si>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</si>
  <si>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</si>
  <si>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</si>
  <si>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</si>
  <si>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</si>
  <si>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</si>
  <si>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</si>
  <si>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</si>
  <si>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</si>
  <si>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</si>
  <si>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</si>
  <si>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</si>
  <si>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</si>
  <si>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</si>
  <si>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</si>
  <si>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</si>
  <si>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</si>
  <si>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</si>
  <si>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</si>
  <si>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</si>
  <si>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</si>
  <si>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</si>
  <si>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</si>
  <si>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</si>
  <si>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</si>
  <si>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</si>
  <si>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</si>
  <si>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</si>
  <si>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</si>
  <si>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</si>
  <si>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</si>
  <si>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</si>
  <si>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</si>
  <si>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</si>
  <si>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</si>
  <si>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</si>
  <si>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</si>
  <si>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</si>
  <si>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</si>
  <si>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</si>
  <si>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</si>
  <si>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</si>
  <si>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</si>
  <si>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</si>
  <si>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</si>
  <si>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</si>
  <si>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</si>
  <si>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</si>
  <si>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</si>
  <si>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</si>
  <si>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</si>
  <si>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</si>
  <si>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</si>
  <si>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</si>
  <si>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</si>
  <si>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</si>
  <si>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</si>
  <si>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</si>
  <si>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</si>
  <si>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</si>
  <si>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</si>
  <si>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</si>
  <si>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</si>
  <si>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</si>
  <si>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</si>
  <si>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</si>
  <si>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</si>
  <si>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</si>
  <si>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</si>
  <si>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</si>
  <si>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</si>
  <si>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</si>
  <si>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</si>
  <si>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</si>
  <si>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</si>
  <si>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</si>
  <si>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</si>
  <si>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</si>
  <si>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</si>
  <si>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</si>
  <si>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</si>
  <si>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</si>
  <si>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</si>
  <si>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</si>
  <si>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</si>
  <si>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</si>
  <si>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</si>
  <si>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</si>
  <si>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</si>
  <si>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</si>
  <si>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</si>
  <si>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</si>
  <si>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</si>
  <si>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</si>
  <si>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</si>
  <si>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</si>
  <si>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</si>
  <si>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</si>
  <si>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</si>
  <si>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</si>
  <si>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</si>
  <si>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</si>
  <si>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</si>
  <si>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</si>
  <si>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</si>
  <si>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</si>
  <si>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</si>
  <si>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</si>
  <si>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</si>
  <si>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</si>
  <si>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</si>
  <si>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</si>
  <si>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</si>
  <si>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</si>
  <si>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</si>
  <si>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</si>
  <si>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</si>
  <si>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</si>
  <si>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</si>
  <si>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</si>
  <si>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</si>
  <si>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</si>
  <si>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</si>
  <si>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</si>
  <si>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</si>
  <si>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</si>
  <si>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</si>
  <si>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</si>
  <si>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</si>
  <si>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</si>
  <si>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</si>
  <si>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</si>
  <si>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</si>
  <si>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</si>
  <si>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</si>
  <si>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</si>
  <si>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</si>
  <si>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</si>
  <si>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</si>
  <si>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</si>
  <si>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</si>
  <si>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</si>
  <si>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</si>
  <si>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</si>
  <si>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</si>
  <si>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</si>
  <si>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</si>
  <si>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</si>
  <si>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</si>
  <si>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</si>
  <si>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</si>
  <si>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</si>
  <si>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</si>
  <si>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</si>
  <si>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</si>
  <si>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</si>
  <si>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</si>
  <si>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</si>
  <si>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</si>
  <si>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</si>
  <si>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</si>
  <si>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</si>
  <si>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</si>
  <si>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</si>
  <si>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</si>
  <si>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</si>
  <si>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</si>
  <si>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</si>
  <si>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</si>
  <si>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</si>
  <si>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</si>
  <si>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</si>
  <si>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</si>
  <si>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</si>
  <si>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</si>
  <si>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</si>
  <si>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</si>
  <si>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</si>
  <si>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</si>
  <si>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</si>
  <si>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</si>
  <si>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</si>
  <si>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</si>
  <si>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</si>
  <si>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</si>
  <si>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</si>
  <si>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</si>
  <si>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</si>
  <si>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</si>
  <si>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</si>
  <si>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</si>
  <si>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</si>
  <si>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</si>
  <si>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</si>
  <si>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</si>
  <si>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</si>
  <si>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</si>
  <si>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</si>
  <si>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</si>
  <si>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</si>
  <si>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</si>
  <si>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</si>
  <si>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</si>
  <si>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</si>
  <si>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</si>
  <si>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</si>
  <si>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</si>
  <si>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</si>
  <si>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</si>
  <si>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</si>
  <si>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</si>
  <si>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</si>
  <si>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</si>
  <si>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</si>
  <si>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</si>
  <si>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</si>
  <si>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</si>
  <si>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</si>
  <si>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</si>
  <si>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</si>
  <si>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</si>
  <si>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</si>
  <si>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</si>
  <si>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</si>
  <si>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</si>
  <si>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</si>
  <si>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</si>
  <si>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</si>
  <si>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</si>
  <si>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</si>
  <si>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</si>
  <si>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</si>
  <si>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</si>
  <si>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</si>
  <si>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</si>
  <si>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</si>
  <si>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</si>
  <si>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</si>
  <si>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</si>
  <si>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</si>
  <si>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</si>
  <si>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</si>
  <si>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</si>
  <si>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</si>
  <si>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</si>
  <si>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</si>
  <si>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</si>
  <si>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</si>
  <si>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</si>
  <si>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</si>
  <si>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</si>
  <si>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</si>
  <si>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</si>
  <si>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</si>
  <si>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</si>
  <si>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</si>
  <si>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</si>
  <si>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</si>
  <si>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</si>
  <si>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</si>
  <si>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</si>
  <si>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</si>
  <si>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</si>
  <si>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</si>
  <si>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</si>
  <si>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</si>
  <si>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</si>
  <si>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</si>
  <si>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</si>
  <si>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</si>
  <si>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</si>
  <si>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</si>
  <si>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</si>
  <si>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</si>
  <si>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</si>
  <si>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</si>
  <si>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</si>
  <si>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</si>
  <si>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</si>
  <si>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</si>
  <si>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</si>
  <si>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</si>
  <si>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</si>
  <si>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</si>
  <si>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</si>
  <si>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</si>
  <si>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</si>
  <si>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</si>
  <si>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</si>
  <si>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</si>
  <si>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</si>
  <si>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</si>
  <si>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</si>
  <si>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</si>
  <si>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</si>
  <si>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</si>
  <si>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</si>
  <si>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</si>
  <si>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</si>
  <si>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</si>
  <si>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</si>
  <si>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</si>
  <si>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</si>
  <si>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</si>
  <si>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</si>
  <si>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</si>
  <si>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</si>
  <si>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</si>
  <si>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</si>
  <si>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</si>
  <si>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20000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</si>
  <si>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</si>
  <si>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</si>
  <si>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</si>
  <si>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</si>
  <si>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</si>
  <si>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</si>
  <si>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20201</t>
  </si>
  <si>
    <t>長野市</t>
  </si>
  <si>
    <t/>
  </si>
  <si>
    <t>20848</t>
  </si>
  <si>
    <t>長野広域連合</t>
  </si>
  <si>
    <t>20831</t>
  </si>
  <si>
    <t>千曲衛生施設組合</t>
  </si>
  <si>
    <t>20936</t>
  </si>
  <si>
    <t>須高行政事務組合</t>
  </si>
  <si>
    <t>20202</t>
  </si>
  <si>
    <t>松本市</t>
  </si>
  <si>
    <t>20960</t>
  </si>
  <si>
    <t xml:space="preserve">松塩地区広域施設組合 </t>
  </si>
  <si>
    <t>20203</t>
  </si>
  <si>
    <t>上田市</t>
  </si>
  <si>
    <t>20940</t>
  </si>
  <si>
    <t>上田地域広域連合</t>
  </si>
  <si>
    <t>20204</t>
  </si>
  <si>
    <t>岡谷市</t>
  </si>
  <si>
    <t>20875</t>
  </si>
  <si>
    <t>湖北行政事務組合</t>
  </si>
  <si>
    <t>20849</t>
  </si>
  <si>
    <t>湖周行政事務組合</t>
  </si>
  <si>
    <t>20205</t>
  </si>
  <si>
    <t>飯田市</t>
  </si>
  <si>
    <t>20928</t>
  </si>
  <si>
    <t>南信州広域連合</t>
  </si>
  <si>
    <t>20206</t>
  </si>
  <si>
    <t>諏訪市</t>
  </si>
  <si>
    <t>20878</t>
  </si>
  <si>
    <t>諏訪市・茅野市衛生管理組合</t>
  </si>
  <si>
    <t>20207</t>
  </si>
  <si>
    <t>須坂市</t>
  </si>
  <si>
    <t>20208</t>
  </si>
  <si>
    <t>小諸市</t>
  </si>
  <si>
    <t>20830</t>
  </si>
  <si>
    <t>浅麓環境施設組合</t>
  </si>
  <si>
    <t>20209</t>
  </si>
  <si>
    <t>伊那市</t>
  </si>
  <si>
    <t>20880</t>
  </si>
  <si>
    <t>伊那中央行政組合</t>
  </si>
  <si>
    <t>20933</t>
  </si>
  <si>
    <t>上伊那広域連合</t>
  </si>
  <si>
    <t>20210</t>
  </si>
  <si>
    <t>駒ヶ根市</t>
  </si>
  <si>
    <t>20882</t>
  </si>
  <si>
    <t>伊南行政組合</t>
  </si>
  <si>
    <t>20211</t>
  </si>
  <si>
    <t>中野市</t>
  </si>
  <si>
    <t>20949</t>
  </si>
  <si>
    <t>北信保健衛生施設組合</t>
  </si>
  <si>
    <t>20212</t>
  </si>
  <si>
    <t>大町市</t>
  </si>
  <si>
    <t>20893</t>
  </si>
  <si>
    <t>北アルプス広域連合</t>
  </si>
  <si>
    <t>20213</t>
  </si>
  <si>
    <t>飯山市</t>
  </si>
  <si>
    <t>20942</t>
  </si>
  <si>
    <t>岳北広域行政組合</t>
  </si>
  <si>
    <t>20214</t>
  </si>
  <si>
    <t>茅野市</t>
  </si>
  <si>
    <t>20990</t>
  </si>
  <si>
    <t>諏訪南行政事務組合</t>
  </si>
  <si>
    <t>諏訪市・茅野市衛生施設組合</t>
  </si>
  <si>
    <t>20215</t>
  </si>
  <si>
    <t>塩尻市</t>
  </si>
  <si>
    <t>松塩地区広域施設組合</t>
  </si>
  <si>
    <t>20217</t>
  </si>
  <si>
    <t>佐久市</t>
  </si>
  <si>
    <t>20813</t>
  </si>
  <si>
    <t>川西保健衛生施設組合</t>
  </si>
  <si>
    <t>20845</t>
  </si>
  <si>
    <t>佐久市・北佐久郡環境施設組合</t>
  </si>
  <si>
    <t>20906</t>
  </si>
  <si>
    <t>佐久環境衛生組合</t>
  </si>
  <si>
    <t>20218</t>
  </si>
  <si>
    <t>千曲市</t>
  </si>
  <si>
    <t>20821</t>
  </si>
  <si>
    <t>葛尾組合</t>
  </si>
  <si>
    <t>20219</t>
  </si>
  <si>
    <t>東御市</t>
  </si>
  <si>
    <t>20220</t>
  </si>
  <si>
    <t>安曇野市</t>
  </si>
  <si>
    <t>20860</t>
  </si>
  <si>
    <t>穂高広域施設組合</t>
  </si>
  <si>
    <t>20303</t>
  </si>
  <si>
    <t>小海町</t>
  </si>
  <si>
    <t>20304</t>
  </si>
  <si>
    <t>川上村</t>
  </si>
  <si>
    <t>20305</t>
  </si>
  <si>
    <t>南牧村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</si>
  <si>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</si>
  <si>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</si>
  <si>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</si>
  <si>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</si>
  <si>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</si>
  <si>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</si>
  <si>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</si>
  <si>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</si>
  <si>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</si>
  <si>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</si>
  <si>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</si>
  <si>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</si>
  <si>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</si>
  <si>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</si>
  <si>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</si>
  <si>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</si>
  <si>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</si>
  <si>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</si>
  <si>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</si>
  <si>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</si>
  <si>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20965</t>
  </si>
  <si>
    <t>南諏衛生施設組合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</si>
  <si>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</si>
  <si>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</si>
  <si>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</si>
  <si>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</si>
  <si>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</si>
  <si>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</si>
  <si>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</si>
  <si>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</si>
  <si>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</si>
  <si>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</si>
  <si>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</si>
  <si>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</si>
  <si>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</si>
  <si>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</si>
  <si>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</si>
  <si>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</si>
  <si>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</si>
  <si>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</si>
  <si>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</si>
  <si>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</si>
  <si>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20997</t>
  </si>
  <si>
    <t>下伊那南部総合事務組合</t>
  </si>
  <si>
    <t>20407</t>
  </si>
  <si>
    <t>阿智村</t>
  </si>
  <si>
    <t>20971</t>
  </si>
  <si>
    <t>下伊那郡西部衛生施設組合</t>
  </si>
  <si>
    <t>20409</t>
  </si>
  <si>
    <t>平谷村</t>
  </si>
  <si>
    <t>20410</t>
  </si>
  <si>
    <t>根羽村</t>
  </si>
  <si>
    <t>23869</t>
  </si>
  <si>
    <t>北設広域事務組合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</si>
  <si>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</si>
  <si>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</si>
  <si>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</si>
  <si>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</si>
  <si>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</si>
  <si>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</si>
  <si>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</si>
  <si>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</si>
  <si>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南部総合事務組合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</si>
  <si>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</si>
  <si>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</si>
  <si>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</si>
  <si>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</si>
  <si>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</si>
  <si>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</si>
  <si>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</si>
  <si>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</si>
  <si>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20927</t>
  </si>
  <si>
    <t>木曽広域連合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</si>
  <si>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</si>
  <si>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</si>
  <si>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</si>
  <si>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</si>
  <si>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</si>
  <si>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</si>
  <si>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</si>
  <si>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</si>
  <si>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</si>
  <si>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</si>
  <si>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</si>
  <si>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</si>
  <si>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</si>
  <si>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</si>
  <si>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</si>
  <si>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</si>
  <si>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</si>
  <si>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</si>
  <si>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</si>
  <si>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</si>
  <si>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</si>
  <si>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池田町</t>
  </si>
  <si>
    <t>20482</t>
  </si>
  <si>
    <t>松川村</t>
  </si>
  <si>
    <t>20485</t>
  </si>
  <si>
    <t>白馬村</t>
  </si>
  <si>
    <t>20988</t>
  </si>
  <si>
    <t>白馬山麓事務組合</t>
  </si>
  <si>
    <t>20486</t>
  </si>
  <si>
    <t>小谷村</t>
  </si>
  <si>
    <t>20521</t>
  </si>
  <si>
    <t>坂城町</t>
  </si>
  <si>
    <t>20541</t>
  </si>
  <si>
    <t>小布施町</t>
  </si>
  <si>
    <t>20543</t>
  </si>
  <si>
    <t>高山村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</si>
  <si>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</si>
  <si>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</si>
  <si>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</si>
  <si>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</si>
  <si>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</si>
  <si>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</si>
  <si>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</si>
  <si>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</si>
  <si>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20920</t>
  </si>
  <si>
    <t>北部衛生施設組合</t>
  </si>
  <si>
    <t>20588</t>
  </si>
  <si>
    <t>小川村</t>
  </si>
  <si>
    <t>20590</t>
  </si>
  <si>
    <t>飯綱町</t>
  </si>
  <si>
    <t>20602</t>
  </si>
  <si>
    <t>栄村</t>
  </si>
  <si>
    <t>15838</t>
  </si>
  <si>
    <t>津南地域衛生施設組合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</si>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</sst>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22</v>
      </c>
      <c r="B7" s="148" t="s">
        <v>316</v>
      </c>
      <c r="C7" s="131" t="s">
        <v>33</v>
      </c>
      <c r="D7" s="133">
        <f>SUM(E7,+L7)</f>
        <v>21120912</v>
      </c>
      <c r="E7" s="133">
        <f>SUM(F7:I7,K7)</f>
        <v>3771364</v>
      </c>
      <c r="F7" s="133">
        <f>SUM(F$8:F$207)</f>
        <v>16421</v>
      </c>
      <c r="G7" s="133">
        <f>SUM(G$8:G$207)</f>
        <v>50</v>
      </c>
      <c r="H7" s="133">
        <f>SUM(H$8:H$207)</f>
        <v>52600</v>
      </c>
      <c r="I7" s="133">
        <f>SUM(I$8:I$207)</f>
        <v>2039304</v>
      </c>
      <c r="J7" s="136" t="s">
        <v>311</v>
      </c>
      <c r="K7" s="133">
        <f>SUM(K$8:K$207)</f>
        <v>1662989</v>
      </c>
      <c r="L7" s="133">
        <f>SUM(L$8:L$207)</f>
        <v>17349548</v>
      </c>
      <c r="M7" s="133">
        <f>SUM(N7,+U7)</f>
        <v>4063409</v>
      </c>
      <c r="N7" s="133">
        <f>SUM(O7:R7,T7)</f>
        <v>414807</v>
      </c>
      <c r="O7" s="133">
        <f>SUM(O$8:O$207)</f>
        <v>0</v>
      </c>
      <c r="P7" s="133">
        <f>SUM(P$8:P$207)</f>
        <v>1159</v>
      </c>
      <c r="Q7" s="133">
        <f>SUM(Q$8:Q$207)</f>
        <v>153300</v>
      </c>
      <c r="R7" s="133">
        <f>SUM(R$8:R$207)</f>
        <v>226587</v>
      </c>
      <c r="S7" s="136" t="s">
        <v>311</v>
      </c>
      <c r="T7" s="133">
        <f>SUM(T$8:T$207)</f>
        <v>33761</v>
      </c>
      <c r="U7" s="133">
        <f>SUM(U$8:U$207)</f>
        <v>3648602</v>
      </c>
      <c r="V7" s="133">
        <f t="shared" ref="V7:AA7" si="0">+SUM(D7,M7)</f>
        <v>25184321</v>
      </c>
      <c r="W7" s="133">
        <f t="shared" si="0"/>
        <v>4186171</v>
      </c>
      <c r="X7" s="133">
        <f t="shared" si="0"/>
        <v>16421</v>
      </c>
      <c r="Y7" s="133">
        <f t="shared" si="0"/>
        <v>1209</v>
      </c>
      <c r="Z7" s="133">
        <f t="shared" si="0"/>
        <v>205900</v>
      </c>
      <c r="AA7" s="133">
        <f t="shared" si="0"/>
        <v>2265891</v>
      </c>
      <c r="AB7" s="135" t="str">
        <f>IF(+SUM(J7,S7)=0,"-",+SUM(J7,S7))</f>
        <v>-</v>
      </c>
      <c r="AC7" s="133">
        <f>+SUM(K7,T7)</f>
        <v>1696750</v>
      </c>
      <c r="AD7" s="133">
        <f>+SUM(L7,U7)</f>
        <v>20998150</v>
      </c>
      <c r="AE7" s="133">
        <f>SUM(AF7,+AK7)</f>
        <v>166347</v>
      </c>
      <c r="AF7" s="133">
        <f>SUM(AG7:AJ7)</f>
        <v>157825</v>
      </c>
      <c r="AG7" s="133">
        <f t="shared" ref="AG7:AL7" si="1">SUM(AG$8:AG$207)</f>
        <v>5552</v>
      </c>
      <c r="AH7" s="133">
        <f t="shared" si="1"/>
        <v>48728</v>
      </c>
      <c r="AI7" s="133">
        <f t="shared" si="1"/>
        <v>93591</v>
      </c>
      <c r="AJ7" s="133">
        <f t="shared" si="1"/>
        <v>9954</v>
      </c>
      <c r="AK7" s="133">
        <f t="shared" si="1"/>
        <v>8522</v>
      </c>
      <c r="AL7" s="133">
        <f t="shared" si="1"/>
        <v>526690</v>
      </c>
      <c r="AM7" s="133">
        <f>SUM(AN7,AS7,AW7,AX7,BD7)</f>
        <v>11816546</v>
      </c>
      <c r="AN7" s="133">
        <f>SUM(AO7:AR7)</f>
        <v>1929725</v>
      </c>
      <c r="AO7" s="133">
        <f>SUM(AO$8:AO$207)</f>
        <v>1368165</v>
      </c>
      <c r="AP7" s="133">
        <f>SUM(AP$8:AP$207)</f>
        <v>170673</v>
      </c>
      <c r="AQ7" s="133">
        <f>SUM(AQ$8:AQ$207)</f>
        <v>343283</v>
      </c>
      <c r="AR7" s="133">
        <f>SUM(AR$8:AR$207)</f>
        <v>47604</v>
      </c>
      <c r="AS7" s="133">
        <f>SUM(AT7:AV7)</f>
        <v>1423873</v>
      </c>
      <c r="AT7" s="133">
        <f>SUM(AT$8:AT$207)</f>
        <v>384821</v>
      </c>
      <c r="AU7" s="133">
        <f>SUM(AU$8:AU$207)</f>
        <v>848820</v>
      </c>
      <c r="AV7" s="133">
        <f>SUM(AV$8:AV$207)</f>
        <v>190232</v>
      </c>
      <c r="AW7" s="133">
        <f>SUM(AW$8:AW$207)</f>
        <v>14022</v>
      </c>
      <c r="AX7" s="133">
        <f>SUM(AY7:BB7)</f>
        <v>8419629</v>
      </c>
      <c r="AY7" s="133">
        <f t="shared" ref="AY7:BE7" si="2">SUM(AY$8:AY$207)</f>
        <v>5520215</v>
      </c>
      <c r="AZ7" s="133">
        <f t="shared" si="2"/>
        <v>1923068</v>
      </c>
      <c r="BA7" s="133">
        <f t="shared" si="2"/>
        <v>917656</v>
      </c>
      <c r="BB7" s="133">
        <f t="shared" si="2"/>
        <v>58690</v>
      </c>
      <c r="BC7" s="133">
        <f t="shared" si="2"/>
        <v>7603244</v>
      </c>
      <c r="BD7" s="133">
        <f t="shared" si="2"/>
        <v>29297</v>
      </c>
      <c r="BE7" s="133">
        <f t="shared" si="2"/>
        <v>1008085</v>
      </c>
      <c r="BF7" s="133">
        <f>SUM(AE7,+AM7,+BE7)</f>
        <v>12990978</v>
      </c>
      <c r="BG7" s="133">
        <f>SUM(BH7,+BM7)</f>
        <v>244595</v>
      </c>
      <c r="BH7" s="133">
        <f>SUM(BI7:BL7)</f>
        <v>244595</v>
      </c>
      <c r="BI7" s="133">
        <f t="shared" ref="BI7:BN7" si="3">SUM(BI$8:BI$207)</f>
        <v>0</v>
      </c>
      <c r="BJ7" s="133">
        <f t="shared" si="3"/>
        <v>243595</v>
      </c>
      <c r="BK7" s="133">
        <f t="shared" si="3"/>
        <v>0</v>
      </c>
      <c r="BL7" s="133">
        <f t="shared" si="3"/>
        <v>1000</v>
      </c>
      <c r="BM7" s="133">
        <f t="shared" si="3"/>
        <v>0</v>
      </c>
      <c r="BN7" s="133">
        <f t="shared" si="3"/>
        <v>37098</v>
      </c>
      <c r="BO7" s="133">
        <f>SUM(BP7,BU7,BY7,BZ7,CF7)</f>
        <v>667331</v>
      </c>
      <c r="BP7" s="133">
        <f>SUM(BQ7:BT7)</f>
        <v>147863</v>
      </c>
      <c r="BQ7" s="133">
        <f>SUM(BQ$8:BQ$207)</f>
        <v>79409</v>
      </c>
      <c r="BR7" s="133">
        <f>SUM(BR$8:BR$207)</f>
        <v>429</v>
      </c>
      <c r="BS7" s="133">
        <f>SUM(BS$8:BS$207)</f>
        <v>68025</v>
      </c>
      <c r="BT7" s="133">
        <f>SUM(BT$8:BT$207)</f>
        <v>0</v>
      </c>
      <c r="BU7" s="133">
        <f>SUM(BV7:BX7)</f>
        <v>163459</v>
      </c>
      <c r="BV7" s="133">
        <f>SUM(BV$8:BV$207)</f>
        <v>16777</v>
      </c>
      <c r="BW7" s="133">
        <f>SUM(BW$8:BW$207)</f>
        <v>146682</v>
      </c>
      <c r="BX7" s="133">
        <f>SUM(BX$8:BX$207)</f>
        <v>0</v>
      </c>
      <c r="BY7" s="133">
        <f>SUM(BY$8:BY$207)</f>
        <v>0</v>
      </c>
      <c r="BZ7" s="133">
        <f>SUM(CA7:CD7)</f>
        <v>355811</v>
      </c>
      <c r="CA7" s="133">
        <f t="shared" ref="CA7:CG7" si="4">SUM(CA$8:CA$207)</f>
        <v>194161</v>
      </c>
      <c r="CB7" s="133">
        <f t="shared" si="4"/>
        <v>113523</v>
      </c>
      <c r="CC7" s="133">
        <f t="shared" si="4"/>
        <v>48127</v>
      </c>
      <c r="CD7" s="133">
        <f t="shared" si="4"/>
        <v>0</v>
      </c>
      <c r="CE7" s="133">
        <f t="shared" si="4"/>
        <v>3086243</v>
      </c>
      <c r="CF7" s="133">
        <f t="shared" si="4"/>
        <v>198</v>
      </c>
      <c r="CG7" s="133">
        <f t="shared" si="4"/>
        <v>28142</v>
      </c>
      <c r="CH7" s="133">
        <f>SUM(BG7,+BO7,+CG7)</f>
        <v>940068</v>
      </c>
      <c r="CI7" s="133">
        <f>SUM(AE7,+BG7)</f>
        <v>410942</v>
      </c>
      <c r="CJ7" s="133">
        <f>SUM(AF7,+BH7)</f>
        <v>402420</v>
      </c>
      <c r="CK7" s="133">
        <f t="shared" ref="CK7:DJ7" si="5">SUM(AG7,+BI7)</f>
        <v>5552</v>
      </c>
      <c r="CL7" s="133">
        <f t="shared" si="5"/>
        <v>292323</v>
      </c>
      <c r="CM7" s="133">
        <f t="shared" si="5"/>
        <v>93591</v>
      </c>
      <c r="CN7" s="133">
        <f t="shared" si="5"/>
        <v>10954</v>
      </c>
      <c r="CO7" s="133">
        <f t="shared" si="5"/>
        <v>8522</v>
      </c>
      <c r="CP7" s="133">
        <f t="shared" si="5"/>
        <v>563788</v>
      </c>
      <c r="CQ7" s="133">
        <f t="shared" si="5"/>
        <v>12483877</v>
      </c>
      <c r="CR7" s="133">
        <f t="shared" si="5"/>
        <v>2077588</v>
      </c>
      <c r="CS7" s="133">
        <f t="shared" si="5"/>
        <v>1447574</v>
      </c>
      <c r="CT7" s="133">
        <f t="shared" si="5"/>
        <v>171102</v>
      </c>
      <c r="CU7" s="133">
        <f t="shared" si="5"/>
        <v>411308</v>
      </c>
      <c r="CV7" s="133">
        <f t="shared" si="5"/>
        <v>47604</v>
      </c>
      <c r="CW7" s="133">
        <f t="shared" si="5"/>
        <v>1587332</v>
      </c>
      <c r="CX7" s="133">
        <f t="shared" si="5"/>
        <v>401598</v>
      </c>
      <c r="CY7" s="133">
        <f t="shared" si="5"/>
        <v>995502</v>
      </c>
      <c r="CZ7" s="133">
        <f t="shared" si="5"/>
        <v>190232</v>
      </c>
      <c r="DA7" s="133">
        <f t="shared" si="5"/>
        <v>14022</v>
      </c>
      <c r="DB7" s="133">
        <f t="shared" si="5"/>
        <v>8775440</v>
      </c>
      <c r="DC7" s="133">
        <f t="shared" si="5"/>
        <v>5714376</v>
      </c>
      <c r="DD7" s="133">
        <f t="shared" si="5"/>
        <v>2036591</v>
      </c>
      <c r="DE7" s="133">
        <f t="shared" si="5"/>
        <v>965783</v>
      </c>
      <c r="DF7" s="133">
        <f t="shared" si="5"/>
        <v>58690</v>
      </c>
      <c r="DG7" s="133">
        <f t="shared" si="5"/>
        <v>10689487</v>
      </c>
      <c r="DH7" s="133">
        <f t="shared" si="5"/>
        <v>29495</v>
      </c>
      <c r="DI7" s="133">
        <f t="shared" si="5"/>
        <v>1036227</v>
      </c>
      <c r="DJ7" s="133">
        <f t="shared" si="5"/>
        <v>13931046</v>
      </c>
    </row>
    <row r="8" spans="1:114" ht="13.5" customHeight="1" x14ac:dyDescent="0.15">
      <c r="A8" s="114" t="s">
        <v>22</v>
      </c>
      <c r="B8" s="115" t="s">
        <v>323</v>
      </c>
      <c r="C8" s="114" t="s">
        <v>324</v>
      </c>
      <c r="D8" s="116">
        <f>SUM(E8,+L8)</f>
        <v>2811351</v>
      </c>
      <c r="E8" s="116">
        <f>SUM(F8:I8,K8)</f>
        <v>1152347</v>
      </c>
      <c r="F8" s="116">
        <v>0</v>
      </c>
      <c r="G8" s="116">
        <v>0</v>
      </c>
      <c r="H8" s="116">
        <v>0</v>
      </c>
      <c r="I8" s="116">
        <v>378776</v>
      </c>
      <c r="J8" s="117" t="s">
        <v>541</v>
      </c>
      <c r="K8" s="116">
        <v>773571</v>
      </c>
      <c r="L8" s="116">
        <v>1659004</v>
      </c>
      <c r="M8" s="116">
        <f>SUM(N8,+U8)</f>
        <v>701325</v>
      </c>
      <c r="N8" s="116">
        <f>SUM(O8:R8,T8)</f>
        <v>325223</v>
      </c>
      <c r="O8" s="116">
        <v>0</v>
      </c>
      <c r="P8" s="116">
        <v>0</v>
      </c>
      <c r="Q8" s="116">
        <v>144600</v>
      </c>
      <c r="R8" s="116">
        <v>172096</v>
      </c>
      <c r="S8" s="117" t="s">
        <v>541</v>
      </c>
      <c r="T8" s="116">
        <v>8527</v>
      </c>
      <c r="U8" s="116">
        <v>376102</v>
      </c>
      <c r="V8" s="116">
        <f>+SUM(D8,M8)</f>
        <v>3512676</v>
      </c>
      <c r="W8" s="116">
        <f>+SUM(E8,N8)</f>
        <v>1477570</v>
      </c>
      <c r="X8" s="116">
        <f>+SUM(F8,O8)</f>
        <v>0</v>
      </c>
      <c r="Y8" s="116">
        <f>+SUM(G8,P8)</f>
        <v>0</v>
      </c>
      <c r="Z8" s="116">
        <f>+SUM(H8,Q8)</f>
        <v>144600</v>
      </c>
      <c r="AA8" s="116">
        <f>+SUM(I8,R8)</f>
        <v>550872</v>
      </c>
      <c r="AB8" s="117" t="str">
        <f>IF(+SUM(J8,S8)=0,"-",+SUM(J8,S8))</f>
        <v>-</v>
      </c>
      <c r="AC8" s="116">
        <f>+SUM(K8,T8)</f>
        <v>782098</v>
      </c>
      <c r="AD8" s="116">
        <f>+SUM(L8,U8)</f>
        <v>2035106</v>
      </c>
      <c r="AE8" s="116">
        <f>SUM(AF8,+AK8)</f>
        <v>2310</v>
      </c>
      <c r="AF8" s="116">
        <f>SUM(AG8:AJ8)</f>
        <v>2310</v>
      </c>
      <c r="AG8" s="116">
        <v>0</v>
      </c>
      <c r="AH8" s="116">
        <v>2310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2143576</v>
      </c>
      <c r="AN8" s="116">
        <f>SUM(AO8:AR8)</f>
        <v>416582</v>
      </c>
      <c r="AO8" s="116">
        <v>193123</v>
      </c>
      <c r="AP8" s="116">
        <v>0</v>
      </c>
      <c r="AQ8" s="116">
        <v>223459</v>
      </c>
      <c r="AR8" s="116">
        <v>0</v>
      </c>
      <c r="AS8" s="116">
        <f>SUM(AT8:AV8)</f>
        <v>460913</v>
      </c>
      <c r="AT8" s="116">
        <v>39101</v>
      </c>
      <c r="AU8" s="116">
        <v>421812</v>
      </c>
      <c r="AV8" s="116">
        <v>0</v>
      </c>
      <c r="AW8" s="116">
        <v>0</v>
      </c>
      <c r="AX8" s="116">
        <f>SUM(AY8:BB8)</f>
        <v>1266081</v>
      </c>
      <c r="AY8" s="116">
        <v>1126515</v>
      </c>
      <c r="AZ8" s="116">
        <v>139566</v>
      </c>
      <c r="BA8" s="116">
        <v>0</v>
      </c>
      <c r="BB8" s="116">
        <v>0</v>
      </c>
      <c r="BC8" s="116">
        <v>665465</v>
      </c>
      <c r="BD8" s="116">
        <v>0</v>
      </c>
      <c r="BE8" s="116">
        <v>0</v>
      </c>
      <c r="BF8" s="116">
        <f>SUM(AE8,+AM8,+BE8)</f>
        <v>2145886</v>
      </c>
      <c r="BG8" s="116">
        <f>SUM(BH8,+BM8)</f>
        <v>223595</v>
      </c>
      <c r="BH8" s="116">
        <f>SUM(BI8:BL8)</f>
        <v>223595</v>
      </c>
      <c r="BI8" s="116">
        <v>0</v>
      </c>
      <c r="BJ8" s="116">
        <v>223595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350300</v>
      </c>
      <c r="BP8" s="116">
        <f>SUM(BQ8:BT8)</f>
        <v>110541</v>
      </c>
      <c r="BQ8" s="116">
        <v>42516</v>
      </c>
      <c r="BR8" s="116">
        <v>0</v>
      </c>
      <c r="BS8" s="116">
        <v>68025</v>
      </c>
      <c r="BT8" s="116">
        <v>0</v>
      </c>
      <c r="BU8" s="116">
        <f>SUM(BV8:BX8)</f>
        <v>45911</v>
      </c>
      <c r="BV8" s="116">
        <v>0</v>
      </c>
      <c r="BW8" s="116">
        <v>45911</v>
      </c>
      <c r="BX8" s="116">
        <v>0</v>
      </c>
      <c r="BY8" s="116">
        <v>0</v>
      </c>
      <c r="BZ8" s="116">
        <f>SUM(CA8:CD8)</f>
        <v>193848</v>
      </c>
      <c r="CA8" s="116">
        <v>182321</v>
      </c>
      <c r="CB8" s="116">
        <v>11527</v>
      </c>
      <c r="CC8" s="116">
        <v>0</v>
      </c>
      <c r="CD8" s="116">
        <v>0</v>
      </c>
      <c r="CE8" s="116">
        <v>127430</v>
      </c>
      <c r="CF8" s="116">
        <v>0</v>
      </c>
      <c r="CG8" s="116">
        <v>0</v>
      </c>
      <c r="CH8" s="116">
        <f>SUM(BG8,+BO8,+CG8)</f>
        <v>573895</v>
      </c>
      <c r="CI8" s="116">
        <f>SUM(AE8,+BG8)</f>
        <v>225905</v>
      </c>
      <c r="CJ8" s="116">
        <f>SUM(AF8,+BH8)</f>
        <v>225905</v>
      </c>
      <c r="CK8" s="116">
        <f>SUM(AG8,+BI8)</f>
        <v>0</v>
      </c>
      <c r="CL8" s="116">
        <f>SUM(AH8,+BJ8)</f>
        <v>225905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2493876</v>
      </c>
      <c r="CR8" s="116">
        <f>SUM(AN8,+BP8)</f>
        <v>527123</v>
      </c>
      <c r="CS8" s="116">
        <f>SUM(AO8,+BQ8)</f>
        <v>235639</v>
      </c>
      <c r="CT8" s="116">
        <f>SUM(AP8,+BR8)</f>
        <v>0</v>
      </c>
      <c r="CU8" s="116">
        <f>SUM(AQ8,+BS8)</f>
        <v>291484</v>
      </c>
      <c r="CV8" s="116">
        <f>SUM(AR8,+BT8)</f>
        <v>0</v>
      </c>
      <c r="CW8" s="116">
        <f>SUM(AS8,+BU8)</f>
        <v>506824</v>
      </c>
      <c r="CX8" s="116">
        <f>SUM(AT8,+BV8)</f>
        <v>39101</v>
      </c>
      <c r="CY8" s="116">
        <f>SUM(AU8,+BW8)</f>
        <v>467723</v>
      </c>
      <c r="CZ8" s="116">
        <f>SUM(AV8,+BX8)</f>
        <v>0</v>
      </c>
      <c r="DA8" s="116">
        <f>SUM(AW8,+BY8)</f>
        <v>0</v>
      </c>
      <c r="DB8" s="116">
        <f>SUM(AX8,+BZ8)</f>
        <v>1459929</v>
      </c>
      <c r="DC8" s="116">
        <f>SUM(AY8,+CA8)</f>
        <v>1308836</v>
      </c>
      <c r="DD8" s="116">
        <f>SUM(AZ8,+CB8)</f>
        <v>151093</v>
      </c>
      <c r="DE8" s="116">
        <f>SUM(BA8,+CC8)</f>
        <v>0</v>
      </c>
      <c r="DF8" s="116">
        <f>SUM(BB8,+CD8)</f>
        <v>0</v>
      </c>
      <c r="DG8" s="116">
        <f>SUM(BC8,+CE8)</f>
        <v>792895</v>
      </c>
      <c r="DH8" s="116">
        <f>SUM(BD8,+CF8)</f>
        <v>0</v>
      </c>
      <c r="DI8" s="116">
        <f>SUM(BE8,+CG8)</f>
        <v>0</v>
      </c>
      <c r="DJ8" s="116">
        <f>SUM(BF8,+CH8)</f>
        <v>2719781</v>
      </c>
    </row>
    <row r="9" spans="1:114" ht="13.5" customHeight="1" x14ac:dyDescent="0.15">
      <c r="A9" s="114" t="s">
        <v>22</v>
      </c>
      <c r="B9" s="115" t="s">
        <v>332</v>
      </c>
      <c r="C9" s="114" t="s">
        <v>333</v>
      </c>
      <c r="D9" s="116">
        <f>SUM(E9,+L9)</f>
        <v>2460530</v>
      </c>
      <c r="E9" s="116">
        <f>SUM(F9:I9,K9)</f>
        <v>253650</v>
      </c>
      <c r="F9" s="116">
        <v>16421</v>
      </c>
      <c r="G9" s="116">
        <v>0</v>
      </c>
      <c r="H9" s="116">
        <v>29700</v>
      </c>
      <c r="I9" s="116">
        <v>12467</v>
      </c>
      <c r="J9" s="117" t="s">
        <v>541</v>
      </c>
      <c r="K9" s="116">
        <v>195062</v>
      </c>
      <c r="L9" s="116">
        <v>2206880</v>
      </c>
      <c r="M9" s="116">
        <f>SUM(N9,+U9)</f>
        <v>143256</v>
      </c>
      <c r="N9" s="116">
        <f>SUM(O9:R9,T9)</f>
        <v>2863</v>
      </c>
      <c r="O9" s="116">
        <v>0</v>
      </c>
      <c r="P9" s="116">
        <v>1159</v>
      </c>
      <c r="Q9" s="116">
        <v>0</v>
      </c>
      <c r="R9" s="116">
        <v>1704</v>
      </c>
      <c r="S9" s="117" t="s">
        <v>541</v>
      </c>
      <c r="T9" s="116">
        <v>0</v>
      </c>
      <c r="U9" s="116">
        <v>140393</v>
      </c>
      <c r="V9" s="116">
        <f>+SUM(D9,M9)</f>
        <v>2603786</v>
      </c>
      <c r="W9" s="116">
        <f>+SUM(E9,N9)</f>
        <v>256513</v>
      </c>
      <c r="X9" s="116">
        <f>+SUM(F9,O9)</f>
        <v>16421</v>
      </c>
      <c r="Y9" s="116">
        <f>+SUM(G9,P9)</f>
        <v>1159</v>
      </c>
      <c r="Z9" s="116">
        <f>+SUM(H9,Q9)</f>
        <v>29700</v>
      </c>
      <c r="AA9" s="116">
        <f>+SUM(I9,R9)</f>
        <v>14171</v>
      </c>
      <c r="AB9" s="117" t="str">
        <f>IF(+SUM(J9,S9)=0,"-",+SUM(J9,S9))</f>
        <v>-</v>
      </c>
      <c r="AC9" s="116">
        <f>+SUM(K9,T9)</f>
        <v>195062</v>
      </c>
      <c r="AD9" s="116">
        <f>+SUM(L9,U9)</f>
        <v>2347273</v>
      </c>
      <c r="AE9" s="116">
        <f>SUM(AF9,+AK9)</f>
        <v>78821</v>
      </c>
      <c r="AF9" s="116">
        <f>SUM(AG9:AJ9)</f>
        <v>74840</v>
      </c>
      <c r="AG9" s="116">
        <v>0</v>
      </c>
      <c r="AH9" s="116">
        <v>935</v>
      </c>
      <c r="AI9" s="116">
        <v>73905</v>
      </c>
      <c r="AJ9" s="116">
        <v>0</v>
      </c>
      <c r="AK9" s="116">
        <v>3981</v>
      </c>
      <c r="AL9" s="116">
        <v>7356</v>
      </c>
      <c r="AM9" s="116">
        <f>SUM(AN9,AS9,AW9,AX9,BD9)</f>
        <v>1420622</v>
      </c>
      <c r="AN9" s="116">
        <f>SUM(AO9:AR9)</f>
        <v>315215</v>
      </c>
      <c r="AO9" s="116">
        <v>161947</v>
      </c>
      <c r="AP9" s="116">
        <v>130441</v>
      </c>
      <c r="AQ9" s="116">
        <v>7091</v>
      </c>
      <c r="AR9" s="116">
        <v>15736</v>
      </c>
      <c r="AS9" s="116">
        <f>SUM(AT9:AV9)</f>
        <v>59024</v>
      </c>
      <c r="AT9" s="116">
        <v>22279</v>
      </c>
      <c r="AU9" s="116">
        <v>3079</v>
      </c>
      <c r="AV9" s="116">
        <v>33666</v>
      </c>
      <c r="AW9" s="116">
        <v>0</v>
      </c>
      <c r="AX9" s="116">
        <f>SUM(AY9:BB9)</f>
        <v>1033526</v>
      </c>
      <c r="AY9" s="116">
        <v>410194</v>
      </c>
      <c r="AZ9" s="116">
        <v>88874</v>
      </c>
      <c r="BA9" s="116">
        <v>529075</v>
      </c>
      <c r="BB9" s="116">
        <v>5383</v>
      </c>
      <c r="BC9" s="116">
        <v>776936</v>
      </c>
      <c r="BD9" s="116">
        <v>12857</v>
      </c>
      <c r="BE9" s="116">
        <v>176795</v>
      </c>
      <c r="BF9" s="116">
        <f>SUM(AE9,+AM9,+BE9)</f>
        <v>1676238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22530</v>
      </c>
      <c r="BP9" s="116">
        <f>SUM(BQ9:BT9)</f>
        <v>12672</v>
      </c>
      <c r="BQ9" s="116">
        <v>12243</v>
      </c>
      <c r="BR9" s="116">
        <v>429</v>
      </c>
      <c r="BS9" s="116">
        <v>0</v>
      </c>
      <c r="BT9" s="116">
        <v>0</v>
      </c>
      <c r="BU9" s="116">
        <f>SUM(BV9:BX9)</f>
        <v>9660</v>
      </c>
      <c r="BV9" s="116">
        <v>9660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116605</v>
      </c>
      <c r="CF9" s="116">
        <v>198</v>
      </c>
      <c r="CG9" s="116">
        <v>4121</v>
      </c>
      <c r="CH9" s="116">
        <f>SUM(BG9,+BO9,+CG9)</f>
        <v>26651</v>
      </c>
      <c r="CI9" s="116">
        <f>SUM(AE9,+BG9)</f>
        <v>78821</v>
      </c>
      <c r="CJ9" s="116">
        <f>SUM(AF9,+BH9)</f>
        <v>74840</v>
      </c>
      <c r="CK9" s="116">
        <f>SUM(AG9,+BI9)</f>
        <v>0</v>
      </c>
      <c r="CL9" s="116">
        <f>SUM(AH9,+BJ9)</f>
        <v>935</v>
      </c>
      <c r="CM9" s="116">
        <f>SUM(AI9,+BK9)</f>
        <v>73905</v>
      </c>
      <c r="CN9" s="116">
        <f>SUM(AJ9,+BL9)</f>
        <v>0</v>
      </c>
      <c r="CO9" s="116">
        <f>SUM(AK9,+BM9)</f>
        <v>3981</v>
      </c>
      <c r="CP9" s="116">
        <f>SUM(AL9,+BN9)</f>
        <v>7356</v>
      </c>
      <c r="CQ9" s="116">
        <f>SUM(AM9,+BO9)</f>
        <v>1443152</v>
      </c>
      <c r="CR9" s="116">
        <f>SUM(AN9,+BP9)</f>
        <v>327887</v>
      </c>
      <c r="CS9" s="116">
        <f>SUM(AO9,+BQ9)</f>
        <v>174190</v>
      </c>
      <c r="CT9" s="116">
        <f>SUM(AP9,+BR9)</f>
        <v>130870</v>
      </c>
      <c r="CU9" s="116">
        <f>SUM(AQ9,+BS9)</f>
        <v>7091</v>
      </c>
      <c r="CV9" s="116">
        <f>SUM(AR9,+BT9)</f>
        <v>15736</v>
      </c>
      <c r="CW9" s="116">
        <f>SUM(AS9,+BU9)</f>
        <v>68684</v>
      </c>
      <c r="CX9" s="116">
        <f>SUM(AT9,+BV9)</f>
        <v>31939</v>
      </c>
      <c r="CY9" s="116">
        <f>SUM(AU9,+BW9)</f>
        <v>3079</v>
      </c>
      <c r="CZ9" s="116">
        <f>SUM(AV9,+BX9)</f>
        <v>33666</v>
      </c>
      <c r="DA9" s="116">
        <f>SUM(AW9,+BY9)</f>
        <v>0</v>
      </c>
      <c r="DB9" s="116">
        <f>SUM(AX9,+BZ9)</f>
        <v>1033526</v>
      </c>
      <c r="DC9" s="116">
        <f>SUM(AY9,+CA9)</f>
        <v>410194</v>
      </c>
      <c r="DD9" s="116">
        <f>SUM(AZ9,+CB9)</f>
        <v>88874</v>
      </c>
      <c r="DE9" s="116">
        <f>SUM(BA9,+CC9)</f>
        <v>529075</v>
      </c>
      <c r="DF9" s="116">
        <f>SUM(BB9,+CD9)</f>
        <v>5383</v>
      </c>
      <c r="DG9" s="116">
        <f>SUM(BC9,+CE9)</f>
        <v>893541</v>
      </c>
      <c r="DH9" s="116">
        <f>SUM(BD9,+CF9)</f>
        <v>13055</v>
      </c>
      <c r="DI9" s="116">
        <f>SUM(BE9,+CG9)</f>
        <v>180916</v>
      </c>
      <c r="DJ9" s="116">
        <f>SUM(BF9,+CH9)</f>
        <v>1702889</v>
      </c>
    </row>
    <row r="10" spans="1:114" ht="13.5" customHeight="1" x14ac:dyDescent="0.15">
      <c r="A10" s="114" t="s">
        <v>22</v>
      </c>
      <c r="B10" s="115" t="s">
        <v>336</v>
      </c>
      <c r="C10" s="114" t="s">
        <v>337</v>
      </c>
      <c r="D10" s="116">
        <f>SUM(E10,+L10)</f>
        <v>2037971</v>
      </c>
      <c r="E10" s="116">
        <f>SUM(F10:I10,K10)</f>
        <v>247708</v>
      </c>
      <c r="F10" s="116">
        <v>0</v>
      </c>
      <c r="G10" s="116">
        <v>0</v>
      </c>
      <c r="H10" s="116">
        <v>0</v>
      </c>
      <c r="I10" s="116">
        <v>223480</v>
      </c>
      <c r="J10" s="117" t="s">
        <v>541</v>
      </c>
      <c r="K10" s="116">
        <v>24228</v>
      </c>
      <c r="L10" s="116">
        <v>1790263</v>
      </c>
      <c r="M10" s="116">
        <f>SUM(N10,+U10)</f>
        <v>258455</v>
      </c>
      <c r="N10" s="116">
        <f>SUM(O10:R10,T10)</f>
        <v>18</v>
      </c>
      <c r="O10" s="116">
        <v>0</v>
      </c>
      <c r="P10" s="116">
        <v>0</v>
      </c>
      <c r="Q10" s="116">
        <v>0</v>
      </c>
      <c r="R10" s="116">
        <v>0</v>
      </c>
      <c r="S10" s="117" t="s">
        <v>541</v>
      </c>
      <c r="T10" s="116">
        <v>18</v>
      </c>
      <c r="U10" s="116">
        <v>258437</v>
      </c>
      <c r="V10" s="116">
        <f>+SUM(D10,M10)</f>
        <v>2296426</v>
      </c>
      <c r="W10" s="116">
        <f>+SUM(E10,N10)</f>
        <v>247726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223480</v>
      </c>
      <c r="AB10" s="117" t="str">
        <f>IF(+SUM(J10,S10)=0,"-",+SUM(J10,S10))</f>
        <v>-</v>
      </c>
      <c r="AC10" s="116">
        <f>+SUM(K10,T10)</f>
        <v>24246</v>
      </c>
      <c r="AD10" s="116">
        <f>+SUM(L10,U10)</f>
        <v>2048700</v>
      </c>
      <c r="AE10" s="116">
        <f>SUM(AF10,+AK10)</f>
        <v>59978</v>
      </c>
      <c r="AF10" s="116">
        <f>SUM(AG10:AJ10)</f>
        <v>55437</v>
      </c>
      <c r="AG10" s="116">
        <v>0</v>
      </c>
      <c r="AH10" s="116">
        <v>45483</v>
      </c>
      <c r="AI10" s="116">
        <v>0</v>
      </c>
      <c r="AJ10" s="116">
        <v>9954</v>
      </c>
      <c r="AK10" s="116">
        <v>4541</v>
      </c>
      <c r="AL10" s="116">
        <v>0</v>
      </c>
      <c r="AM10" s="116">
        <f>SUM(AN10,AS10,AW10,AX10,BD10)</f>
        <v>1060778</v>
      </c>
      <c r="AN10" s="116">
        <f>SUM(AO10:AR10)</f>
        <v>233657</v>
      </c>
      <c r="AO10" s="116">
        <v>225798</v>
      </c>
      <c r="AP10" s="116">
        <v>5928</v>
      </c>
      <c r="AQ10" s="116">
        <v>0</v>
      </c>
      <c r="AR10" s="116">
        <v>1931</v>
      </c>
      <c r="AS10" s="116">
        <f>SUM(AT10:AV10)</f>
        <v>15397</v>
      </c>
      <c r="AT10" s="116">
        <v>8263</v>
      </c>
      <c r="AU10" s="116">
        <v>2447</v>
      </c>
      <c r="AV10" s="116">
        <v>4687</v>
      </c>
      <c r="AW10" s="116">
        <v>0</v>
      </c>
      <c r="AX10" s="116">
        <f>SUM(AY10:BB10)</f>
        <v>806941</v>
      </c>
      <c r="AY10" s="116">
        <v>374246</v>
      </c>
      <c r="AZ10" s="116">
        <v>257466</v>
      </c>
      <c r="BA10" s="116">
        <v>175229</v>
      </c>
      <c r="BB10" s="116">
        <v>0</v>
      </c>
      <c r="BC10" s="116">
        <v>691623</v>
      </c>
      <c r="BD10" s="116">
        <v>4783</v>
      </c>
      <c r="BE10" s="116">
        <v>225592</v>
      </c>
      <c r="BF10" s="116">
        <f>SUM(AE10,+AM10,+BE10)</f>
        <v>1346348</v>
      </c>
      <c r="BG10" s="116">
        <f>SUM(BH10,+BM10)</f>
        <v>21000</v>
      </c>
      <c r="BH10" s="116">
        <f>SUM(BI10:BL10)</f>
        <v>21000</v>
      </c>
      <c r="BI10" s="116">
        <v>0</v>
      </c>
      <c r="BJ10" s="116">
        <v>20000</v>
      </c>
      <c r="BK10" s="116">
        <v>0</v>
      </c>
      <c r="BL10" s="116">
        <v>1000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234655</v>
      </c>
      <c r="CF10" s="116">
        <v>0</v>
      </c>
      <c r="CG10" s="116">
        <v>2800</v>
      </c>
      <c r="CH10" s="116">
        <f>SUM(BG10,+BO10,+CG10)</f>
        <v>23800</v>
      </c>
      <c r="CI10" s="116">
        <f>SUM(AE10,+BG10)</f>
        <v>80978</v>
      </c>
      <c r="CJ10" s="116">
        <f>SUM(AF10,+BH10)</f>
        <v>76437</v>
      </c>
      <c r="CK10" s="116">
        <f>SUM(AG10,+BI10)</f>
        <v>0</v>
      </c>
      <c r="CL10" s="116">
        <f>SUM(AH10,+BJ10)</f>
        <v>65483</v>
      </c>
      <c r="CM10" s="116">
        <f>SUM(AI10,+BK10)</f>
        <v>0</v>
      </c>
      <c r="CN10" s="116">
        <f>SUM(AJ10,+BL10)</f>
        <v>10954</v>
      </c>
      <c r="CO10" s="116">
        <f>SUM(AK10,+BM10)</f>
        <v>4541</v>
      </c>
      <c r="CP10" s="116">
        <f>SUM(AL10,+BN10)</f>
        <v>0</v>
      </c>
      <c r="CQ10" s="116">
        <f>SUM(AM10,+BO10)</f>
        <v>1060778</v>
      </c>
      <c r="CR10" s="116">
        <f>SUM(AN10,+BP10)</f>
        <v>233657</v>
      </c>
      <c r="CS10" s="116">
        <f>SUM(AO10,+BQ10)</f>
        <v>225798</v>
      </c>
      <c r="CT10" s="116">
        <f>SUM(AP10,+BR10)</f>
        <v>5928</v>
      </c>
      <c r="CU10" s="116">
        <f>SUM(AQ10,+BS10)</f>
        <v>0</v>
      </c>
      <c r="CV10" s="116">
        <f>SUM(AR10,+BT10)</f>
        <v>1931</v>
      </c>
      <c r="CW10" s="116">
        <f>SUM(AS10,+BU10)</f>
        <v>15397</v>
      </c>
      <c r="CX10" s="116">
        <f>SUM(AT10,+BV10)</f>
        <v>8263</v>
      </c>
      <c r="CY10" s="116">
        <f>SUM(AU10,+BW10)</f>
        <v>2447</v>
      </c>
      <c r="CZ10" s="116">
        <f>SUM(AV10,+BX10)</f>
        <v>4687</v>
      </c>
      <c r="DA10" s="116">
        <f>SUM(AW10,+BY10)</f>
        <v>0</v>
      </c>
      <c r="DB10" s="116">
        <f>SUM(AX10,+BZ10)</f>
        <v>806941</v>
      </c>
      <c r="DC10" s="116">
        <f>SUM(AY10,+CA10)</f>
        <v>374246</v>
      </c>
      <c r="DD10" s="116">
        <f>SUM(AZ10,+CB10)</f>
        <v>257466</v>
      </c>
      <c r="DE10" s="116">
        <f>SUM(BA10,+CC10)</f>
        <v>175229</v>
      </c>
      <c r="DF10" s="116">
        <f>SUM(BB10,+CD10)</f>
        <v>0</v>
      </c>
      <c r="DG10" s="116">
        <f>SUM(BC10,+CE10)</f>
        <v>926278</v>
      </c>
      <c r="DH10" s="116">
        <f>SUM(BD10,+CF10)</f>
        <v>4783</v>
      </c>
      <c r="DI10" s="116">
        <f>SUM(BE10,+CG10)</f>
        <v>228392</v>
      </c>
      <c r="DJ10" s="116">
        <f>SUM(BF10,+CH10)</f>
        <v>1370148</v>
      </c>
    </row>
    <row r="11" spans="1:114" ht="13.5" customHeight="1" x14ac:dyDescent="0.15">
      <c r="A11" s="114" t="s">
        <v>22</v>
      </c>
      <c r="B11" s="115" t="s">
        <v>340</v>
      </c>
      <c r="C11" s="114" t="s">
        <v>341</v>
      </c>
      <c r="D11" s="116">
        <f>SUM(E11,+L11)</f>
        <v>528855</v>
      </c>
      <c r="E11" s="116">
        <f>SUM(F11:I11,K11)</f>
        <v>71951</v>
      </c>
      <c r="F11" s="116">
        <v>0</v>
      </c>
      <c r="G11" s="116">
        <v>0</v>
      </c>
      <c r="H11" s="116">
        <v>0</v>
      </c>
      <c r="I11" s="116">
        <v>62681</v>
      </c>
      <c r="J11" s="117" t="s">
        <v>541</v>
      </c>
      <c r="K11" s="116">
        <v>9270</v>
      </c>
      <c r="L11" s="116">
        <v>456904</v>
      </c>
      <c r="M11" s="116">
        <f>SUM(N11,+U11)</f>
        <v>20771</v>
      </c>
      <c r="N11" s="116">
        <f>SUM(O11:R11,T11)</f>
        <v>20771</v>
      </c>
      <c r="O11" s="116">
        <v>0</v>
      </c>
      <c r="P11" s="116">
        <v>0</v>
      </c>
      <c r="Q11" s="116">
        <v>0</v>
      </c>
      <c r="R11" s="116">
        <v>20763</v>
      </c>
      <c r="S11" s="117" t="s">
        <v>541</v>
      </c>
      <c r="T11" s="116">
        <v>8</v>
      </c>
      <c r="U11" s="116">
        <v>0</v>
      </c>
      <c r="V11" s="116">
        <f>+SUM(D11,M11)</f>
        <v>549626</v>
      </c>
      <c r="W11" s="116">
        <f>+SUM(E11,N11)</f>
        <v>92722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83444</v>
      </c>
      <c r="AB11" s="117" t="str">
        <f>IF(+SUM(J11,S11)=0,"-",+SUM(J11,S11))</f>
        <v>-</v>
      </c>
      <c r="AC11" s="116">
        <f>+SUM(K11,T11)</f>
        <v>9278</v>
      </c>
      <c r="AD11" s="116">
        <f>+SUM(L11,U11)</f>
        <v>456904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166601</v>
      </c>
      <c r="AN11" s="116">
        <f>SUM(AO11:AR11)</f>
        <v>37084</v>
      </c>
      <c r="AO11" s="116">
        <v>37084</v>
      </c>
      <c r="AP11" s="116">
        <v>0</v>
      </c>
      <c r="AQ11" s="116">
        <v>0</v>
      </c>
      <c r="AR11" s="116">
        <v>0</v>
      </c>
      <c r="AS11" s="116">
        <f>SUM(AT11:AV11)</f>
        <v>12572</v>
      </c>
      <c r="AT11" s="116">
        <v>1173</v>
      </c>
      <c r="AU11" s="116">
        <v>0</v>
      </c>
      <c r="AV11" s="116">
        <v>11399</v>
      </c>
      <c r="AW11" s="116">
        <v>0</v>
      </c>
      <c r="AX11" s="116">
        <f>SUM(AY11:BB11)</f>
        <v>116945</v>
      </c>
      <c r="AY11" s="116">
        <v>92795</v>
      </c>
      <c r="AZ11" s="116">
        <v>0</v>
      </c>
      <c r="BA11" s="116">
        <v>19800</v>
      </c>
      <c r="BB11" s="116">
        <v>4350</v>
      </c>
      <c r="BC11" s="116">
        <v>98135</v>
      </c>
      <c r="BD11" s="116">
        <v>0</v>
      </c>
      <c r="BE11" s="116">
        <v>264119</v>
      </c>
      <c r="BF11" s="116">
        <f>SUM(AE11,+AM11,+BE11)</f>
        <v>430720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6">
        <v>20763</v>
      </c>
      <c r="CF11" s="116">
        <v>0</v>
      </c>
      <c r="CG11" s="116">
        <v>8</v>
      </c>
      <c r="CH11" s="116">
        <f>SUM(BG11,+BO11,+CG11)</f>
        <v>8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166601</v>
      </c>
      <c r="CR11" s="116">
        <f>SUM(AN11,+BP11)</f>
        <v>37084</v>
      </c>
      <c r="CS11" s="116">
        <f>SUM(AO11,+BQ11)</f>
        <v>37084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12572</v>
      </c>
      <c r="CX11" s="116">
        <f>SUM(AT11,+BV11)</f>
        <v>1173</v>
      </c>
      <c r="CY11" s="116">
        <f>SUM(AU11,+BW11)</f>
        <v>0</v>
      </c>
      <c r="CZ11" s="116">
        <f>SUM(AV11,+BX11)</f>
        <v>11399</v>
      </c>
      <c r="DA11" s="116">
        <f>SUM(AW11,+BY11)</f>
        <v>0</v>
      </c>
      <c r="DB11" s="116">
        <f>SUM(AX11,+BZ11)</f>
        <v>116945</v>
      </c>
      <c r="DC11" s="116">
        <f>SUM(AY11,+CA11)</f>
        <v>92795</v>
      </c>
      <c r="DD11" s="116">
        <f>SUM(AZ11,+CB11)</f>
        <v>0</v>
      </c>
      <c r="DE11" s="116">
        <f>SUM(BA11,+CC11)</f>
        <v>19800</v>
      </c>
      <c r="DF11" s="116">
        <f>SUM(BB11,+CD11)</f>
        <v>4350</v>
      </c>
      <c r="DG11" s="116">
        <f>SUM(BC11,+CE11)</f>
        <v>118898</v>
      </c>
      <c r="DH11" s="116">
        <f>SUM(BD11,+CF11)</f>
        <v>0</v>
      </c>
      <c r="DI11" s="116">
        <f>SUM(BE11,+CG11)</f>
        <v>264127</v>
      </c>
      <c r="DJ11" s="116">
        <f>SUM(BF11,+CH11)</f>
        <v>430728</v>
      </c>
    </row>
    <row r="12" spans="1:114" ht="13.5" customHeight="1" x14ac:dyDescent="0.15">
      <c r="A12" s="114" t="s">
        <v>22</v>
      </c>
      <c r="B12" s="115" t="s">
        <v>346</v>
      </c>
      <c r="C12" s="114" t="s">
        <v>347</v>
      </c>
      <c r="D12" s="116">
        <f>SUM(E12,+L12)</f>
        <v>823488</v>
      </c>
      <c r="E12" s="116">
        <f>SUM(F12:I12,K12)</f>
        <v>182532</v>
      </c>
      <c r="F12" s="116">
        <v>0</v>
      </c>
      <c r="G12" s="116">
        <v>0</v>
      </c>
      <c r="H12" s="116">
        <v>0</v>
      </c>
      <c r="I12" s="116">
        <v>164002</v>
      </c>
      <c r="J12" s="117" t="s">
        <v>541</v>
      </c>
      <c r="K12" s="116">
        <v>18530</v>
      </c>
      <c r="L12" s="116">
        <v>640956</v>
      </c>
      <c r="M12" s="116">
        <f>SUM(N12,+U12)</f>
        <v>105215</v>
      </c>
      <c r="N12" s="116">
        <f>SUM(O12:R12,T12)</f>
        <v>472</v>
      </c>
      <c r="O12" s="116">
        <v>0</v>
      </c>
      <c r="P12" s="116">
        <v>0</v>
      </c>
      <c r="Q12" s="116">
        <v>0</v>
      </c>
      <c r="R12" s="116">
        <v>0</v>
      </c>
      <c r="S12" s="117" t="s">
        <v>541</v>
      </c>
      <c r="T12" s="116">
        <v>472</v>
      </c>
      <c r="U12" s="116">
        <v>104743</v>
      </c>
      <c r="V12" s="116">
        <f>+SUM(D12,M12)</f>
        <v>928703</v>
      </c>
      <c r="W12" s="116">
        <f>+SUM(E12,N12)</f>
        <v>183004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164002</v>
      </c>
      <c r="AB12" s="117" t="str">
        <f>IF(+SUM(J12,S12)=0,"-",+SUM(J12,S12))</f>
        <v>-</v>
      </c>
      <c r="AC12" s="116">
        <f>+SUM(K12,T12)</f>
        <v>19002</v>
      </c>
      <c r="AD12" s="116">
        <f>+SUM(L12,U12)</f>
        <v>745699</v>
      </c>
      <c r="AE12" s="116">
        <f>SUM(AF12,+AK12)</f>
        <v>14249</v>
      </c>
      <c r="AF12" s="116">
        <f>SUM(AG12:AJ12)</f>
        <v>14249</v>
      </c>
      <c r="AG12" s="116">
        <v>0</v>
      </c>
      <c r="AH12" s="116">
        <v>0</v>
      </c>
      <c r="AI12" s="116">
        <v>14249</v>
      </c>
      <c r="AJ12" s="116">
        <v>0</v>
      </c>
      <c r="AK12" s="116">
        <v>0</v>
      </c>
      <c r="AL12" s="116">
        <v>0</v>
      </c>
      <c r="AM12" s="116">
        <f>SUM(AN12,AS12,AW12,AX12,BD12)</f>
        <v>577327</v>
      </c>
      <c r="AN12" s="116">
        <f>SUM(AO12:AR12)</f>
        <v>64670</v>
      </c>
      <c r="AO12" s="116">
        <v>34454</v>
      </c>
      <c r="AP12" s="116">
        <v>4952</v>
      </c>
      <c r="AQ12" s="116">
        <v>0</v>
      </c>
      <c r="AR12" s="116">
        <v>25264</v>
      </c>
      <c r="AS12" s="116">
        <f>SUM(AT12:AV12)</f>
        <v>20530</v>
      </c>
      <c r="AT12" s="116">
        <v>976</v>
      </c>
      <c r="AU12" s="116">
        <v>0</v>
      </c>
      <c r="AV12" s="116">
        <v>19554</v>
      </c>
      <c r="AW12" s="116">
        <v>0</v>
      </c>
      <c r="AX12" s="116">
        <f>SUM(AY12:BB12)</f>
        <v>492127</v>
      </c>
      <c r="AY12" s="116">
        <v>308219</v>
      </c>
      <c r="AZ12" s="116">
        <v>161827</v>
      </c>
      <c r="BA12" s="116">
        <v>22081</v>
      </c>
      <c r="BB12" s="116">
        <v>0</v>
      </c>
      <c r="BC12" s="116">
        <v>185593</v>
      </c>
      <c r="BD12" s="116">
        <v>0</v>
      </c>
      <c r="BE12" s="116">
        <v>46319</v>
      </c>
      <c r="BF12" s="116">
        <f>SUM(AE12,+AM12,+BE12)</f>
        <v>637895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105215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14249</v>
      </c>
      <c r="CJ12" s="116">
        <f>SUM(AF12,+BH12)</f>
        <v>14249</v>
      </c>
      <c r="CK12" s="116">
        <f>SUM(AG12,+BI12)</f>
        <v>0</v>
      </c>
      <c r="CL12" s="116">
        <f>SUM(AH12,+BJ12)</f>
        <v>0</v>
      </c>
      <c r="CM12" s="116">
        <f>SUM(AI12,+BK12)</f>
        <v>14249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577327</v>
      </c>
      <c r="CR12" s="116">
        <f>SUM(AN12,+BP12)</f>
        <v>64670</v>
      </c>
      <c r="CS12" s="116">
        <f>SUM(AO12,+BQ12)</f>
        <v>34454</v>
      </c>
      <c r="CT12" s="116">
        <f>SUM(AP12,+BR12)</f>
        <v>4952</v>
      </c>
      <c r="CU12" s="116">
        <f>SUM(AQ12,+BS12)</f>
        <v>0</v>
      </c>
      <c r="CV12" s="116">
        <f>SUM(AR12,+BT12)</f>
        <v>25264</v>
      </c>
      <c r="CW12" s="116">
        <f>SUM(AS12,+BU12)</f>
        <v>20530</v>
      </c>
      <c r="CX12" s="116">
        <f>SUM(AT12,+BV12)</f>
        <v>976</v>
      </c>
      <c r="CY12" s="116">
        <f>SUM(AU12,+BW12)</f>
        <v>0</v>
      </c>
      <c r="CZ12" s="116">
        <f>SUM(AV12,+BX12)</f>
        <v>19554</v>
      </c>
      <c r="DA12" s="116">
        <f>SUM(AW12,+BY12)</f>
        <v>0</v>
      </c>
      <c r="DB12" s="116">
        <f>SUM(AX12,+BZ12)</f>
        <v>492127</v>
      </c>
      <c r="DC12" s="116">
        <f>SUM(AY12,+CA12)</f>
        <v>308219</v>
      </c>
      <c r="DD12" s="116">
        <f>SUM(AZ12,+CB12)</f>
        <v>161827</v>
      </c>
      <c r="DE12" s="116">
        <f>SUM(BA12,+CC12)</f>
        <v>22081</v>
      </c>
      <c r="DF12" s="116">
        <f>SUM(BB12,+CD12)</f>
        <v>0</v>
      </c>
      <c r="DG12" s="116">
        <f>SUM(BC12,+CE12)</f>
        <v>290808</v>
      </c>
      <c r="DH12" s="116">
        <f>SUM(BD12,+CF12)</f>
        <v>0</v>
      </c>
      <c r="DI12" s="116">
        <f>SUM(BE12,+CG12)</f>
        <v>46319</v>
      </c>
      <c r="DJ12" s="116">
        <f>SUM(BF12,+CH12)</f>
        <v>637895</v>
      </c>
    </row>
    <row r="13" spans="1:114" ht="13.5" customHeight="1" x14ac:dyDescent="0.15">
      <c r="A13" s="114" t="s">
        <v>22</v>
      </c>
      <c r="B13" s="115" t="s">
        <v>350</v>
      </c>
      <c r="C13" s="114" t="s">
        <v>351</v>
      </c>
      <c r="D13" s="116">
        <f>SUM(E13,+L13)</f>
        <v>493647</v>
      </c>
      <c r="E13" s="116">
        <f>SUM(F13:I13,K13)</f>
        <v>50144</v>
      </c>
      <c r="F13" s="116">
        <v>0</v>
      </c>
      <c r="G13" s="116">
        <v>0</v>
      </c>
      <c r="H13" s="116">
        <v>0</v>
      </c>
      <c r="I13" s="116">
        <v>1835</v>
      </c>
      <c r="J13" s="117" t="s">
        <v>541</v>
      </c>
      <c r="K13" s="116">
        <v>48309</v>
      </c>
      <c r="L13" s="116">
        <v>443503</v>
      </c>
      <c r="M13" s="116">
        <f>SUM(N13,+U13)</f>
        <v>17985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541</v>
      </c>
      <c r="T13" s="116">
        <v>0</v>
      </c>
      <c r="U13" s="116">
        <v>17985</v>
      </c>
      <c r="V13" s="116">
        <f>+SUM(D13,M13)</f>
        <v>511632</v>
      </c>
      <c r="W13" s="116">
        <f>+SUM(E13,N13)</f>
        <v>50144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1835</v>
      </c>
      <c r="AB13" s="117" t="str">
        <f>IF(+SUM(J13,S13)=0,"-",+SUM(J13,S13))</f>
        <v>-</v>
      </c>
      <c r="AC13" s="116">
        <f>+SUM(K13,T13)</f>
        <v>48309</v>
      </c>
      <c r="AD13" s="116">
        <f>+SUM(L13,U13)</f>
        <v>461488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399353</v>
      </c>
      <c r="AN13" s="116">
        <f>SUM(AO13:AR13)</f>
        <v>51081</v>
      </c>
      <c r="AO13" s="116">
        <v>48688</v>
      </c>
      <c r="AP13" s="116">
        <v>0</v>
      </c>
      <c r="AQ13" s="116">
        <v>2393</v>
      </c>
      <c r="AR13" s="116">
        <v>0</v>
      </c>
      <c r="AS13" s="116">
        <f>SUM(AT13:AV13)</f>
        <v>17777</v>
      </c>
      <c r="AT13" s="116">
        <v>2960</v>
      </c>
      <c r="AU13" s="116">
        <v>2884</v>
      </c>
      <c r="AV13" s="116">
        <v>11933</v>
      </c>
      <c r="AW13" s="116">
        <v>0</v>
      </c>
      <c r="AX13" s="116">
        <f>SUM(AY13:BB13)</f>
        <v>330495</v>
      </c>
      <c r="AY13" s="116">
        <v>205357</v>
      </c>
      <c r="AZ13" s="116">
        <v>115303</v>
      </c>
      <c r="BA13" s="116">
        <v>9835</v>
      </c>
      <c r="BB13" s="116">
        <v>0</v>
      </c>
      <c r="BC13" s="116">
        <v>94294</v>
      </c>
      <c r="BD13" s="116">
        <v>0</v>
      </c>
      <c r="BE13" s="116">
        <v>0</v>
      </c>
      <c r="BF13" s="116">
        <f>SUM(AE13,+AM13,+BE13)</f>
        <v>399353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2000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15985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2000</v>
      </c>
      <c r="CQ13" s="116">
        <f>SUM(AM13,+BO13)</f>
        <v>399353</v>
      </c>
      <c r="CR13" s="116">
        <f>SUM(AN13,+BP13)</f>
        <v>51081</v>
      </c>
      <c r="CS13" s="116">
        <f>SUM(AO13,+BQ13)</f>
        <v>48688</v>
      </c>
      <c r="CT13" s="116">
        <f>SUM(AP13,+BR13)</f>
        <v>0</v>
      </c>
      <c r="CU13" s="116">
        <f>SUM(AQ13,+BS13)</f>
        <v>2393</v>
      </c>
      <c r="CV13" s="116">
        <f>SUM(AR13,+BT13)</f>
        <v>0</v>
      </c>
      <c r="CW13" s="116">
        <f>SUM(AS13,+BU13)</f>
        <v>17777</v>
      </c>
      <c r="CX13" s="116">
        <f>SUM(AT13,+BV13)</f>
        <v>2960</v>
      </c>
      <c r="CY13" s="116">
        <f>SUM(AU13,+BW13)</f>
        <v>2884</v>
      </c>
      <c r="CZ13" s="116">
        <f>SUM(AV13,+BX13)</f>
        <v>11933</v>
      </c>
      <c r="DA13" s="116">
        <f>SUM(AW13,+BY13)</f>
        <v>0</v>
      </c>
      <c r="DB13" s="116">
        <f>SUM(AX13,+BZ13)</f>
        <v>330495</v>
      </c>
      <c r="DC13" s="116">
        <f>SUM(AY13,+CA13)</f>
        <v>205357</v>
      </c>
      <c r="DD13" s="116">
        <f>SUM(AZ13,+CB13)</f>
        <v>115303</v>
      </c>
      <c r="DE13" s="116">
        <f>SUM(BA13,+CC13)</f>
        <v>9835</v>
      </c>
      <c r="DF13" s="116">
        <f>SUM(BB13,+CD13)</f>
        <v>0</v>
      </c>
      <c r="DG13" s="116">
        <f>SUM(BC13,+CE13)</f>
        <v>110279</v>
      </c>
      <c r="DH13" s="116">
        <f>SUM(BD13,+CF13)</f>
        <v>0</v>
      </c>
      <c r="DI13" s="116">
        <f>SUM(BE13,+CG13)</f>
        <v>0</v>
      </c>
      <c r="DJ13" s="116">
        <f>SUM(BF13,+CH13)</f>
        <v>399353</v>
      </c>
    </row>
    <row r="14" spans="1:114" ht="13.5" customHeight="1" x14ac:dyDescent="0.15">
      <c r="A14" s="114" t="s">
        <v>22</v>
      </c>
      <c r="B14" s="115" t="s">
        <v>354</v>
      </c>
      <c r="C14" s="114" t="s">
        <v>355</v>
      </c>
      <c r="D14" s="116">
        <f>SUM(E14,+L14)</f>
        <v>602787</v>
      </c>
      <c r="E14" s="116">
        <f>SUM(F14:I14,K14)</f>
        <v>144544</v>
      </c>
      <c r="F14" s="116">
        <v>0</v>
      </c>
      <c r="G14" s="116">
        <v>0</v>
      </c>
      <c r="H14" s="116">
        <v>0</v>
      </c>
      <c r="I14" s="116">
        <v>51291</v>
      </c>
      <c r="J14" s="117" t="s">
        <v>541</v>
      </c>
      <c r="K14" s="116">
        <v>93253</v>
      </c>
      <c r="L14" s="116">
        <v>458243</v>
      </c>
      <c r="M14" s="116">
        <f>SUM(N14,+U14)</f>
        <v>73405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541</v>
      </c>
      <c r="T14" s="116">
        <v>0</v>
      </c>
      <c r="U14" s="116">
        <v>73405</v>
      </c>
      <c r="V14" s="116">
        <f>+SUM(D14,M14)</f>
        <v>676192</v>
      </c>
      <c r="W14" s="116">
        <f>+SUM(E14,N14)</f>
        <v>144544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51291</v>
      </c>
      <c r="AB14" s="117" t="str">
        <f>IF(+SUM(J14,S14)=0,"-",+SUM(J14,S14))</f>
        <v>-</v>
      </c>
      <c r="AC14" s="116">
        <f>+SUM(K14,T14)</f>
        <v>93253</v>
      </c>
      <c r="AD14" s="116">
        <f>+SUM(L14,U14)</f>
        <v>531648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525968</v>
      </c>
      <c r="AN14" s="116">
        <f>SUM(AO14:AR14)</f>
        <v>77133</v>
      </c>
      <c r="AO14" s="116">
        <v>51909</v>
      </c>
      <c r="AP14" s="116">
        <v>0</v>
      </c>
      <c r="AQ14" s="116">
        <v>25224</v>
      </c>
      <c r="AR14" s="116">
        <v>0</v>
      </c>
      <c r="AS14" s="116">
        <f>SUM(AT14:AV14)</f>
        <v>252143</v>
      </c>
      <c r="AT14" s="116">
        <v>581</v>
      </c>
      <c r="AU14" s="116">
        <v>251315</v>
      </c>
      <c r="AV14" s="116">
        <v>247</v>
      </c>
      <c r="AW14" s="116">
        <v>0</v>
      </c>
      <c r="AX14" s="116">
        <f>SUM(AY14:BB14)</f>
        <v>196692</v>
      </c>
      <c r="AY14" s="116">
        <v>143567</v>
      </c>
      <c r="AZ14" s="116">
        <v>53125</v>
      </c>
      <c r="BA14" s="116">
        <v>0</v>
      </c>
      <c r="BB14" s="116">
        <v>0</v>
      </c>
      <c r="BC14" s="116">
        <v>76819</v>
      </c>
      <c r="BD14" s="116">
        <v>0</v>
      </c>
      <c r="BE14" s="116">
        <v>0</v>
      </c>
      <c r="BF14" s="116">
        <f>SUM(AE14,+AM14,+BE14)</f>
        <v>525968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73405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525968</v>
      </c>
      <c r="CR14" s="116">
        <f>SUM(AN14,+BP14)</f>
        <v>77133</v>
      </c>
      <c r="CS14" s="116">
        <f>SUM(AO14,+BQ14)</f>
        <v>51909</v>
      </c>
      <c r="CT14" s="116">
        <f>SUM(AP14,+BR14)</f>
        <v>0</v>
      </c>
      <c r="CU14" s="116">
        <f>SUM(AQ14,+BS14)</f>
        <v>25224</v>
      </c>
      <c r="CV14" s="116">
        <f>SUM(AR14,+BT14)</f>
        <v>0</v>
      </c>
      <c r="CW14" s="116">
        <f>SUM(AS14,+BU14)</f>
        <v>252143</v>
      </c>
      <c r="CX14" s="116">
        <f>SUM(AT14,+BV14)</f>
        <v>581</v>
      </c>
      <c r="CY14" s="116">
        <f>SUM(AU14,+BW14)</f>
        <v>251315</v>
      </c>
      <c r="CZ14" s="116">
        <f>SUM(AV14,+BX14)</f>
        <v>247</v>
      </c>
      <c r="DA14" s="116">
        <f>SUM(AW14,+BY14)</f>
        <v>0</v>
      </c>
      <c r="DB14" s="116">
        <f>SUM(AX14,+BZ14)</f>
        <v>196692</v>
      </c>
      <c r="DC14" s="116">
        <f>SUM(AY14,+CA14)</f>
        <v>143567</v>
      </c>
      <c r="DD14" s="116">
        <f>SUM(AZ14,+CB14)</f>
        <v>53125</v>
      </c>
      <c r="DE14" s="116">
        <f>SUM(BA14,+CC14)</f>
        <v>0</v>
      </c>
      <c r="DF14" s="116">
        <f>SUM(BB14,+CD14)</f>
        <v>0</v>
      </c>
      <c r="DG14" s="116">
        <f>SUM(BC14,+CE14)</f>
        <v>150224</v>
      </c>
      <c r="DH14" s="116">
        <f>SUM(BD14,+CF14)</f>
        <v>0</v>
      </c>
      <c r="DI14" s="116">
        <f>SUM(BE14,+CG14)</f>
        <v>0</v>
      </c>
      <c r="DJ14" s="116">
        <f>SUM(BF14,+CH14)</f>
        <v>525968</v>
      </c>
    </row>
    <row r="15" spans="1:114" ht="13.5" customHeight="1" x14ac:dyDescent="0.15">
      <c r="A15" s="114" t="s">
        <v>22</v>
      </c>
      <c r="B15" s="115" t="s">
        <v>356</v>
      </c>
      <c r="C15" s="114" t="s">
        <v>357</v>
      </c>
      <c r="D15" s="116">
        <f>SUM(E15,+L15)</f>
        <v>583271</v>
      </c>
      <c r="E15" s="116">
        <f>SUM(F15:I15,K15)</f>
        <v>112058</v>
      </c>
      <c r="F15" s="116">
        <v>0</v>
      </c>
      <c r="G15" s="116">
        <v>0</v>
      </c>
      <c r="H15" s="116">
        <v>0</v>
      </c>
      <c r="I15" s="116">
        <v>82931</v>
      </c>
      <c r="J15" s="117" t="s">
        <v>541</v>
      </c>
      <c r="K15" s="116">
        <v>29127</v>
      </c>
      <c r="L15" s="116">
        <v>471213</v>
      </c>
      <c r="M15" s="116">
        <f>SUM(N15,+U15)</f>
        <v>196524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541</v>
      </c>
      <c r="T15" s="116">
        <v>0</v>
      </c>
      <c r="U15" s="116">
        <v>196524</v>
      </c>
      <c r="V15" s="116">
        <f>+SUM(D15,M15)</f>
        <v>779795</v>
      </c>
      <c r="W15" s="116">
        <f>+SUM(E15,N15)</f>
        <v>112058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82931</v>
      </c>
      <c r="AB15" s="117" t="str">
        <f>IF(+SUM(J15,S15)=0,"-",+SUM(J15,S15))</f>
        <v>-</v>
      </c>
      <c r="AC15" s="116">
        <f>+SUM(K15,T15)</f>
        <v>29127</v>
      </c>
      <c r="AD15" s="116">
        <f>+SUM(L15,U15)</f>
        <v>667737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503894</v>
      </c>
      <c r="AN15" s="116">
        <f>SUM(AO15:AR15)</f>
        <v>36735</v>
      </c>
      <c r="AO15" s="116">
        <v>36735</v>
      </c>
      <c r="AP15" s="116">
        <v>0</v>
      </c>
      <c r="AQ15" s="116">
        <v>0</v>
      </c>
      <c r="AR15" s="116">
        <v>0</v>
      </c>
      <c r="AS15" s="116">
        <f>SUM(AT15:AV15)</f>
        <v>2470</v>
      </c>
      <c r="AT15" s="116">
        <v>1014</v>
      </c>
      <c r="AU15" s="116">
        <v>0</v>
      </c>
      <c r="AV15" s="116">
        <v>1456</v>
      </c>
      <c r="AW15" s="116">
        <v>0</v>
      </c>
      <c r="AX15" s="116">
        <f>SUM(AY15:BB15)</f>
        <v>464689</v>
      </c>
      <c r="AY15" s="116">
        <v>141941</v>
      </c>
      <c r="AZ15" s="116">
        <v>302942</v>
      </c>
      <c r="BA15" s="116">
        <v>19806</v>
      </c>
      <c r="BB15" s="116">
        <v>0</v>
      </c>
      <c r="BC15" s="116">
        <v>79377</v>
      </c>
      <c r="BD15" s="116">
        <v>0</v>
      </c>
      <c r="BE15" s="116">
        <v>0</v>
      </c>
      <c r="BF15" s="116">
        <f>SUM(AE15,+AM15,+BE15)</f>
        <v>503894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196524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503894</v>
      </c>
      <c r="CR15" s="116">
        <f>SUM(AN15,+BP15)</f>
        <v>36735</v>
      </c>
      <c r="CS15" s="116">
        <f>SUM(AO15,+BQ15)</f>
        <v>36735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2470</v>
      </c>
      <c r="CX15" s="116">
        <f>SUM(AT15,+BV15)</f>
        <v>1014</v>
      </c>
      <c r="CY15" s="116">
        <f>SUM(AU15,+BW15)</f>
        <v>0</v>
      </c>
      <c r="CZ15" s="116">
        <f>SUM(AV15,+BX15)</f>
        <v>1456</v>
      </c>
      <c r="DA15" s="116">
        <f>SUM(AW15,+BY15)</f>
        <v>0</v>
      </c>
      <c r="DB15" s="116">
        <f>SUM(AX15,+BZ15)</f>
        <v>464689</v>
      </c>
      <c r="DC15" s="116">
        <f>SUM(AY15,+CA15)</f>
        <v>141941</v>
      </c>
      <c r="DD15" s="116">
        <f>SUM(AZ15,+CB15)</f>
        <v>302942</v>
      </c>
      <c r="DE15" s="116">
        <f>SUM(BA15,+CC15)</f>
        <v>19806</v>
      </c>
      <c r="DF15" s="116">
        <f>SUM(BB15,+CD15)</f>
        <v>0</v>
      </c>
      <c r="DG15" s="116">
        <f>SUM(BC15,+CE15)</f>
        <v>275901</v>
      </c>
      <c r="DH15" s="116">
        <f>SUM(BD15,+CF15)</f>
        <v>0</v>
      </c>
      <c r="DI15" s="116">
        <f>SUM(BE15,+CG15)</f>
        <v>0</v>
      </c>
      <c r="DJ15" s="116">
        <f>SUM(BF15,+CH15)</f>
        <v>503894</v>
      </c>
    </row>
    <row r="16" spans="1:114" ht="13.5" customHeight="1" x14ac:dyDescent="0.15">
      <c r="A16" s="114" t="s">
        <v>22</v>
      </c>
      <c r="B16" s="115" t="s">
        <v>360</v>
      </c>
      <c r="C16" s="114" t="s">
        <v>361</v>
      </c>
      <c r="D16" s="116">
        <f>SUM(E16,+L16)</f>
        <v>424153</v>
      </c>
      <c r="E16" s="116">
        <f>SUM(F16:I16,K16)</f>
        <v>70729</v>
      </c>
      <c r="F16" s="116">
        <v>0</v>
      </c>
      <c r="G16" s="116">
        <v>0</v>
      </c>
      <c r="H16" s="116">
        <v>0</v>
      </c>
      <c r="I16" s="116">
        <v>66727</v>
      </c>
      <c r="J16" s="117" t="s">
        <v>541</v>
      </c>
      <c r="K16" s="116">
        <v>4002</v>
      </c>
      <c r="L16" s="116">
        <v>353424</v>
      </c>
      <c r="M16" s="116">
        <f>SUM(N16,+U16)</f>
        <v>127843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541</v>
      </c>
      <c r="T16" s="116">
        <v>0</v>
      </c>
      <c r="U16" s="116">
        <v>127843</v>
      </c>
      <c r="V16" s="116">
        <f>+SUM(D16,M16)</f>
        <v>551996</v>
      </c>
      <c r="W16" s="116">
        <f>+SUM(E16,N16)</f>
        <v>70729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66727</v>
      </c>
      <c r="AB16" s="117" t="str">
        <f>IF(+SUM(J16,S16)=0,"-",+SUM(J16,S16))</f>
        <v>-</v>
      </c>
      <c r="AC16" s="116">
        <f>+SUM(K16,T16)</f>
        <v>4002</v>
      </c>
      <c r="AD16" s="116">
        <f>+SUM(L16,U16)</f>
        <v>481267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21482</v>
      </c>
      <c r="AM16" s="116">
        <f>SUM(AN16,AS16,AW16,AX16,BD16)</f>
        <v>202613</v>
      </c>
      <c r="AN16" s="116">
        <f>SUM(AO16:AR16)</f>
        <v>44988</v>
      </c>
      <c r="AO16" s="116">
        <v>43415</v>
      </c>
      <c r="AP16" s="116">
        <v>1573</v>
      </c>
      <c r="AQ16" s="116">
        <v>0</v>
      </c>
      <c r="AR16" s="116">
        <v>0</v>
      </c>
      <c r="AS16" s="116">
        <f>SUM(AT16:AV16)</f>
        <v>2028</v>
      </c>
      <c r="AT16" s="116">
        <v>875</v>
      </c>
      <c r="AU16" s="116">
        <v>54</v>
      </c>
      <c r="AV16" s="116">
        <v>1099</v>
      </c>
      <c r="AW16" s="116">
        <v>0</v>
      </c>
      <c r="AX16" s="116">
        <f>SUM(AY16:BB16)</f>
        <v>155597</v>
      </c>
      <c r="AY16" s="116">
        <v>155597</v>
      </c>
      <c r="AZ16" s="116">
        <v>0</v>
      </c>
      <c r="BA16" s="116">
        <v>0</v>
      </c>
      <c r="BB16" s="116">
        <v>0</v>
      </c>
      <c r="BC16" s="116">
        <v>200058</v>
      </c>
      <c r="BD16" s="116">
        <v>0</v>
      </c>
      <c r="BE16" s="116">
        <v>0</v>
      </c>
      <c r="BF16" s="116">
        <f>SUM(AE16,+AM16,+BE16)</f>
        <v>202613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3851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123992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25333</v>
      </c>
      <c r="CQ16" s="116">
        <f>SUM(AM16,+BO16)</f>
        <v>202613</v>
      </c>
      <c r="CR16" s="116">
        <f>SUM(AN16,+BP16)</f>
        <v>44988</v>
      </c>
      <c r="CS16" s="116">
        <f>SUM(AO16,+BQ16)</f>
        <v>43415</v>
      </c>
      <c r="CT16" s="116">
        <f>SUM(AP16,+BR16)</f>
        <v>1573</v>
      </c>
      <c r="CU16" s="116">
        <f>SUM(AQ16,+BS16)</f>
        <v>0</v>
      </c>
      <c r="CV16" s="116">
        <f>SUM(AR16,+BT16)</f>
        <v>0</v>
      </c>
      <c r="CW16" s="116">
        <f>SUM(AS16,+BU16)</f>
        <v>2028</v>
      </c>
      <c r="CX16" s="116">
        <f>SUM(AT16,+BV16)</f>
        <v>875</v>
      </c>
      <c r="CY16" s="116">
        <f>SUM(AU16,+BW16)</f>
        <v>54</v>
      </c>
      <c r="CZ16" s="116">
        <f>SUM(AV16,+BX16)</f>
        <v>1099</v>
      </c>
      <c r="DA16" s="116">
        <f>SUM(AW16,+BY16)</f>
        <v>0</v>
      </c>
      <c r="DB16" s="116">
        <f>SUM(AX16,+BZ16)</f>
        <v>155597</v>
      </c>
      <c r="DC16" s="116">
        <f>SUM(AY16,+CA16)</f>
        <v>155597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324050</v>
      </c>
      <c r="DH16" s="116">
        <f>SUM(BD16,+CF16)</f>
        <v>0</v>
      </c>
      <c r="DI16" s="116">
        <f>SUM(BE16,+CG16)</f>
        <v>0</v>
      </c>
      <c r="DJ16" s="116">
        <f>SUM(BF16,+CH16)</f>
        <v>202613</v>
      </c>
    </row>
    <row r="17" spans="1:114" ht="13.5" customHeight="1" x14ac:dyDescent="0.15">
      <c r="A17" s="114" t="s">
        <v>22</v>
      </c>
      <c r="B17" s="115" t="s">
        <v>366</v>
      </c>
      <c r="C17" s="114" t="s">
        <v>367</v>
      </c>
      <c r="D17" s="116">
        <f>SUM(E17,+L17)</f>
        <v>252062</v>
      </c>
      <c r="E17" s="116">
        <f>SUM(F17:I17,K17)</f>
        <v>30123</v>
      </c>
      <c r="F17" s="116">
        <v>0</v>
      </c>
      <c r="G17" s="116">
        <v>0</v>
      </c>
      <c r="H17" s="116">
        <v>0</v>
      </c>
      <c r="I17" s="116">
        <v>28812</v>
      </c>
      <c r="J17" s="117" t="s">
        <v>541</v>
      </c>
      <c r="K17" s="116">
        <v>1311</v>
      </c>
      <c r="L17" s="116">
        <v>221939</v>
      </c>
      <c r="M17" s="116">
        <f>SUM(N17,+U17)</f>
        <v>34534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541</v>
      </c>
      <c r="T17" s="116">
        <v>0</v>
      </c>
      <c r="U17" s="116">
        <v>34534</v>
      </c>
      <c r="V17" s="116">
        <f>+SUM(D17,M17)</f>
        <v>286596</v>
      </c>
      <c r="W17" s="116">
        <f>+SUM(E17,N17)</f>
        <v>30123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28812</v>
      </c>
      <c r="AB17" s="117" t="str">
        <f>IF(+SUM(J17,S17)=0,"-",+SUM(J17,S17))</f>
        <v>-</v>
      </c>
      <c r="AC17" s="116">
        <f>+SUM(K17,T17)</f>
        <v>1311</v>
      </c>
      <c r="AD17" s="116">
        <f>+SUM(L17,U17)</f>
        <v>256473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9327</v>
      </c>
      <c r="AM17" s="116">
        <f>SUM(AN17,AS17,AW17,AX17,BD17)</f>
        <v>141946</v>
      </c>
      <c r="AN17" s="116">
        <f>SUM(AO17:AR17)</f>
        <v>16015</v>
      </c>
      <c r="AO17" s="116">
        <v>16015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125931</v>
      </c>
      <c r="AY17" s="116">
        <v>125931</v>
      </c>
      <c r="AZ17" s="116">
        <v>0</v>
      </c>
      <c r="BA17" s="116">
        <v>0</v>
      </c>
      <c r="BB17" s="116">
        <v>0</v>
      </c>
      <c r="BC17" s="116">
        <v>89446</v>
      </c>
      <c r="BD17" s="116">
        <v>0</v>
      </c>
      <c r="BE17" s="116">
        <v>11343</v>
      </c>
      <c r="BF17" s="116">
        <f>SUM(AE17,+AM17,+BE17)</f>
        <v>153289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5126</v>
      </c>
      <c r="BP17" s="116">
        <f>SUM(BQ17:BT17)</f>
        <v>5126</v>
      </c>
      <c r="BQ17" s="116">
        <v>5126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29408</v>
      </c>
      <c r="CF17" s="116">
        <v>0</v>
      </c>
      <c r="CG17" s="116">
        <v>0</v>
      </c>
      <c r="CH17" s="116">
        <f>SUM(BG17,+BO17,+CG17)</f>
        <v>5126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9327</v>
      </c>
      <c r="CQ17" s="116">
        <f>SUM(AM17,+BO17)</f>
        <v>147072</v>
      </c>
      <c r="CR17" s="116">
        <f>SUM(AN17,+BP17)</f>
        <v>21141</v>
      </c>
      <c r="CS17" s="116">
        <f>SUM(AO17,+BQ17)</f>
        <v>21141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125931</v>
      </c>
      <c r="DC17" s="116">
        <f>SUM(AY17,+CA17)</f>
        <v>125931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118854</v>
      </c>
      <c r="DH17" s="116">
        <f>SUM(BD17,+CF17)</f>
        <v>0</v>
      </c>
      <c r="DI17" s="116">
        <f>SUM(BE17,+CG17)</f>
        <v>11343</v>
      </c>
      <c r="DJ17" s="116">
        <f>SUM(BF17,+CH17)</f>
        <v>158415</v>
      </c>
    </row>
    <row r="18" spans="1:114" ht="13.5" customHeight="1" x14ac:dyDescent="0.15">
      <c r="A18" s="114" t="s">
        <v>22</v>
      </c>
      <c r="B18" s="115" t="s">
        <v>370</v>
      </c>
      <c r="C18" s="114" t="s">
        <v>371</v>
      </c>
      <c r="D18" s="116">
        <f>SUM(E18,+L18)</f>
        <v>407643</v>
      </c>
      <c r="E18" s="116">
        <f>SUM(F18:I18,K18)</f>
        <v>63543</v>
      </c>
      <c r="F18" s="116">
        <v>0</v>
      </c>
      <c r="G18" s="116">
        <v>0</v>
      </c>
      <c r="H18" s="116">
        <v>0</v>
      </c>
      <c r="I18" s="116">
        <v>60517</v>
      </c>
      <c r="J18" s="117" t="s">
        <v>541</v>
      </c>
      <c r="K18" s="116">
        <v>3026</v>
      </c>
      <c r="L18" s="116">
        <v>344100</v>
      </c>
      <c r="M18" s="116">
        <f>SUM(N18,+U18)</f>
        <v>56842</v>
      </c>
      <c r="N18" s="116">
        <f>SUM(O18:R18,T18)</f>
        <v>6488</v>
      </c>
      <c r="O18" s="116">
        <v>0</v>
      </c>
      <c r="P18" s="116">
        <v>0</v>
      </c>
      <c r="Q18" s="116">
        <v>0</v>
      </c>
      <c r="R18" s="116">
        <v>6488</v>
      </c>
      <c r="S18" s="117" t="s">
        <v>541</v>
      </c>
      <c r="T18" s="116">
        <v>0</v>
      </c>
      <c r="U18" s="116">
        <v>50354</v>
      </c>
      <c r="V18" s="116">
        <f>+SUM(D18,M18)</f>
        <v>464485</v>
      </c>
      <c r="W18" s="116">
        <f>+SUM(E18,N18)</f>
        <v>70031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67005</v>
      </c>
      <c r="AB18" s="117" t="str">
        <f>IF(+SUM(J18,S18)=0,"-",+SUM(J18,S18))</f>
        <v>-</v>
      </c>
      <c r="AC18" s="116">
        <f>+SUM(K18,T18)</f>
        <v>3026</v>
      </c>
      <c r="AD18" s="116">
        <f>+SUM(L18,U18)</f>
        <v>394454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102160</v>
      </c>
      <c r="AN18" s="116">
        <f>SUM(AO18:AR18)</f>
        <v>10442</v>
      </c>
      <c r="AO18" s="116">
        <v>10442</v>
      </c>
      <c r="AP18" s="116">
        <v>0</v>
      </c>
      <c r="AQ18" s="116">
        <v>0</v>
      </c>
      <c r="AR18" s="116">
        <v>0</v>
      </c>
      <c r="AS18" s="116">
        <f>SUM(AT18:AV18)</f>
        <v>91718</v>
      </c>
      <c r="AT18" s="116">
        <v>76167</v>
      </c>
      <c r="AU18" s="116">
        <v>15551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305483</v>
      </c>
      <c r="BD18" s="116">
        <v>0</v>
      </c>
      <c r="BE18" s="116">
        <v>0</v>
      </c>
      <c r="BF18" s="116">
        <f>SUM(AE18,+AM18,+BE18)</f>
        <v>102160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56842</v>
      </c>
      <c r="BP18" s="116">
        <f>SUM(BQ18:BT18)</f>
        <v>5252</v>
      </c>
      <c r="BQ18" s="116">
        <v>5252</v>
      </c>
      <c r="BR18" s="116">
        <v>0</v>
      </c>
      <c r="BS18" s="116">
        <v>0</v>
      </c>
      <c r="BT18" s="116">
        <v>0</v>
      </c>
      <c r="BU18" s="116">
        <f>SUM(BV18:BX18)</f>
        <v>22048</v>
      </c>
      <c r="BV18" s="116">
        <v>0</v>
      </c>
      <c r="BW18" s="116">
        <v>22048</v>
      </c>
      <c r="BX18" s="116">
        <v>0</v>
      </c>
      <c r="BY18" s="116">
        <v>0</v>
      </c>
      <c r="BZ18" s="116">
        <f>SUM(CA18:CD18)</f>
        <v>29542</v>
      </c>
      <c r="CA18" s="116">
        <v>665</v>
      </c>
      <c r="CB18" s="116">
        <v>0</v>
      </c>
      <c r="CC18" s="116">
        <v>28877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56842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159002</v>
      </c>
      <c r="CR18" s="116">
        <f>SUM(AN18,+BP18)</f>
        <v>15694</v>
      </c>
      <c r="CS18" s="116">
        <f>SUM(AO18,+BQ18)</f>
        <v>15694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113766</v>
      </c>
      <c r="CX18" s="116">
        <f>SUM(AT18,+BV18)</f>
        <v>76167</v>
      </c>
      <c r="CY18" s="116">
        <f>SUM(AU18,+BW18)</f>
        <v>37599</v>
      </c>
      <c r="CZ18" s="116">
        <f>SUM(AV18,+BX18)</f>
        <v>0</v>
      </c>
      <c r="DA18" s="116">
        <f>SUM(AW18,+BY18)</f>
        <v>0</v>
      </c>
      <c r="DB18" s="116">
        <f>SUM(AX18,+BZ18)</f>
        <v>29542</v>
      </c>
      <c r="DC18" s="116">
        <f>SUM(AY18,+CA18)</f>
        <v>665</v>
      </c>
      <c r="DD18" s="116">
        <f>SUM(AZ18,+CB18)</f>
        <v>0</v>
      </c>
      <c r="DE18" s="116">
        <f>SUM(BA18,+CC18)</f>
        <v>28877</v>
      </c>
      <c r="DF18" s="116">
        <f>SUM(BB18,+CD18)</f>
        <v>0</v>
      </c>
      <c r="DG18" s="116">
        <f>SUM(BC18,+CE18)</f>
        <v>305483</v>
      </c>
      <c r="DH18" s="116">
        <f>SUM(BD18,+CF18)</f>
        <v>0</v>
      </c>
      <c r="DI18" s="116">
        <f>SUM(BE18,+CG18)</f>
        <v>0</v>
      </c>
      <c r="DJ18" s="116">
        <f>SUM(BF18,+CH18)</f>
        <v>159002</v>
      </c>
    </row>
    <row r="19" spans="1:114" ht="13.5" customHeight="1" x14ac:dyDescent="0.15">
      <c r="A19" s="114" t="s">
        <v>22</v>
      </c>
      <c r="B19" s="115" t="s">
        <v>374</v>
      </c>
      <c r="C19" s="114" t="s">
        <v>375</v>
      </c>
      <c r="D19" s="116">
        <f>SUM(E19,+L19)</f>
        <v>626434</v>
      </c>
      <c r="E19" s="116">
        <f>SUM(F19:I19,K19)</f>
        <v>36255</v>
      </c>
      <c r="F19" s="116">
        <v>0</v>
      </c>
      <c r="G19" s="116">
        <v>0</v>
      </c>
      <c r="H19" s="116">
        <v>0</v>
      </c>
      <c r="I19" s="116">
        <v>12897</v>
      </c>
      <c r="J19" s="117" t="s">
        <v>541</v>
      </c>
      <c r="K19" s="116">
        <v>23358</v>
      </c>
      <c r="L19" s="116">
        <v>590179</v>
      </c>
      <c r="M19" s="116">
        <f>SUM(N19,+U19)</f>
        <v>113154</v>
      </c>
      <c r="N19" s="116">
        <f>SUM(O19:R19,T19)</f>
        <v>5328</v>
      </c>
      <c r="O19" s="116">
        <v>0</v>
      </c>
      <c r="P19" s="116">
        <v>0</v>
      </c>
      <c r="Q19" s="116">
        <v>0</v>
      </c>
      <c r="R19" s="116">
        <v>5328</v>
      </c>
      <c r="S19" s="117" t="s">
        <v>541</v>
      </c>
      <c r="T19" s="116">
        <v>0</v>
      </c>
      <c r="U19" s="116">
        <v>107826</v>
      </c>
      <c r="V19" s="116">
        <f>+SUM(D19,M19)</f>
        <v>739588</v>
      </c>
      <c r="W19" s="116">
        <f>+SUM(E19,N19)</f>
        <v>41583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18225</v>
      </c>
      <c r="AB19" s="117" t="str">
        <f>IF(+SUM(J19,S19)=0,"-",+SUM(J19,S19))</f>
        <v>-</v>
      </c>
      <c r="AC19" s="116">
        <f>+SUM(K19,T19)</f>
        <v>23358</v>
      </c>
      <c r="AD19" s="116">
        <f>+SUM(L19,U19)</f>
        <v>698005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54786</v>
      </c>
      <c r="AM19" s="116">
        <f>SUM(AN19,AS19,AW19,AX19,BD19)</f>
        <v>170639</v>
      </c>
      <c r="AN19" s="116">
        <f>SUM(AO19:AR19)</f>
        <v>28962</v>
      </c>
      <c r="AO19" s="116">
        <v>28962</v>
      </c>
      <c r="AP19" s="116">
        <v>0</v>
      </c>
      <c r="AQ19" s="116">
        <v>0</v>
      </c>
      <c r="AR19" s="116">
        <v>0</v>
      </c>
      <c r="AS19" s="116">
        <f>SUM(AT19:AV19)</f>
        <v>20860</v>
      </c>
      <c r="AT19" s="116">
        <v>5049</v>
      </c>
      <c r="AU19" s="116">
        <v>5311</v>
      </c>
      <c r="AV19" s="116">
        <v>10500</v>
      </c>
      <c r="AW19" s="116">
        <v>38</v>
      </c>
      <c r="AX19" s="116">
        <f>SUM(AY19:BB19)</f>
        <v>120779</v>
      </c>
      <c r="AY19" s="116">
        <v>92144</v>
      </c>
      <c r="AZ19" s="116">
        <v>16722</v>
      </c>
      <c r="BA19" s="116">
        <v>11913</v>
      </c>
      <c r="BB19" s="116">
        <v>0</v>
      </c>
      <c r="BC19" s="116">
        <v>398579</v>
      </c>
      <c r="BD19" s="116">
        <v>0</v>
      </c>
      <c r="BE19" s="116">
        <v>2430</v>
      </c>
      <c r="BF19" s="116">
        <f>SUM(AE19,+AM19,+BE19)</f>
        <v>173069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113035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45383</v>
      </c>
      <c r="BV19" s="116">
        <v>0</v>
      </c>
      <c r="BW19" s="116">
        <v>45383</v>
      </c>
      <c r="BX19" s="116">
        <v>0</v>
      </c>
      <c r="BY19" s="116">
        <v>0</v>
      </c>
      <c r="BZ19" s="116">
        <f>SUM(CA19:CD19)</f>
        <v>67652</v>
      </c>
      <c r="CA19" s="116">
        <v>0</v>
      </c>
      <c r="CB19" s="116">
        <v>67652</v>
      </c>
      <c r="CC19" s="116">
        <v>0</v>
      </c>
      <c r="CD19" s="116">
        <v>0</v>
      </c>
      <c r="CE19" s="116">
        <v>0</v>
      </c>
      <c r="CF19" s="116">
        <v>0</v>
      </c>
      <c r="CG19" s="116">
        <v>119</v>
      </c>
      <c r="CH19" s="116">
        <f>SUM(BG19,+BO19,+CG19)</f>
        <v>113154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54786</v>
      </c>
      <c r="CQ19" s="116">
        <f>SUM(AM19,+BO19)</f>
        <v>283674</v>
      </c>
      <c r="CR19" s="116">
        <f>SUM(AN19,+BP19)</f>
        <v>28962</v>
      </c>
      <c r="CS19" s="116">
        <f>SUM(AO19,+BQ19)</f>
        <v>28962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66243</v>
      </c>
      <c r="CX19" s="116">
        <f>SUM(AT19,+BV19)</f>
        <v>5049</v>
      </c>
      <c r="CY19" s="116">
        <f>SUM(AU19,+BW19)</f>
        <v>50694</v>
      </c>
      <c r="CZ19" s="116">
        <f>SUM(AV19,+BX19)</f>
        <v>10500</v>
      </c>
      <c r="DA19" s="116">
        <f>SUM(AW19,+BY19)</f>
        <v>38</v>
      </c>
      <c r="DB19" s="116">
        <f>SUM(AX19,+BZ19)</f>
        <v>188431</v>
      </c>
      <c r="DC19" s="116">
        <f>SUM(AY19,+CA19)</f>
        <v>92144</v>
      </c>
      <c r="DD19" s="116">
        <f>SUM(AZ19,+CB19)</f>
        <v>84374</v>
      </c>
      <c r="DE19" s="116">
        <f>SUM(BA19,+CC19)</f>
        <v>11913</v>
      </c>
      <c r="DF19" s="116">
        <f>SUM(BB19,+CD19)</f>
        <v>0</v>
      </c>
      <c r="DG19" s="116">
        <f>SUM(BC19,+CE19)</f>
        <v>398579</v>
      </c>
      <c r="DH19" s="116">
        <f>SUM(BD19,+CF19)</f>
        <v>0</v>
      </c>
      <c r="DI19" s="116">
        <f>SUM(BE19,+CG19)</f>
        <v>2549</v>
      </c>
      <c r="DJ19" s="116">
        <f>SUM(BF19,+CH19)</f>
        <v>286223</v>
      </c>
    </row>
    <row r="20" spans="1:114" ht="13.5" customHeight="1" x14ac:dyDescent="0.15">
      <c r="A20" s="114" t="s">
        <v>22</v>
      </c>
      <c r="B20" s="115" t="s">
        <v>378</v>
      </c>
      <c r="C20" s="114" t="s">
        <v>379</v>
      </c>
      <c r="D20" s="116">
        <f>SUM(E20,+L20)</f>
        <v>332339</v>
      </c>
      <c r="E20" s="116">
        <f>SUM(F20:I20,K20)</f>
        <v>2010</v>
      </c>
      <c r="F20" s="116">
        <v>0</v>
      </c>
      <c r="G20" s="116">
        <v>0</v>
      </c>
      <c r="H20" s="116">
        <v>0</v>
      </c>
      <c r="I20" s="116">
        <v>1990</v>
      </c>
      <c r="J20" s="117" t="s">
        <v>541</v>
      </c>
      <c r="K20" s="116">
        <v>20</v>
      </c>
      <c r="L20" s="116">
        <v>330329</v>
      </c>
      <c r="M20" s="116">
        <f>SUM(N20,+U20)</f>
        <v>87931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541</v>
      </c>
      <c r="T20" s="116">
        <v>0</v>
      </c>
      <c r="U20" s="116">
        <v>87931</v>
      </c>
      <c r="V20" s="116">
        <f>+SUM(D20,M20)</f>
        <v>420270</v>
      </c>
      <c r="W20" s="116">
        <f>+SUM(E20,N20)</f>
        <v>2010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1990</v>
      </c>
      <c r="AB20" s="117" t="str">
        <f>IF(+SUM(J20,S20)=0,"-",+SUM(J20,S20))</f>
        <v>-</v>
      </c>
      <c r="AC20" s="116">
        <f>+SUM(K20,T20)</f>
        <v>20</v>
      </c>
      <c r="AD20" s="116">
        <f>+SUM(L20,U20)</f>
        <v>418260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78127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78127</v>
      </c>
      <c r="AY20" s="116">
        <v>73671</v>
      </c>
      <c r="AZ20" s="116">
        <v>4456</v>
      </c>
      <c r="BA20" s="116">
        <v>0</v>
      </c>
      <c r="BB20" s="116">
        <v>0</v>
      </c>
      <c r="BC20" s="116">
        <v>254212</v>
      </c>
      <c r="BD20" s="116">
        <v>0</v>
      </c>
      <c r="BE20" s="116">
        <v>0</v>
      </c>
      <c r="BF20" s="116">
        <f>SUM(AE20,+AM20,+BE20)</f>
        <v>78127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87931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78127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78127</v>
      </c>
      <c r="DC20" s="116">
        <f>SUM(AY20,+CA20)</f>
        <v>73671</v>
      </c>
      <c r="DD20" s="116">
        <f>SUM(AZ20,+CB20)</f>
        <v>4456</v>
      </c>
      <c r="DE20" s="116">
        <f>SUM(BA20,+CC20)</f>
        <v>0</v>
      </c>
      <c r="DF20" s="116">
        <f>SUM(BB20,+CD20)</f>
        <v>0</v>
      </c>
      <c r="DG20" s="116">
        <f>SUM(BC20,+CE20)</f>
        <v>342143</v>
      </c>
      <c r="DH20" s="116">
        <f>SUM(BD20,+CF20)</f>
        <v>0</v>
      </c>
      <c r="DI20" s="116">
        <f>SUM(BE20,+CG20)</f>
        <v>0</v>
      </c>
      <c r="DJ20" s="116">
        <f>SUM(BF20,+CH20)</f>
        <v>78127</v>
      </c>
    </row>
    <row r="21" spans="1:114" ht="13.5" customHeight="1" x14ac:dyDescent="0.15">
      <c r="A21" s="114" t="s">
        <v>22</v>
      </c>
      <c r="B21" s="115" t="s">
        <v>382</v>
      </c>
      <c r="C21" s="114" t="s">
        <v>383</v>
      </c>
      <c r="D21" s="116">
        <f>SUM(E21,+L21)</f>
        <v>542906</v>
      </c>
      <c r="E21" s="116">
        <f>SUM(F21:I21,K21)</f>
        <v>1369</v>
      </c>
      <c r="F21" s="116">
        <v>0</v>
      </c>
      <c r="G21" s="116">
        <v>50</v>
      </c>
      <c r="H21" s="116">
        <v>0</v>
      </c>
      <c r="I21" s="116">
        <v>160</v>
      </c>
      <c r="J21" s="117" t="s">
        <v>541</v>
      </c>
      <c r="K21" s="116">
        <v>1159</v>
      </c>
      <c r="L21" s="116">
        <v>541537</v>
      </c>
      <c r="M21" s="116">
        <f>SUM(N21,+U21)</f>
        <v>29135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541</v>
      </c>
      <c r="T21" s="116">
        <v>0</v>
      </c>
      <c r="U21" s="116">
        <v>29135</v>
      </c>
      <c r="V21" s="116">
        <f>+SUM(D21,M21)</f>
        <v>572041</v>
      </c>
      <c r="W21" s="116">
        <f>+SUM(E21,N21)</f>
        <v>1369</v>
      </c>
      <c r="X21" s="116">
        <f>+SUM(F21,O21)</f>
        <v>0</v>
      </c>
      <c r="Y21" s="116">
        <f>+SUM(G21,P21)</f>
        <v>50</v>
      </c>
      <c r="Z21" s="116">
        <f>+SUM(H21,Q21)</f>
        <v>0</v>
      </c>
      <c r="AA21" s="116">
        <f>+SUM(I21,R21)</f>
        <v>160</v>
      </c>
      <c r="AB21" s="117" t="str">
        <f>IF(+SUM(J21,S21)=0,"-",+SUM(J21,S21))</f>
        <v>-</v>
      </c>
      <c r="AC21" s="116">
        <f>+SUM(K21,T21)</f>
        <v>1159</v>
      </c>
      <c r="AD21" s="116">
        <f>+SUM(L21,U21)</f>
        <v>570672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164673</v>
      </c>
      <c r="AN21" s="116">
        <f>SUM(AO21:AR21)</f>
        <v>17659</v>
      </c>
      <c r="AO21" s="116">
        <v>17659</v>
      </c>
      <c r="AP21" s="116">
        <v>0</v>
      </c>
      <c r="AQ21" s="116">
        <v>0</v>
      </c>
      <c r="AR21" s="116">
        <v>0</v>
      </c>
      <c r="AS21" s="116">
        <f>SUM(AT21:AV21)</f>
        <v>5817</v>
      </c>
      <c r="AT21" s="116">
        <v>1114</v>
      </c>
      <c r="AU21" s="116">
        <v>0</v>
      </c>
      <c r="AV21" s="116">
        <v>4703</v>
      </c>
      <c r="AW21" s="116">
        <v>0</v>
      </c>
      <c r="AX21" s="116">
        <f>SUM(AY21:BB21)</f>
        <v>141197</v>
      </c>
      <c r="AY21" s="116">
        <v>132671</v>
      </c>
      <c r="AZ21" s="116">
        <v>0</v>
      </c>
      <c r="BA21" s="116">
        <v>0</v>
      </c>
      <c r="BB21" s="116">
        <v>8526</v>
      </c>
      <c r="BC21" s="116">
        <v>365834</v>
      </c>
      <c r="BD21" s="116">
        <v>0</v>
      </c>
      <c r="BE21" s="116">
        <v>12399</v>
      </c>
      <c r="BF21" s="116">
        <f>SUM(AE21,+AM21,+BE21)</f>
        <v>177072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3000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26135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3000</v>
      </c>
      <c r="CQ21" s="116">
        <f>SUM(AM21,+BO21)</f>
        <v>164673</v>
      </c>
      <c r="CR21" s="116">
        <f>SUM(AN21,+BP21)</f>
        <v>17659</v>
      </c>
      <c r="CS21" s="116">
        <f>SUM(AO21,+BQ21)</f>
        <v>17659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5817</v>
      </c>
      <c r="CX21" s="116">
        <f>SUM(AT21,+BV21)</f>
        <v>1114</v>
      </c>
      <c r="CY21" s="116">
        <f>SUM(AU21,+BW21)</f>
        <v>0</v>
      </c>
      <c r="CZ21" s="116">
        <f>SUM(AV21,+BX21)</f>
        <v>4703</v>
      </c>
      <c r="DA21" s="116">
        <f>SUM(AW21,+BY21)</f>
        <v>0</v>
      </c>
      <c r="DB21" s="116">
        <f>SUM(AX21,+BZ21)</f>
        <v>141197</v>
      </c>
      <c r="DC21" s="116">
        <f>SUM(AY21,+CA21)</f>
        <v>132671</v>
      </c>
      <c r="DD21" s="116">
        <f>SUM(AZ21,+CB21)</f>
        <v>0</v>
      </c>
      <c r="DE21" s="116">
        <f>SUM(BA21,+CC21)</f>
        <v>0</v>
      </c>
      <c r="DF21" s="116">
        <f>SUM(BB21,+CD21)</f>
        <v>8526</v>
      </c>
      <c r="DG21" s="116">
        <f>SUM(BC21,+CE21)</f>
        <v>391969</v>
      </c>
      <c r="DH21" s="116">
        <f>SUM(BD21,+CF21)</f>
        <v>0</v>
      </c>
      <c r="DI21" s="116">
        <f>SUM(BE21,+CG21)</f>
        <v>12399</v>
      </c>
      <c r="DJ21" s="116">
        <f>SUM(BF21,+CH21)</f>
        <v>177072</v>
      </c>
    </row>
    <row r="22" spans="1:114" ht="13.5" customHeight="1" x14ac:dyDescent="0.15">
      <c r="A22" s="114" t="s">
        <v>22</v>
      </c>
      <c r="B22" s="115" t="s">
        <v>387</v>
      </c>
      <c r="C22" s="114" t="s">
        <v>388</v>
      </c>
      <c r="D22" s="116">
        <f>SUM(E22,+L22)</f>
        <v>546995</v>
      </c>
      <c r="E22" s="116">
        <f>SUM(F22:I22,K22)</f>
        <v>100663</v>
      </c>
      <c r="F22" s="116">
        <v>0</v>
      </c>
      <c r="G22" s="116">
        <v>0</v>
      </c>
      <c r="H22" s="116">
        <v>0</v>
      </c>
      <c r="I22" s="116">
        <v>88453</v>
      </c>
      <c r="J22" s="117" t="s">
        <v>541</v>
      </c>
      <c r="K22" s="116">
        <v>12210</v>
      </c>
      <c r="L22" s="116">
        <v>446332</v>
      </c>
      <c r="M22" s="116">
        <f>SUM(N22,+U22)</f>
        <v>53107</v>
      </c>
      <c r="N22" s="116">
        <f>SUM(O22:R22,T22)</f>
        <v>10566</v>
      </c>
      <c r="O22" s="116">
        <v>0</v>
      </c>
      <c r="P22" s="116">
        <v>0</v>
      </c>
      <c r="Q22" s="116">
        <v>8700</v>
      </c>
      <c r="R22" s="116">
        <v>1866</v>
      </c>
      <c r="S22" s="117" t="s">
        <v>541</v>
      </c>
      <c r="T22" s="116">
        <v>0</v>
      </c>
      <c r="U22" s="116">
        <v>42541</v>
      </c>
      <c r="V22" s="116">
        <f>+SUM(D22,M22)</f>
        <v>600102</v>
      </c>
      <c r="W22" s="116">
        <f>+SUM(E22,N22)</f>
        <v>111229</v>
      </c>
      <c r="X22" s="116">
        <f>+SUM(F22,O22)</f>
        <v>0</v>
      </c>
      <c r="Y22" s="116">
        <f>+SUM(G22,P22)</f>
        <v>0</v>
      </c>
      <c r="Z22" s="116">
        <f>+SUM(H22,Q22)</f>
        <v>8700</v>
      </c>
      <c r="AA22" s="116">
        <f>+SUM(I22,R22)</f>
        <v>90319</v>
      </c>
      <c r="AB22" s="117" t="str">
        <f>IF(+SUM(J22,S22)=0,"-",+SUM(J22,S22))</f>
        <v>-</v>
      </c>
      <c r="AC22" s="116">
        <f>+SUM(K22,T22)</f>
        <v>12210</v>
      </c>
      <c r="AD22" s="116">
        <f>+SUM(L22,U22)</f>
        <v>488873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1429</v>
      </c>
      <c r="AM22" s="116">
        <f>SUM(AN22,AS22,AW22,AX22,BD22)</f>
        <v>372899</v>
      </c>
      <c r="AN22" s="116">
        <f>SUM(AO22:AR22)</f>
        <v>50400</v>
      </c>
      <c r="AO22" s="116">
        <v>50400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322499</v>
      </c>
      <c r="AY22" s="116">
        <v>195225</v>
      </c>
      <c r="AZ22" s="116">
        <v>127274</v>
      </c>
      <c r="BA22" s="116">
        <v>0</v>
      </c>
      <c r="BB22" s="116">
        <v>0</v>
      </c>
      <c r="BC22" s="116">
        <v>172667</v>
      </c>
      <c r="BD22" s="116">
        <v>0</v>
      </c>
      <c r="BE22" s="116">
        <v>0</v>
      </c>
      <c r="BF22" s="116">
        <f>SUM(AE22,+AM22,+BE22)</f>
        <v>372899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53107</v>
      </c>
      <c r="BP22" s="116">
        <f>SUM(BQ22:BT22)</f>
        <v>2620</v>
      </c>
      <c r="BQ22" s="116">
        <v>2620</v>
      </c>
      <c r="BR22" s="116">
        <v>0</v>
      </c>
      <c r="BS22" s="116">
        <v>0</v>
      </c>
      <c r="BT22" s="116">
        <v>0</v>
      </c>
      <c r="BU22" s="116">
        <f>SUM(BV22:BX22)</f>
        <v>33340</v>
      </c>
      <c r="BV22" s="116">
        <v>0</v>
      </c>
      <c r="BW22" s="116">
        <v>33340</v>
      </c>
      <c r="BX22" s="116">
        <v>0</v>
      </c>
      <c r="BY22" s="116">
        <v>0</v>
      </c>
      <c r="BZ22" s="116">
        <f>SUM(CA22:CD22)</f>
        <v>17147</v>
      </c>
      <c r="CA22" s="116">
        <v>0</v>
      </c>
      <c r="CB22" s="116">
        <v>17147</v>
      </c>
      <c r="CC22" s="116">
        <v>0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53107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1429</v>
      </c>
      <c r="CQ22" s="116">
        <f>SUM(AM22,+BO22)</f>
        <v>426006</v>
      </c>
      <c r="CR22" s="116">
        <f>SUM(AN22,+BP22)</f>
        <v>53020</v>
      </c>
      <c r="CS22" s="116">
        <f>SUM(AO22,+BQ22)</f>
        <v>53020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33340</v>
      </c>
      <c r="CX22" s="116">
        <f>SUM(AT22,+BV22)</f>
        <v>0</v>
      </c>
      <c r="CY22" s="116">
        <f>SUM(AU22,+BW22)</f>
        <v>33340</v>
      </c>
      <c r="CZ22" s="116">
        <f>SUM(AV22,+BX22)</f>
        <v>0</v>
      </c>
      <c r="DA22" s="116">
        <f>SUM(AW22,+BY22)</f>
        <v>0</v>
      </c>
      <c r="DB22" s="116">
        <f>SUM(AX22,+BZ22)</f>
        <v>339646</v>
      </c>
      <c r="DC22" s="116">
        <f>SUM(AY22,+CA22)</f>
        <v>195225</v>
      </c>
      <c r="DD22" s="116">
        <f>SUM(AZ22,+CB22)</f>
        <v>144421</v>
      </c>
      <c r="DE22" s="116">
        <f>SUM(BA22,+CC22)</f>
        <v>0</v>
      </c>
      <c r="DF22" s="116">
        <f>SUM(BB22,+CD22)</f>
        <v>0</v>
      </c>
      <c r="DG22" s="116">
        <f>SUM(BC22,+CE22)</f>
        <v>172667</v>
      </c>
      <c r="DH22" s="116">
        <f>SUM(BD22,+CF22)</f>
        <v>0</v>
      </c>
      <c r="DI22" s="116">
        <f>SUM(BE22,+CG22)</f>
        <v>0</v>
      </c>
      <c r="DJ22" s="116">
        <f>SUM(BF22,+CH22)</f>
        <v>426006</v>
      </c>
    </row>
    <row r="23" spans="1:114" ht="13.5" customHeight="1" x14ac:dyDescent="0.15">
      <c r="A23" s="114" t="s">
        <v>22</v>
      </c>
      <c r="B23" s="115" t="s">
        <v>390</v>
      </c>
      <c r="C23" s="114" t="s">
        <v>391</v>
      </c>
      <c r="D23" s="116">
        <f>SUM(E23,+L23)</f>
        <v>934630</v>
      </c>
      <c r="E23" s="116">
        <f>SUM(F23:I23,K23)</f>
        <v>97892</v>
      </c>
      <c r="F23" s="116">
        <v>0</v>
      </c>
      <c r="G23" s="116">
        <v>0</v>
      </c>
      <c r="H23" s="116">
        <v>0</v>
      </c>
      <c r="I23" s="116">
        <v>86718</v>
      </c>
      <c r="J23" s="117" t="s">
        <v>541</v>
      </c>
      <c r="K23" s="116">
        <v>11174</v>
      </c>
      <c r="L23" s="116">
        <v>836738</v>
      </c>
      <c r="M23" s="116">
        <f>SUM(N23,+U23)</f>
        <v>228958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541</v>
      </c>
      <c r="T23" s="116">
        <v>0</v>
      </c>
      <c r="U23" s="116">
        <v>228958</v>
      </c>
      <c r="V23" s="116">
        <f>+SUM(D23,M23)</f>
        <v>1163588</v>
      </c>
      <c r="W23" s="116">
        <f>+SUM(E23,N23)</f>
        <v>97892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86718</v>
      </c>
      <c r="AB23" s="117" t="str">
        <f>IF(+SUM(J23,S23)=0,"-",+SUM(J23,S23))</f>
        <v>-</v>
      </c>
      <c r="AC23" s="116">
        <f>+SUM(K23,T23)</f>
        <v>11174</v>
      </c>
      <c r="AD23" s="116">
        <f>+SUM(L23,U23)</f>
        <v>1065696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235762</v>
      </c>
      <c r="AM23" s="116">
        <f>SUM(AN23,AS23,AW23,AX23,BD23)</f>
        <v>431191</v>
      </c>
      <c r="AN23" s="116">
        <f>SUM(AO23:AR23)</f>
        <v>49440</v>
      </c>
      <c r="AO23" s="116">
        <v>47302</v>
      </c>
      <c r="AP23" s="116">
        <v>0</v>
      </c>
      <c r="AQ23" s="116">
        <v>0</v>
      </c>
      <c r="AR23" s="116">
        <v>2138</v>
      </c>
      <c r="AS23" s="116">
        <f>SUM(AT23:AV23)</f>
        <v>43495</v>
      </c>
      <c r="AT23" s="116">
        <v>888</v>
      </c>
      <c r="AU23" s="116">
        <v>0</v>
      </c>
      <c r="AV23" s="116">
        <v>42607</v>
      </c>
      <c r="AW23" s="116">
        <v>0</v>
      </c>
      <c r="AX23" s="116">
        <f>SUM(AY23:BB23)</f>
        <v>334274</v>
      </c>
      <c r="AY23" s="116">
        <v>267663</v>
      </c>
      <c r="AZ23" s="116">
        <v>62164</v>
      </c>
      <c r="BA23" s="116">
        <v>4447</v>
      </c>
      <c r="BB23" s="116">
        <v>0</v>
      </c>
      <c r="BC23" s="116">
        <v>267677</v>
      </c>
      <c r="BD23" s="116">
        <v>3982</v>
      </c>
      <c r="BE23" s="116">
        <v>0</v>
      </c>
      <c r="BF23" s="116">
        <f>SUM(AE23,+AM23,+BE23)</f>
        <v>431191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228958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235762</v>
      </c>
      <c r="CQ23" s="116">
        <f>SUM(AM23,+BO23)</f>
        <v>431191</v>
      </c>
      <c r="CR23" s="116">
        <f>SUM(AN23,+BP23)</f>
        <v>49440</v>
      </c>
      <c r="CS23" s="116">
        <f>SUM(AO23,+BQ23)</f>
        <v>47302</v>
      </c>
      <c r="CT23" s="116">
        <f>SUM(AP23,+BR23)</f>
        <v>0</v>
      </c>
      <c r="CU23" s="116">
        <f>SUM(AQ23,+BS23)</f>
        <v>0</v>
      </c>
      <c r="CV23" s="116">
        <f>SUM(AR23,+BT23)</f>
        <v>2138</v>
      </c>
      <c r="CW23" s="116">
        <f>SUM(AS23,+BU23)</f>
        <v>43495</v>
      </c>
      <c r="CX23" s="116">
        <f>SUM(AT23,+BV23)</f>
        <v>888</v>
      </c>
      <c r="CY23" s="116">
        <f>SUM(AU23,+BW23)</f>
        <v>0</v>
      </c>
      <c r="CZ23" s="116">
        <f>SUM(AV23,+BX23)</f>
        <v>42607</v>
      </c>
      <c r="DA23" s="116">
        <f>SUM(AW23,+BY23)</f>
        <v>0</v>
      </c>
      <c r="DB23" s="116">
        <f>SUM(AX23,+BZ23)</f>
        <v>334274</v>
      </c>
      <c r="DC23" s="116">
        <f>SUM(AY23,+CA23)</f>
        <v>267663</v>
      </c>
      <c r="DD23" s="116">
        <f>SUM(AZ23,+CB23)</f>
        <v>62164</v>
      </c>
      <c r="DE23" s="116">
        <f>SUM(BA23,+CC23)</f>
        <v>4447</v>
      </c>
      <c r="DF23" s="116">
        <f>SUM(BB23,+CD23)</f>
        <v>0</v>
      </c>
      <c r="DG23" s="116">
        <f>SUM(BC23,+CE23)</f>
        <v>496635</v>
      </c>
      <c r="DH23" s="116">
        <f>SUM(BD23,+CF23)</f>
        <v>3982</v>
      </c>
      <c r="DI23" s="116">
        <f>SUM(BE23,+CG23)</f>
        <v>0</v>
      </c>
      <c r="DJ23" s="116">
        <f>SUM(BF23,+CH23)</f>
        <v>431191</v>
      </c>
    </row>
    <row r="24" spans="1:114" ht="13.5" customHeight="1" x14ac:dyDescent="0.15">
      <c r="A24" s="114" t="s">
        <v>22</v>
      </c>
      <c r="B24" s="115" t="s">
        <v>398</v>
      </c>
      <c r="C24" s="114" t="s">
        <v>399</v>
      </c>
      <c r="D24" s="116">
        <f>SUM(E24,+L24)</f>
        <v>400688</v>
      </c>
      <c r="E24" s="116">
        <f>SUM(F24:I24,K24)</f>
        <v>151719</v>
      </c>
      <c r="F24" s="116">
        <v>0</v>
      </c>
      <c r="G24" s="116">
        <v>0</v>
      </c>
      <c r="H24" s="116">
        <v>0</v>
      </c>
      <c r="I24" s="116">
        <v>65013</v>
      </c>
      <c r="J24" s="117" t="s">
        <v>541</v>
      </c>
      <c r="K24" s="116">
        <v>86706</v>
      </c>
      <c r="L24" s="116">
        <v>248969</v>
      </c>
      <c r="M24" s="116">
        <f>SUM(N24,+U24)</f>
        <v>87256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541</v>
      </c>
      <c r="T24" s="116">
        <v>0</v>
      </c>
      <c r="U24" s="116">
        <v>87256</v>
      </c>
      <c r="V24" s="116">
        <f>+SUM(D24,M24)</f>
        <v>487944</v>
      </c>
      <c r="W24" s="116">
        <f>+SUM(E24,N24)</f>
        <v>151719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65013</v>
      </c>
      <c r="AB24" s="117" t="str">
        <f>IF(+SUM(J24,S24)=0,"-",+SUM(J24,S24))</f>
        <v>-</v>
      </c>
      <c r="AC24" s="116">
        <f>+SUM(K24,T24)</f>
        <v>86706</v>
      </c>
      <c r="AD24" s="116">
        <f>+SUM(L24,U24)</f>
        <v>336225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173715</v>
      </c>
      <c r="AN24" s="116">
        <f>SUM(AO24:AR24)</f>
        <v>40673</v>
      </c>
      <c r="AO24" s="116">
        <v>40673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133042</v>
      </c>
      <c r="AY24" s="116">
        <v>116206</v>
      </c>
      <c r="AZ24" s="116">
        <v>13721</v>
      </c>
      <c r="BA24" s="116">
        <v>122</v>
      </c>
      <c r="BB24" s="116">
        <v>2993</v>
      </c>
      <c r="BC24" s="116">
        <v>226973</v>
      </c>
      <c r="BD24" s="116">
        <v>0</v>
      </c>
      <c r="BE24" s="116">
        <v>0</v>
      </c>
      <c r="BF24" s="116">
        <f>SUM(AE24,+AM24,+BE24)</f>
        <v>173715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11048</v>
      </c>
      <c r="BP24" s="116">
        <f>SUM(BQ24:BT24)</f>
        <v>10168</v>
      </c>
      <c r="BQ24" s="116">
        <v>10168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880</v>
      </c>
      <c r="CA24" s="116">
        <v>880</v>
      </c>
      <c r="CB24" s="116">
        <v>0</v>
      </c>
      <c r="CC24" s="116">
        <v>0</v>
      </c>
      <c r="CD24" s="116">
        <v>0</v>
      </c>
      <c r="CE24" s="116">
        <v>75907</v>
      </c>
      <c r="CF24" s="116">
        <v>0</v>
      </c>
      <c r="CG24" s="116">
        <v>301</v>
      </c>
      <c r="CH24" s="116">
        <f>SUM(BG24,+BO24,+CG24)</f>
        <v>11349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184763</v>
      </c>
      <c r="CR24" s="116">
        <f>SUM(AN24,+BP24)</f>
        <v>50841</v>
      </c>
      <c r="CS24" s="116">
        <f>SUM(AO24,+BQ24)</f>
        <v>50841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133922</v>
      </c>
      <c r="DC24" s="116">
        <f>SUM(AY24,+CA24)</f>
        <v>117086</v>
      </c>
      <c r="DD24" s="116">
        <f>SUM(AZ24,+CB24)</f>
        <v>13721</v>
      </c>
      <c r="DE24" s="116">
        <f>SUM(BA24,+CC24)</f>
        <v>122</v>
      </c>
      <c r="DF24" s="116">
        <f>SUM(BB24,+CD24)</f>
        <v>2993</v>
      </c>
      <c r="DG24" s="116">
        <f>SUM(BC24,+CE24)</f>
        <v>302880</v>
      </c>
      <c r="DH24" s="116">
        <f>SUM(BD24,+CF24)</f>
        <v>0</v>
      </c>
      <c r="DI24" s="116">
        <f>SUM(BE24,+CG24)</f>
        <v>301</v>
      </c>
      <c r="DJ24" s="116">
        <f>SUM(BF24,+CH24)</f>
        <v>185064</v>
      </c>
    </row>
    <row r="25" spans="1:114" ht="13.5" customHeight="1" x14ac:dyDescent="0.15">
      <c r="A25" s="114" t="s">
        <v>22</v>
      </c>
      <c r="B25" s="115" t="s">
        <v>402</v>
      </c>
      <c r="C25" s="114" t="s">
        <v>403</v>
      </c>
      <c r="D25" s="116">
        <f>SUM(E25,+L25)</f>
        <v>415739</v>
      </c>
      <c r="E25" s="116">
        <f>SUM(F25:I25,K25)</f>
        <v>61095</v>
      </c>
      <c r="F25" s="116">
        <v>0</v>
      </c>
      <c r="G25" s="116">
        <v>0</v>
      </c>
      <c r="H25" s="116">
        <v>0</v>
      </c>
      <c r="I25" s="116">
        <v>55870</v>
      </c>
      <c r="J25" s="117" t="s">
        <v>541</v>
      </c>
      <c r="K25" s="116">
        <v>5225</v>
      </c>
      <c r="L25" s="116">
        <v>354644</v>
      </c>
      <c r="M25" s="116">
        <f>SUM(N25,+U25)</f>
        <v>106537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7" t="s">
        <v>541</v>
      </c>
      <c r="T25" s="116">
        <v>0</v>
      </c>
      <c r="U25" s="116">
        <v>106537</v>
      </c>
      <c r="V25" s="116">
        <f>+SUM(D25,M25)</f>
        <v>522276</v>
      </c>
      <c r="W25" s="116">
        <f>+SUM(E25,N25)</f>
        <v>61095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55870</v>
      </c>
      <c r="AB25" s="117" t="str">
        <f>IF(+SUM(J25,S25)=0,"-",+SUM(J25,S25))</f>
        <v>-</v>
      </c>
      <c r="AC25" s="116">
        <f>+SUM(K25,T25)</f>
        <v>5225</v>
      </c>
      <c r="AD25" s="116">
        <f>+SUM(L25,U25)</f>
        <v>461181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174505</v>
      </c>
      <c r="AN25" s="116">
        <f>SUM(AO25:AR25)</f>
        <v>23795</v>
      </c>
      <c r="AO25" s="116">
        <v>23795</v>
      </c>
      <c r="AP25" s="116">
        <v>0</v>
      </c>
      <c r="AQ25" s="116">
        <v>0</v>
      </c>
      <c r="AR25" s="116">
        <v>0</v>
      </c>
      <c r="AS25" s="116">
        <f>SUM(AT25:AV25)</f>
        <v>20333</v>
      </c>
      <c r="AT25" s="116">
        <v>0</v>
      </c>
      <c r="AU25" s="116">
        <v>609</v>
      </c>
      <c r="AV25" s="116">
        <v>19724</v>
      </c>
      <c r="AW25" s="116">
        <v>0</v>
      </c>
      <c r="AX25" s="116">
        <f>SUM(AY25:BB25)</f>
        <v>130377</v>
      </c>
      <c r="AY25" s="116">
        <v>80599</v>
      </c>
      <c r="AZ25" s="116">
        <v>24291</v>
      </c>
      <c r="BA25" s="116">
        <v>20893</v>
      </c>
      <c r="BB25" s="116">
        <v>4594</v>
      </c>
      <c r="BC25" s="116">
        <v>241234</v>
      </c>
      <c r="BD25" s="116">
        <v>0</v>
      </c>
      <c r="BE25" s="116">
        <v>0</v>
      </c>
      <c r="BF25" s="116">
        <f>SUM(AE25,+AM25,+BE25)</f>
        <v>174505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106537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174505</v>
      </c>
      <c r="CR25" s="116">
        <f>SUM(AN25,+BP25)</f>
        <v>23795</v>
      </c>
      <c r="CS25" s="116">
        <f>SUM(AO25,+BQ25)</f>
        <v>23795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20333</v>
      </c>
      <c r="CX25" s="116">
        <f>SUM(AT25,+BV25)</f>
        <v>0</v>
      </c>
      <c r="CY25" s="116">
        <f>SUM(AU25,+BW25)</f>
        <v>609</v>
      </c>
      <c r="CZ25" s="116">
        <f>SUM(AV25,+BX25)</f>
        <v>19724</v>
      </c>
      <c r="DA25" s="116">
        <f>SUM(AW25,+BY25)</f>
        <v>0</v>
      </c>
      <c r="DB25" s="116">
        <f>SUM(AX25,+BZ25)</f>
        <v>130377</v>
      </c>
      <c r="DC25" s="116">
        <f>SUM(AY25,+CA25)</f>
        <v>80599</v>
      </c>
      <c r="DD25" s="116">
        <f>SUM(AZ25,+CB25)</f>
        <v>24291</v>
      </c>
      <c r="DE25" s="116">
        <f>SUM(BA25,+CC25)</f>
        <v>20893</v>
      </c>
      <c r="DF25" s="116">
        <f>SUM(BB25,+CD25)</f>
        <v>4594</v>
      </c>
      <c r="DG25" s="116">
        <f>SUM(BC25,+CE25)</f>
        <v>347771</v>
      </c>
      <c r="DH25" s="116">
        <f>SUM(BD25,+CF25)</f>
        <v>0</v>
      </c>
      <c r="DI25" s="116">
        <f>SUM(BE25,+CG25)</f>
        <v>0</v>
      </c>
      <c r="DJ25" s="116">
        <f>SUM(BF25,+CH25)</f>
        <v>174505</v>
      </c>
    </row>
    <row r="26" spans="1:114" ht="13.5" customHeight="1" x14ac:dyDescent="0.15">
      <c r="A26" s="114" t="s">
        <v>22</v>
      </c>
      <c r="B26" s="115" t="s">
        <v>404</v>
      </c>
      <c r="C26" s="114" t="s">
        <v>405</v>
      </c>
      <c r="D26" s="116">
        <f>SUM(E26,+L26)</f>
        <v>682589</v>
      </c>
      <c r="E26" s="116">
        <f>SUM(F26:I26,K26)</f>
        <v>23886</v>
      </c>
      <c r="F26" s="116">
        <v>0</v>
      </c>
      <c r="G26" s="116">
        <v>0</v>
      </c>
      <c r="H26" s="116">
        <v>0</v>
      </c>
      <c r="I26" s="116">
        <v>12144</v>
      </c>
      <c r="J26" s="117" t="s">
        <v>541</v>
      </c>
      <c r="K26" s="116">
        <v>11742</v>
      </c>
      <c r="L26" s="116">
        <v>658703</v>
      </c>
      <c r="M26" s="116">
        <f>SUM(N26,+U26)</f>
        <v>143282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541</v>
      </c>
      <c r="T26" s="116">
        <v>0</v>
      </c>
      <c r="U26" s="116">
        <v>143282</v>
      </c>
      <c r="V26" s="116">
        <f>+SUM(D26,M26)</f>
        <v>825871</v>
      </c>
      <c r="W26" s="116">
        <f>+SUM(E26,N26)</f>
        <v>23886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12144</v>
      </c>
      <c r="AB26" s="117" t="str">
        <f>IF(+SUM(J26,S26)=0,"-",+SUM(J26,S26))</f>
        <v>-</v>
      </c>
      <c r="AC26" s="116">
        <f>+SUM(K26,T26)</f>
        <v>11742</v>
      </c>
      <c r="AD26" s="116">
        <f>+SUM(L26,U26)</f>
        <v>801985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478012</v>
      </c>
      <c r="AN26" s="116">
        <f>SUM(AO26:AR26)</f>
        <v>56043</v>
      </c>
      <c r="AO26" s="116">
        <v>56043</v>
      </c>
      <c r="AP26" s="116">
        <v>0</v>
      </c>
      <c r="AQ26" s="116">
        <v>0</v>
      </c>
      <c r="AR26" s="116">
        <v>0</v>
      </c>
      <c r="AS26" s="116">
        <f>SUM(AT26:AV26)</f>
        <v>12545</v>
      </c>
      <c r="AT26" s="116">
        <v>5830</v>
      </c>
      <c r="AU26" s="116">
        <v>5829</v>
      </c>
      <c r="AV26" s="116">
        <v>886</v>
      </c>
      <c r="AW26" s="116">
        <v>0</v>
      </c>
      <c r="AX26" s="116">
        <f>SUM(AY26:BB26)</f>
        <v>404765</v>
      </c>
      <c r="AY26" s="116">
        <v>319266</v>
      </c>
      <c r="AZ26" s="116">
        <v>68174</v>
      </c>
      <c r="BA26" s="116">
        <v>580</v>
      </c>
      <c r="BB26" s="116">
        <v>16745</v>
      </c>
      <c r="BC26" s="116">
        <v>181205</v>
      </c>
      <c r="BD26" s="116">
        <v>4659</v>
      </c>
      <c r="BE26" s="116">
        <v>23372</v>
      </c>
      <c r="BF26" s="116">
        <f>SUM(AE26,+AM26,+BE26)</f>
        <v>501384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143282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478012</v>
      </c>
      <c r="CR26" s="116">
        <f>SUM(AN26,+BP26)</f>
        <v>56043</v>
      </c>
      <c r="CS26" s="116">
        <f>SUM(AO26,+BQ26)</f>
        <v>56043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12545</v>
      </c>
      <c r="CX26" s="116">
        <f>SUM(AT26,+BV26)</f>
        <v>5830</v>
      </c>
      <c r="CY26" s="116">
        <f>SUM(AU26,+BW26)</f>
        <v>5829</v>
      </c>
      <c r="CZ26" s="116">
        <f>SUM(AV26,+BX26)</f>
        <v>886</v>
      </c>
      <c r="DA26" s="116">
        <f>SUM(AW26,+BY26)</f>
        <v>0</v>
      </c>
      <c r="DB26" s="116">
        <f>SUM(AX26,+BZ26)</f>
        <v>404765</v>
      </c>
      <c r="DC26" s="116">
        <f>SUM(AY26,+CA26)</f>
        <v>319266</v>
      </c>
      <c r="DD26" s="116">
        <f>SUM(AZ26,+CB26)</f>
        <v>68174</v>
      </c>
      <c r="DE26" s="116">
        <f>SUM(BA26,+CC26)</f>
        <v>580</v>
      </c>
      <c r="DF26" s="116">
        <f>SUM(BB26,+CD26)</f>
        <v>16745</v>
      </c>
      <c r="DG26" s="116">
        <f>SUM(BC26,+CE26)</f>
        <v>324487</v>
      </c>
      <c r="DH26" s="116">
        <f>SUM(BD26,+CF26)</f>
        <v>4659</v>
      </c>
      <c r="DI26" s="116">
        <f>SUM(BE26,+CG26)</f>
        <v>23372</v>
      </c>
      <c r="DJ26" s="116">
        <f>SUM(BF26,+CH26)</f>
        <v>501384</v>
      </c>
    </row>
    <row r="27" spans="1:114" ht="13.5" customHeight="1" x14ac:dyDescent="0.15">
      <c r="A27" s="114" t="s">
        <v>22</v>
      </c>
      <c r="B27" s="115" t="s">
        <v>408</v>
      </c>
      <c r="C27" s="114" t="s">
        <v>409</v>
      </c>
      <c r="D27" s="116">
        <f>SUM(E27,+L27)</f>
        <v>85733</v>
      </c>
      <c r="E27" s="116">
        <f>SUM(F27:I27,K27)</f>
        <v>11006</v>
      </c>
      <c r="F27" s="116">
        <v>0</v>
      </c>
      <c r="G27" s="116">
        <v>0</v>
      </c>
      <c r="H27" s="116">
        <v>0</v>
      </c>
      <c r="I27" s="116">
        <v>6872</v>
      </c>
      <c r="J27" s="117" t="s">
        <v>541</v>
      </c>
      <c r="K27" s="116">
        <v>4134</v>
      </c>
      <c r="L27" s="116">
        <v>74727</v>
      </c>
      <c r="M27" s="116">
        <f>SUM(N27,+U27)</f>
        <v>27199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541</v>
      </c>
      <c r="T27" s="116">
        <v>0</v>
      </c>
      <c r="U27" s="116">
        <v>27199</v>
      </c>
      <c r="V27" s="116">
        <f>+SUM(D27,M27)</f>
        <v>112932</v>
      </c>
      <c r="W27" s="116">
        <f>+SUM(E27,N27)</f>
        <v>11006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6872</v>
      </c>
      <c r="AB27" s="117" t="str">
        <f>IF(+SUM(J27,S27)=0,"-",+SUM(J27,S27))</f>
        <v>-</v>
      </c>
      <c r="AC27" s="116">
        <f>+SUM(K27,T27)</f>
        <v>4134</v>
      </c>
      <c r="AD27" s="116">
        <f>+SUM(L27,U27)</f>
        <v>101926</v>
      </c>
      <c r="AE27" s="116">
        <f>SUM(AF27,+AK27)</f>
        <v>4065</v>
      </c>
      <c r="AF27" s="116">
        <f>SUM(AG27:AJ27)</f>
        <v>4065</v>
      </c>
      <c r="AG27" s="116">
        <v>0</v>
      </c>
      <c r="AH27" s="116">
        <v>0</v>
      </c>
      <c r="AI27" s="116">
        <v>4065</v>
      </c>
      <c r="AJ27" s="116">
        <v>0</v>
      </c>
      <c r="AK27" s="116">
        <v>0</v>
      </c>
      <c r="AL27" s="116">
        <v>0</v>
      </c>
      <c r="AM27" s="116">
        <f>SUM(AN27,AS27,AW27,AX27,BD27)</f>
        <v>65795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65795</v>
      </c>
      <c r="AY27" s="116">
        <v>64950</v>
      </c>
      <c r="AZ27" s="116">
        <v>0</v>
      </c>
      <c r="BA27" s="116">
        <v>845</v>
      </c>
      <c r="BB27" s="116">
        <v>0</v>
      </c>
      <c r="BC27" s="116">
        <v>0</v>
      </c>
      <c r="BD27" s="116">
        <v>0</v>
      </c>
      <c r="BE27" s="116">
        <v>15873</v>
      </c>
      <c r="BF27" s="116">
        <f>SUM(AE27,+AM27,+BE27)</f>
        <v>85733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27199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4065</v>
      </c>
      <c r="CJ27" s="116">
        <f>SUM(AF27,+BH27)</f>
        <v>4065</v>
      </c>
      <c r="CK27" s="116">
        <f>SUM(AG27,+BI27)</f>
        <v>0</v>
      </c>
      <c r="CL27" s="116">
        <f>SUM(AH27,+BJ27)</f>
        <v>0</v>
      </c>
      <c r="CM27" s="116">
        <f>SUM(AI27,+BK27)</f>
        <v>4065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65795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65795</v>
      </c>
      <c r="DC27" s="116">
        <f>SUM(AY27,+CA27)</f>
        <v>64950</v>
      </c>
      <c r="DD27" s="116">
        <f>SUM(AZ27,+CB27)</f>
        <v>0</v>
      </c>
      <c r="DE27" s="116">
        <f>SUM(BA27,+CC27)</f>
        <v>845</v>
      </c>
      <c r="DF27" s="116">
        <f>SUM(BB27,+CD27)</f>
        <v>0</v>
      </c>
      <c r="DG27" s="116">
        <f>SUM(BC27,+CE27)</f>
        <v>27199</v>
      </c>
      <c r="DH27" s="116">
        <f>SUM(BD27,+CF27)</f>
        <v>0</v>
      </c>
      <c r="DI27" s="116">
        <f>SUM(BE27,+CG27)</f>
        <v>15873</v>
      </c>
      <c r="DJ27" s="116">
        <f>SUM(BF27,+CH27)</f>
        <v>85733</v>
      </c>
    </row>
    <row r="28" spans="1:114" ht="13.5" customHeight="1" x14ac:dyDescent="0.15">
      <c r="A28" s="114" t="s">
        <v>22</v>
      </c>
      <c r="B28" s="115" t="s">
        <v>410</v>
      </c>
      <c r="C28" s="114" t="s">
        <v>411</v>
      </c>
      <c r="D28" s="116">
        <f>SUM(E28,+L28)</f>
        <v>35675</v>
      </c>
      <c r="E28" s="116">
        <f>SUM(F28:I28,K28)</f>
        <v>14060</v>
      </c>
      <c r="F28" s="116">
        <v>0</v>
      </c>
      <c r="G28" s="116">
        <v>0</v>
      </c>
      <c r="H28" s="116">
        <v>0</v>
      </c>
      <c r="I28" s="116">
        <v>2972</v>
      </c>
      <c r="J28" s="117" t="s">
        <v>541</v>
      </c>
      <c r="K28" s="116">
        <v>11088</v>
      </c>
      <c r="L28" s="116">
        <v>21615</v>
      </c>
      <c r="M28" s="116">
        <f>SUM(N28,+U28)</f>
        <v>15032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541</v>
      </c>
      <c r="T28" s="116">
        <v>0</v>
      </c>
      <c r="U28" s="116">
        <v>15032</v>
      </c>
      <c r="V28" s="116">
        <f>+SUM(D28,M28)</f>
        <v>50707</v>
      </c>
      <c r="W28" s="116">
        <f>+SUM(E28,N28)</f>
        <v>14060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2972</v>
      </c>
      <c r="AB28" s="117" t="str">
        <f>IF(+SUM(J28,S28)=0,"-",+SUM(J28,S28))</f>
        <v>-</v>
      </c>
      <c r="AC28" s="116">
        <f>+SUM(K28,T28)</f>
        <v>11088</v>
      </c>
      <c r="AD28" s="116">
        <f>+SUM(L28,U28)</f>
        <v>36647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35675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35675</v>
      </c>
      <c r="AY28" s="116">
        <v>14319</v>
      </c>
      <c r="AZ28" s="116">
        <v>5138</v>
      </c>
      <c r="BA28" s="116">
        <v>16218</v>
      </c>
      <c r="BB28" s="116">
        <v>0</v>
      </c>
      <c r="BC28" s="116">
        <v>0</v>
      </c>
      <c r="BD28" s="116">
        <v>0</v>
      </c>
      <c r="BE28" s="116">
        <v>0</v>
      </c>
      <c r="BF28" s="116">
        <f>SUM(AE28,+AM28,+BE28)</f>
        <v>35675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15032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35675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35675</v>
      </c>
      <c r="DC28" s="116">
        <f>SUM(AY28,+CA28)</f>
        <v>14319</v>
      </c>
      <c r="DD28" s="116">
        <f>SUM(AZ28,+CB28)</f>
        <v>5138</v>
      </c>
      <c r="DE28" s="116">
        <f>SUM(BA28,+CC28)</f>
        <v>16218</v>
      </c>
      <c r="DF28" s="116">
        <f>SUM(BB28,+CD28)</f>
        <v>0</v>
      </c>
      <c r="DG28" s="116">
        <f>SUM(BC28,+CE28)</f>
        <v>15032</v>
      </c>
      <c r="DH28" s="116">
        <f>SUM(BD28,+CF28)</f>
        <v>0</v>
      </c>
      <c r="DI28" s="116">
        <f>SUM(BE28,+CG28)</f>
        <v>0</v>
      </c>
      <c r="DJ28" s="116">
        <f>SUM(BF28,+CH28)</f>
        <v>35675</v>
      </c>
    </row>
    <row r="29" spans="1:114" ht="13.5" customHeight="1" x14ac:dyDescent="0.15">
      <c r="A29" s="114" t="s">
        <v>22</v>
      </c>
      <c r="B29" s="115" t="s">
        <v>412</v>
      </c>
      <c r="C29" s="114" t="s">
        <v>413</v>
      </c>
      <c r="D29" s="116">
        <f>SUM(E29,+L29)</f>
        <v>30738</v>
      </c>
      <c r="E29" s="116">
        <f>SUM(F29:I29,K29)</f>
        <v>28</v>
      </c>
      <c r="F29" s="116">
        <v>0</v>
      </c>
      <c r="G29" s="116">
        <v>0</v>
      </c>
      <c r="H29" s="116">
        <v>0</v>
      </c>
      <c r="I29" s="116">
        <v>3</v>
      </c>
      <c r="J29" s="117" t="s">
        <v>541</v>
      </c>
      <c r="K29" s="116">
        <v>25</v>
      </c>
      <c r="L29" s="116">
        <v>30710</v>
      </c>
      <c r="M29" s="116">
        <f>SUM(N29,+U29)</f>
        <v>23292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541</v>
      </c>
      <c r="T29" s="116">
        <v>0</v>
      </c>
      <c r="U29" s="116">
        <v>23292</v>
      </c>
      <c r="V29" s="116">
        <f>+SUM(D29,M29)</f>
        <v>54030</v>
      </c>
      <c r="W29" s="116">
        <f>+SUM(E29,N29)</f>
        <v>28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3</v>
      </c>
      <c r="AB29" s="117" t="str">
        <f>IF(+SUM(J29,S29)=0,"-",+SUM(J29,S29))</f>
        <v>-</v>
      </c>
      <c r="AC29" s="116">
        <f>+SUM(K29,T29)</f>
        <v>25</v>
      </c>
      <c r="AD29" s="116">
        <f>+SUM(L29,U29)</f>
        <v>54002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30738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7947</v>
      </c>
      <c r="AT29" s="116">
        <v>0</v>
      </c>
      <c r="AU29" s="116">
        <v>7037</v>
      </c>
      <c r="AV29" s="116">
        <v>910</v>
      </c>
      <c r="AW29" s="116">
        <v>0</v>
      </c>
      <c r="AX29" s="116">
        <f>SUM(AY29:BB29)</f>
        <v>22791</v>
      </c>
      <c r="AY29" s="116">
        <v>11566</v>
      </c>
      <c r="AZ29" s="116">
        <v>11225</v>
      </c>
      <c r="BA29" s="116">
        <v>0</v>
      </c>
      <c r="BB29" s="116">
        <v>0</v>
      </c>
      <c r="BC29" s="116">
        <v>0</v>
      </c>
      <c r="BD29" s="116">
        <v>0</v>
      </c>
      <c r="BE29" s="116">
        <v>0</v>
      </c>
      <c r="BF29" s="116">
        <f>SUM(AE29,+AM29,+BE29)</f>
        <v>30738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23292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30738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7947</v>
      </c>
      <c r="CX29" s="116">
        <f>SUM(AT29,+BV29)</f>
        <v>0</v>
      </c>
      <c r="CY29" s="116">
        <f>SUM(AU29,+BW29)</f>
        <v>7037</v>
      </c>
      <c r="CZ29" s="116">
        <f>SUM(AV29,+BX29)</f>
        <v>910</v>
      </c>
      <c r="DA29" s="116">
        <f>SUM(AW29,+BY29)</f>
        <v>0</v>
      </c>
      <c r="DB29" s="116">
        <f>SUM(AX29,+BZ29)</f>
        <v>22791</v>
      </c>
      <c r="DC29" s="116">
        <f>SUM(AY29,+CA29)</f>
        <v>11566</v>
      </c>
      <c r="DD29" s="116">
        <f>SUM(AZ29,+CB29)</f>
        <v>11225</v>
      </c>
      <c r="DE29" s="116">
        <f>SUM(BA29,+CC29)</f>
        <v>0</v>
      </c>
      <c r="DF29" s="116">
        <f>SUM(BB29,+CD29)</f>
        <v>0</v>
      </c>
      <c r="DG29" s="116">
        <f>SUM(BC29,+CE29)</f>
        <v>23292</v>
      </c>
      <c r="DH29" s="116">
        <f>SUM(BD29,+CF29)</f>
        <v>0</v>
      </c>
      <c r="DI29" s="116">
        <f>SUM(BE29,+CG29)</f>
        <v>0</v>
      </c>
      <c r="DJ29" s="116">
        <f>SUM(BF29,+CH29)</f>
        <v>30738</v>
      </c>
    </row>
    <row r="30" spans="1:114" ht="13.5" customHeight="1" x14ac:dyDescent="0.15">
      <c r="A30" s="114" t="s">
        <v>22</v>
      </c>
      <c r="B30" s="115" t="s">
        <v>414</v>
      </c>
      <c r="C30" s="114" t="s">
        <v>415</v>
      </c>
      <c r="D30" s="116">
        <f>SUM(E30,+L30)</f>
        <v>12976</v>
      </c>
      <c r="E30" s="116">
        <f>SUM(F30:I30,K30)</f>
        <v>336</v>
      </c>
      <c r="F30" s="116">
        <v>0</v>
      </c>
      <c r="G30" s="116">
        <v>0</v>
      </c>
      <c r="H30" s="116">
        <v>0</v>
      </c>
      <c r="I30" s="116">
        <v>0</v>
      </c>
      <c r="J30" s="117" t="s">
        <v>541</v>
      </c>
      <c r="K30" s="116">
        <v>336</v>
      </c>
      <c r="L30" s="116">
        <v>12640</v>
      </c>
      <c r="M30" s="116">
        <f>SUM(N30,+U30)</f>
        <v>9481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541</v>
      </c>
      <c r="T30" s="116">
        <v>0</v>
      </c>
      <c r="U30" s="116">
        <v>9481</v>
      </c>
      <c r="V30" s="116">
        <f>+SUM(D30,M30)</f>
        <v>22457</v>
      </c>
      <c r="W30" s="116">
        <f>+SUM(E30,N30)</f>
        <v>336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336</v>
      </c>
      <c r="AD30" s="116">
        <f>+SUM(L30,U30)</f>
        <v>22121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12976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12976</v>
      </c>
      <c r="AT30" s="116">
        <v>6284</v>
      </c>
      <c r="AU30" s="116">
        <v>6692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0</v>
      </c>
      <c r="BE30" s="116">
        <v>0</v>
      </c>
      <c r="BF30" s="116">
        <f>SUM(AE30,+AM30,+BE30)</f>
        <v>12976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9481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12976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12976</v>
      </c>
      <c r="CX30" s="116">
        <f>SUM(AT30,+BV30)</f>
        <v>6284</v>
      </c>
      <c r="CY30" s="116">
        <f>SUM(AU30,+BW30)</f>
        <v>6692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9481</v>
      </c>
      <c r="DH30" s="116">
        <f>SUM(BD30,+CF30)</f>
        <v>0</v>
      </c>
      <c r="DI30" s="116">
        <f>SUM(BE30,+CG30)</f>
        <v>0</v>
      </c>
      <c r="DJ30" s="116">
        <f>SUM(BF30,+CH30)</f>
        <v>12976</v>
      </c>
    </row>
    <row r="31" spans="1:114" ht="13.5" customHeight="1" x14ac:dyDescent="0.15">
      <c r="A31" s="114" t="s">
        <v>22</v>
      </c>
      <c r="B31" s="115" t="s">
        <v>416</v>
      </c>
      <c r="C31" s="114" t="s">
        <v>417</v>
      </c>
      <c r="D31" s="116">
        <f>SUM(E31,+L31)</f>
        <v>9228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541</v>
      </c>
      <c r="K31" s="116">
        <v>0</v>
      </c>
      <c r="L31" s="116">
        <v>9228</v>
      </c>
      <c r="M31" s="116">
        <f>SUM(N31,+U31)</f>
        <v>6548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541</v>
      </c>
      <c r="T31" s="116">
        <v>0</v>
      </c>
      <c r="U31" s="116">
        <v>6548</v>
      </c>
      <c r="V31" s="116">
        <f>+SUM(D31,M31)</f>
        <v>15776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15776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9228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9228</v>
      </c>
      <c r="AY31" s="116">
        <v>4715</v>
      </c>
      <c r="AZ31" s="116">
        <v>4513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f>SUM(AE31,+AM31,+BE31)</f>
        <v>9228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6548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9228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9228</v>
      </c>
      <c r="DC31" s="116">
        <f>SUM(AY31,+CA31)</f>
        <v>4715</v>
      </c>
      <c r="DD31" s="116">
        <f>SUM(AZ31,+CB31)</f>
        <v>4513</v>
      </c>
      <c r="DE31" s="116">
        <f>SUM(BA31,+CC31)</f>
        <v>0</v>
      </c>
      <c r="DF31" s="116">
        <f>SUM(BB31,+CD31)</f>
        <v>0</v>
      </c>
      <c r="DG31" s="116">
        <f>SUM(BC31,+CE31)</f>
        <v>6548</v>
      </c>
      <c r="DH31" s="116">
        <f>SUM(BD31,+CF31)</f>
        <v>0</v>
      </c>
      <c r="DI31" s="116">
        <f>SUM(BE31,+CG31)</f>
        <v>0</v>
      </c>
      <c r="DJ31" s="116">
        <f>SUM(BF31,+CH31)</f>
        <v>9228</v>
      </c>
    </row>
    <row r="32" spans="1:114" ht="13.5" customHeight="1" x14ac:dyDescent="0.15">
      <c r="A32" s="114" t="s">
        <v>22</v>
      </c>
      <c r="B32" s="115" t="s">
        <v>418</v>
      </c>
      <c r="C32" s="114" t="s">
        <v>419</v>
      </c>
      <c r="D32" s="116">
        <f>SUM(E32,+L32)</f>
        <v>133220</v>
      </c>
      <c r="E32" s="116">
        <f>SUM(F32:I32,K32)</f>
        <v>25639</v>
      </c>
      <c r="F32" s="116">
        <v>0</v>
      </c>
      <c r="G32" s="116">
        <v>0</v>
      </c>
      <c r="H32" s="116">
        <v>0</v>
      </c>
      <c r="I32" s="116">
        <v>23080</v>
      </c>
      <c r="J32" s="117" t="s">
        <v>541</v>
      </c>
      <c r="K32" s="116">
        <v>2559</v>
      </c>
      <c r="L32" s="116">
        <v>107581</v>
      </c>
      <c r="M32" s="116">
        <f>SUM(N32,+U32)</f>
        <v>43595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541</v>
      </c>
      <c r="T32" s="116">
        <v>0</v>
      </c>
      <c r="U32" s="116">
        <v>43595</v>
      </c>
      <c r="V32" s="116">
        <f>+SUM(D32,M32)</f>
        <v>176815</v>
      </c>
      <c r="W32" s="116">
        <f>+SUM(E32,N32)</f>
        <v>25639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23080</v>
      </c>
      <c r="AB32" s="117" t="str">
        <f>IF(+SUM(J32,S32)=0,"-",+SUM(J32,S32))</f>
        <v>-</v>
      </c>
      <c r="AC32" s="116">
        <f>+SUM(K32,T32)</f>
        <v>2559</v>
      </c>
      <c r="AD32" s="116">
        <f>+SUM(L32,U32)</f>
        <v>151176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133220</v>
      </c>
      <c r="AN32" s="116">
        <f>SUM(AO32:AR32)</f>
        <v>13928</v>
      </c>
      <c r="AO32" s="116">
        <v>7688</v>
      </c>
      <c r="AP32" s="116">
        <v>3120</v>
      </c>
      <c r="AQ32" s="116">
        <v>3120</v>
      </c>
      <c r="AR32" s="116">
        <v>0</v>
      </c>
      <c r="AS32" s="116">
        <f>SUM(AT32:AV32)</f>
        <v>2399</v>
      </c>
      <c r="AT32" s="116">
        <v>1023</v>
      </c>
      <c r="AU32" s="116">
        <v>1376</v>
      </c>
      <c r="AV32" s="116">
        <v>0</v>
      </c>
      <c r="AW32" s="116">
        <v>0</v>
      </c>
      <c r="AX32" s="116">
        <f>SUM(AY32:BB32)</f>
        <v>116893</v>
      </c>
      <c r="AY32" s="116">
        <v>33660</v>
      </c>
      <c r="AZ32" s="116">
        <v>83233</v>
      </c>
      <c r="BA32" s="116">
        <v>0</v>
      </c>
      <c r="BB32" s="116">
        <v>0</v>
      </c>
      <c r="BC32" s="116">
        <v>0</v>
      </c>
      <c r="BD32" s="116">
        <v>0</v>
      </c>
      <c r="BE32" s="116">
        <v>0</v>
      </c>
      <c r="BF32" s="116">
        <f>SUM(AE32,+AM32,+BE32)</f>
        <v>133220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43595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133220</v>
      </c>
      <c r="CR32" s="116">
        <f>SUM(AN32,+BP32)</f>
        <v>13928</v>
      </c>
      <c r="CS32" s="116">
        <f>SUM(AO32,+BQ32)</f>
        <v>7688</v>
      </c>
      <c r="CT32" s="116">
        <f>SUM(AP32,+BR32)</f>
        <v>3120</v>
      </c>
      <c r="CU32" s="116">
        <f>SUM(AQ32,+BS32)</f>
        <v>3120</v>
      </c>
      <c r="CV32" s="116">
        <f>SUM(AR32,+BT32)</f>
        <v>0</v>
      </c>
      <c r="CW32" s="116">
        <f>SUM(AS32,+BU32)</f>
        <v>2399</v>
      </c>
      <c r="CX32" s="116">
        <f>SUM(AT32,+BV32)</f>
        <v>1023</v>
      </c>
      <c r="CY32" s="116">
        <f>SUM(AU32,+BW32)</f>
        <v>1376</v>
      </c>
      <c r="CZ32" s="116">
        <f>SUM(AV32,+BX32)</f>
        <v>0</v>
      </c>
      <c r="DA32" s="116">
        <f>SUM(AW32,+BY32)</f>
        <v>0</v>
      </c>
      <c r="DB32" s="116">
        <f>SUM(AX32,+BZ32)</f>
        <v>116893</v>
      </c>
      <c r="DC32" s="116">
        <f>SUM(AY32,+CA32)</f>
        <v>33660</v>
      </c>
      <c r="DD32" s="116">
        <f>SUM(AZ32,+CB32)</f>
        <v>83233</v>
      </c>
      <c r="DE32" s="116">
        <f>SUM(BA32,+CC32)</f>
        <v>0</v>
      </c>
      <c r="DF32" s="116">
        <f>SUM(BB32,+CD32)</f>
        <v>0</v>
      </c>
      <c r="DG32" s="116">
        <f>SUM(BC32,+CE32)</f>
        <v>43595</v>
      </c>
      <c r="DH32" s="116">
        <f>SUM(BD32,+CF32)</f>
        <v>0</v>
      </c>
      <c r="DI32" s="116">
        <f>SUM(BE32,+CG32)</f>
        <v>0</v>
      </c>
      <c r="DJ32" s="116">
        <f>SUM(BF32,+CH32)</f>
        <v>133220</v>
      </c>
    </row>
    <row r="33" spans="1:114" ht="13.5" customHeight="1" x14ac:dyDescent="0.15">
      <c r="A33" s="114" t="s">
        <v>22</v>
      </c>
      <c r="B33" s="115" t="s">
        <v>420</v>
      </c>
      <c r="C33" s="114" t="s">
        <v>421</v>
      </c>
      <c r="D33" s="116">
        <f>SUM(E33,+L33)</f>
        <v>781108</v>
      </c>
      <c r="E33" s="116">
        <f>SUM(F33:I33,K33)</f>
        <v>163800</v>
      </c>
      <c r="F33" s="116">
        <v>0</v>
      </c>
      <c r="G33" s="116">
        <v>0</v>
      </c>
      <c r="H33" s="116">
        <v>0</v>
      </c>
      <c r="I33" s="116">
        <v>131316</v>
      </c>
      <c r="J33" s="117" t="s">
        <v>541</v>
      </c>
      <c r="K33" s="116">
        <v>32484</v>
      </c>
      <c r="L33" s="116">
        <v>617308</v>
      </c>
      <c r="M33" s="116">
        <f>SUM(N33,+U33)</f>
        <v>159053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541</v>
      </c>
      <c r="T33" s="116">
        <v>0</v>
      </c>
      <c r="U33" s="116">
        <v>159053</v>
      </c>
      <c r="V33" s="116">
        <f>+SUM(D33,M33)</f>
        <v>940161</v>
      </c>
      <c r="W33" s="116">
        <f>+SUM(E33,N33)</f>
        <v>163800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131316</v>
      </c>
      <c r="AB33" s="117" t="str">
        <f>IF(+SUM(J33,S33)=0,"-",+SUM(J33,S33))</f>
        <v>-</v>
      </c>
      <c r="AC33" s="116">
        <f>+SUM(K33,T33)</f>
        <v>32484</v>
      </c>
      <c r="AD33" s="116">
        <f>+SUM(L33,U33)</f>
        <v>776361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103989</v>
      </c>
      <c r="AM33" s="116">
        <f>SUM(AN33,AS33,AW33,AX33,BD33)</f>
        <v>532075</v>
      </c>
      <c r="AN33" s="116">
        <f>SUM(AO33:AR33)</f>
        <v>70547</v>
      </c>
      <c r="AO33" s="116">
        <v>28450</v>
      </c>
      <c r="AP33" s="116">
        <v>4674</v>
      </c>
      <c r="AQ33" s="116">
        <v>37423</v>
      </c>
      <c r="AR33" s="116">
        <v>0</v>
      </c>
      <c r="AS33" s="116">
        <f>SUM(AT33:AV33)</f>
        <v>149108</v>
      </c>
      <c r="AT33" s="116">
        <v>59426</v>
      </c>
      <c r="AU33" s="116">
        <v>89682</v>
      </c>
      <c r="AV33" s="116">
        <v>0</v>
      </c>
      <c r="AW33" s="116">
        <v>0</v>
      </c>
      <c r="AX33" s="116">
        <f>SUM(AY33:BB33)</f>
        <v>312420</v>
      </c>
      <c r="AY33" s="116">
        <v>137768</v>
      </c>
      <c r="AZ33" s="116">
        <v>174647</v>
      </c>
      <c r="BA33" s="116">
        <v>0</v>
      </c>
      <c r="BB33" s="116">
        <v>5</v>
      </c>
      <c r="BC33" s="116">
        <v>145044</v>
      </c>
      <c r="BD33" s="116">
        <v>0</v>
      </c>
      <c r="BE33" s="116">
        <v>0</v>
      </c>
      <c r="BF33" s="116">
        <f>SUM(AE33,+AM33,+BE33)</f>
        <v>532075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159053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103989</v>
      </c>
      <c r="CQ33" s="116">
        <f>SUM(AM33,+BO33)</f>
        <v>532075</v>
      </c>
      <c r="CR33" s="116">
        <f>SUM(AN33,+BP33)</f>
        <v>70547</v>
      </c>
      <c r="CS33" s="116">
        <f>SUM(AO33,+BQ33)</f>
        <v>28450</v>
      </c>
      <c r="CT33" s="116">
        <f>SUM(AP33,+BR33)</f>
        <v>4674</v>
      </c>
      <c r="CU33" s="116">
        <f>SUM(AQ33,+BS33)</f>
        <v>37423</v>
      </c>
      <c r="CV33" s="116">
        <f>SUM(AR33,+BT33)</f>
        <v>0</v>
      </c>
      <c r="CW33" s="116">
        <f>SUM(AS33,+BU33)</f>
        <v>149108</v>
      </c>
      <c r="CX33" s="116">
        <f>SUM(AT33,+BV33)</f>
        <v>59426</v>
      </c>
      <c r="CY33" s="116">
        <f>SUM(AU33,+BW33)</f>
        <v>89682</v>
      </c>
      <c r="CZ33" s="116">
        <f>SUM(AV33,+BX33)</f>
        <v>0</v>
      </c>
      <c r="DA33" s="116">
        <f>SUM(AW33,+BY33)</f>
        <v>0</v>
      </c>
      <c r="DB33" s="116">
        <f>SUM(AX33,+BZ33)</f>
        <v>312420</v>
      </c>
      <c r="DC33" s="116">
        <f>SUM(AY33,+CA33)</f>
        <v>137768</v>
      </c>
      <c r="DD33" s="116">
        <f>SUM(AZ33,+CB33)</f>
        <v>174647</v>
      </c>
      <c r="DE33" s="116">
        <f>SUM(BA33,+CC33)</f>
        <v>0</v>
      </c>
      <c r="DF33" s="116">
        <f>SUM(BB33,+CD33)</f>
        <v>5</v>
      </c>
      <c r="DG33" s="116">
        <f>SUM(BC33,+CE33)</f>
        <v>304097</v>
      </c>
      <c r="DH33" s="116">
        <f>SUM(BD33,+CF33)</f>
        <v>0</v>
      </c>
      <c r="DI33" s="116">
        <f>SUM(BE33,+CG33)</f>
        <v>0</v>
      </c>
      <c r="DJ33" s="116">
        <f>SUM(BF33,+CH33)</f>
        <v>532075</v>
      </c>
    </row>
    <row r="34" spans="1:114" ht="13.5" customHeight="1" x14ac:dyDescent="0.15">
      <c r="A34" s="114" t="s">
        <v>22</v>
      </c>
      <c r="B34" s="115" t="s">
        <v>422</v>
      </c>
      <c r="C34" s="114" t="s">
        <v>423</v>
      </c>
      <c r="D34" s="116">
        <f>SUM(E34,+L34)</f>
        <v>194291</v>
      </c>
      <c r="E34" s="116">
        <f>SUM(F34:I34,K34)</f>
        <v>49214</v>
      </c>
      <c r="F34" s="116">
        <v>0</v>
      </c>
      <c r="G34" s="116">
        <v>0</v>
      </c>
      <c r="H34" s="116">
        <v>0</v>
      </c>
      <c r="I34" s="116">
        <v>444</v>
      </c>
      <c r="J34" s="117" t="s">
        <v>541</v>
      </c>
      <c r="K34" s="116">
        <v>48770</v>
      </c>
      <c r="L34" s="116">
        <v>145077</v>
      </c>
      <c r="M34" s="116">
        <f>SUM(N34,+U34)</f>
        <v>43874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541</v>
      </c>
      <c r="T34" s="116">
        <v>0</v>
      </c>
      <c r="U34" s="116">
        <v>43874</v>
      </c>
      <c r="V34" s="116">
        <f>+SUM(D34,M34)</f>
        <v>238165</v>
      </c>
      <c r="W34" s="116">
        <f>+SUM(E34,N34)</f>
        <v>49214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444</v>
      </c>
      <c r="AB34" s="117" t="str">
        <f>IF(+SUM(J34,S34)=0,"-",+SUM(J34,S34))</f>
        <v>-</v>
      </c>
      <c r="AC34" s="116">
        <f>+SUM(K34,T34)</f>
        <v>48770</v>
      </c>
      <c r="AD34" s="116">
        <f>+SUM(L34,U34)</f>
        <v>188951</v>
      </c>
      <c r="AE34" s="116">
        <f>SUM(AF34,+AK34)</f>
        <v>1322</v>
      </c>
      <c r="AF34" s="116">
        <f>SUM(AG34:AJ34)</f>
        <v>1322</v>
      </c>
      <c r="AG34" s="116">
        <v>1322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106417</v>
      </c>
      <c r="AN34" s="116">
        <f>SUM(AO34:AR34)</f>
        <v>3107</v>
      </c>
      <c r="AO34" s="116">
        <v>3107</v>
      </c>
      <c r="AP34" s="116">
        <v>0</v>
      </c>
      <c r="AQ34" s="116">
        <v>0</v>
      </c>
      <c r="AR34" s="116">
        <v>0</v>
      </c>
      <c r="AS34" s="116">
        <f>SUM(AT34:AV34)</f>
        <v>13068</v>
      </c>
      <c r="AT34" s="116">
        <v>355</v>
      </c>
      <c r="AU34" s="116">
        <v>5269</v>
      </c>
      <c r="AV34" s="116">
        <v>7444</v>
      </c>
      <c r="AW34" s="116">
        <v>0</v>
      </c>
      <c r="AX34" s="116">
        <f>SUM(AY34:BB34)</f>
        <v>90242</v>
      </c>
      <c r="AY34" s="116">
        <v>29240</v>
      </c>
      <c r="AZ34" s="116">
        <v>22998</v>
      </c>
      <c r="BA34" s="116">
        <v>38004</v>
      </c>
      <c r="BB34" s="116">
        <v>0</v>
      </c>
      <c r="BC34" s="116">
        <v>68255</v>
      </c>
      <c r="BD34" s="116">
        <v>0</v>
      </c>
      <c r="BE34" s="116">
        <v>18297</v>
      </c>
      <c r="BF34" s="116">
        <f>SUM(AE34,+AM34,+BE34)</f>
        <v>126036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43874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1322</v>
      </c>
      <c r="CJ34" s="116">
        <f>SUM(AF34,+BH34)</f>
        <v>1322</v>
      </c>
      <c r="CK34" s="116">
        <f>SUM(AG34,+BI34)</f>
        <v>1322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106417</v>
      </c>
      <c r="CR34" s="116">
        <f>SUM(AN34,+BP34)</f>
        <v>3107</v>
      </c>
      <c r="CS34" s="116">
        <f>SUM(AO34,+BQ34)</f>
        <v>3107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13068</v>
      </c>
      <c r="CX34" s="116">
        <f>SUM(AT34,+BV34)</f>
        <v>355</v>
      </c>
      <c r="CY34" s="116">
        <f>SUM(AU34,+BW34)</f>
        <v>5269</v>
      </c>
      <c r="CZ34" s="116">
        <f>SUM(AV34,+BX34)</f>
        <v>7444</v>
      </c>
      <c r="DA34" s="116">
        <f>SUM(AW34,+BY34)</f>
        <v>0</v>
      </c>
      <c r="DB34" s="116">
        <f>SUM(AX34,+BZ34)</f>
        <v>90242</v>
      </c>
      <c r="DC34" s="116">
        <f>SUM(AY34,+CA34)</f>
        <v>29240</v>
      </c>
      <c r="DD34" s="116">
        <f>SUM(AZ34,+CB34)</f>
        <v>22998</v>
      </c>
      <c r="DE34" s="116">
        <f>SUM(BA34,+CC34)</f>
        <v>38004</v>
      </c>
      <c r="DF34" s="116">
        <f>SUM(BB34,+CD34)</f>
        <v>0</v>
      </c>
      <c r="DG34" s="116">
        <f>SUM(BC34,+CE34)</f>
        <v>112129</v>
      </c>
      <c r="DH34" s="116">
        <f>SUM(BD34,+CF34)</f>
        <v>0</v>
      </c>
      <c r="DI34" s="116">
        <f>SUM(BE34,+CG34)</f>
        <v>18297</v>
      </c>
      <c r="DJ34" s="116">
        <f>SUM(BF34,+CH34)</f>
        <v>126036</v>
      </c>
    </row>
    <row r="35" spans="1:114" ht="13.5" customHeight="1" x14ac:dyDescent="0.15">
      <c r="A35" s="114" t="s">
        <v>22</v>
      </c>
      <c r="B35" s="115" t="s">
        <v>424</v>
      </c>
      <c r="C35" s="114" t="s">
        <v>425</v>
      </c>
      <c r="D35" s="116">
        <f>SUM(E35,+L35)</f>
        <v>139168</v>
      </c>
      <c r="E35" s="116">
        <f>SUM(F35:I35,K35)</f>
        <v>13700</v>
      </c>
      <c r="F35" s="116">
        <v>0</v>
      </c>
      <c r="G35" s="116">
        <v>0</v>
      </c>
      <c r="H35" s="116">
        <v>13700</v>
      </c>
      <c r="I35" s="116">
        <v>0</v>
      </c>
      <c r="J35" s="117" t="s">
        <v>541</v>
      </c>
      <c r="K35" s="116">
        <v>0</v>
      </c>
      <c r="L35" s="116">
        <v>125468</v>
      </c>
      <c r="M35" s="116">
        <f>SUM(N35,+U35)</f>
        <v>26334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541</v>
      </c>
      <c r="T35" s="116">
        <v>0</v>
      </c>
      <c r="U35" s="116">
        <v>26334</v>
      </c>
      <c r="V35" s="116">
        <f>+SUM(D35,M35)</f>
        <v>165502</v>
      </c>
      <c r="W35" s="116">
        <f>+SUM(E35,N35)</f>
        <v>13700</v>
      </c>
      <c r="X35" s="116">
        <f>+SUM(F35,O35)</f>
        <v>0</v>
      </c>
      <c r="Y35" s="116">
        <f>+SUM(G35,P35)</f>
        <v>0</v>
      </c>
      <c r="Z35" s="116">
        <f>+SUM(H35,Q35)</f>
        <v>13700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151802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29807</v>
      </c>
      <c r="AM35" s="116">
        <f>SUM(AN35,AS35,AW35,AX35,BD35)</f>
        <v>58019</v>
      </c>
      <c r="AN35" s="116">
        <f>SUM(AO35:AR35)</f>
        <v>14551</v>
      </c>
      <c r="AO35" s="116">
        <v>0</v>
      </c>
      <c r="AP35" s="116">
        <v>14551</v>
      </c>
      <c r="AQ35" s="116">
        <v>0</v>
      </c>
      <c r="AR35" s="116">
        <v>0</v>
      </c>
      <c r="AS35" s="116">
        <f>SUM(AT35:AV35)</f>
        <v>19696</v>
      </c>
      <c r="AT35" s="116">
        <v>19696</v>
      </c>
      <c r="AU35" s="116">
        <v>0</v>
      </c>
      <c r="AV35" s="116">
        <v>0</v>
      </c>
      <c r="AW35" s="116">
        <v>13984</v>
      </c>
      <c r="AX35" s="116">
        <f>SUM(AY35:BB35)</f>
        <v>9788</v>
      </c>
      <c r="AY35" s="116">
        <v>3750</v>
      </c>
      <c r="AZ35" s="116">
        <v>6038</v>
      </c>
      <c r="BA35" s="116">
        <v>0</v>
      </c>
      <c r="BB35" s="116">
        <v>0</v>
      </c>
      <c r="BC35" s="116">
        <v>51342</v>
      </c>
      <c r="BD35" s="116">
        <v>0</v>
      </c>
      <c r="BE35" s="116">
        <v>0</v>
      </c>
      <c r="BF35" s="116">
        <f>SUM(AE35,+AM35,+BE35)</f>
        <v>58019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26334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29807</v>
      </c>
      <c r="CQ35" s="116">
        <f>SUM(AM35,+BO35)</f>
        <v>58019</v>
      </c>
      <c r="CR35" s="116">
        <f>SUM(AN35,+BP35)</f>
        <v>14551</v>
      </c>
      <c r="CS35" s="116">
        <f>SUM(AO35,+BQ35)</f>
        <v>0</v>
      </c>
      <c r="CT35" s="116">
        <f>SUM(AP35,+BR35)</f>
        <v>14551</v>
      </c>
      <c r="CU35" s="116">
        <f>SUM(AQ35,+BS35)</f>
        <v>0</v>
      </c>
      <c r="CV35" s="116">
        <f>SUM(AR35,+BT35)</f>
        <v>0</v>
      </c>
      <c r="CW35" s="116">
        <f>SUM(AS35,+BU35)</f>
        <v>19696</v>
      </c>
      <c r="CX35" s="116">
        <f>SUM(AT35,+BV35)</f>
        <v>19696</v>
      </c>
      <c r="CY35" s="116">
        <f>SUM(AU35,+BW35)</f>
        <v>0</v>
      </c>
      <c r="CZ35" s="116">
        <f>SUM(AV35,+BX35)</f>
        <v>0</v>
      </c>
      <c r="DA35" s="116">
        <f>SUM(AW35,+BY35)</f>
        <v>13984</v>
      </c>
      <c r="DB35" s="116">
        <f>SUM(AX35,+BZ35)</f>
        <v>9788</v>
      </c>
      <c r="DC35" s="116">
        <f>SUM(AY35,+CA35)</f>
        <v>3750</v>
      </c>
      <c r="DD35" s="116">
        <f>SUM(AZ35,+CB35)</f>
        <v>6038</v>
      </c>
      <c r="DE35" s="116">
        <f>SUM(BA35,+CC35)</f>
        <v>0</v>
      </c>
      <c r="DF35" s="116">
        <f>SUM(BB35,+CD35)</f>
        <v>0</v>
      </c>
      <c r="DG35" s="116">
        <f>SUM(BC35,+CE35)</f>
        <v>77676</v>
      </c>
      <c r="DH35" s="116">
        <f>SUM(BD35,+CF35)</f>
        <v>0</v>
      </c>
      <c r="DI35" s="116">
        <f>SUM(BE35,+CG35)</f>
        <v>0</v>
      </c>
      <c r="DJ35" s="116">
        <f>SUM(BF35,+CH35)</f>
        <v>58019</v>
      </c>
    </row>
    <row r="36" spans="1:114" ht="13.5" customHeight="1" x14ac:dyDescent="0.15">
      <c r="A36" s="114" t="s">
        <v>22</v>
      </c>
      <c r="B36" s="115" t="s">
        <v>426</v>
      </c>
      <c r="C36" s="114" t="s">
        <v>427</v>
      </c>
      <c r="D36" s="116">
        <f>SUM(E36,+L36)</f>
        <v>37399</v>
      </c>
      <c r="E36" s="116">
        <f>SUM(F36:I36,K36)</f>
        <v>4817</v>
      </c>
      <c r="F36" s="116">
        <v>0</v>
      </c>
      <c r="G36" s="116">
        <v>0</v>
      </c>
      <c r="H36" s="116">
        <v>0</v>
      </c>
      <c r="I36" s="116">
        <v>0</v>
      </c>
      <c r="J36" s="117" t="s">
        <v>541</v>
      </c>
      <c r="K36" s="116">
        <v>4817</v>
      </c>
      <c r="L36" s="116">
        <v>32582</v>
      </c>
      <c r="M36" s="116">
        <f>SUM(N36,+U36)</f>
        <v>10012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541</v>
      </c>
      <c r="T36" s="116">
        <v>0</v>
      </c>
      <c r="U36" s="116">
        <v>10012</v>
      </c>
      <c r="V36" s="116">
        <f>+SUM(D36,M36)</f>
        <v>47411</v>
      </c>
      <c r="W36" s="116">
        <f>+SUM(E36,N36)</f>
        <v>4817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4817</v>
      </c>
      <c r="AD36" s="116">
        <f>+SUM(L36,U36)</f>
        <v>42594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24064</v>
      </c>
      <c r="AN36" s="116">
        <f>SUM(AO36:AR36)</f>
        <v>0</v>
      </c>
      <c r="AO36" s="116">
        <v>0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24064</v>
      </c>
      <c r="AY36" s="116">
        <v>12012</v>
      </c>
      <c r="AZ36" s="116">
        <v>4218</v>
      </c>
      <c r="BA36" s="116">
        <v>7834</v>
      </c>
      <c r="BB36" s="116">
        <v>0</v>
      </c>
      <c r="BC36" s="116">
        <v>13335</v>
      </c>
      <c r="BD36" s="116">
        <v>0</v>
      </c>
      <c r="BE36" s="116">
        <v>0</v>
      </c>
      <c r="BF36" s="116">
        <f>SUM(AE36,+AM36,+BE36)</f>
        <v>24064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10012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10012</v>
      </c>
      <c r="CA36" s="116">
        <v>0</v>
      </c>
      <c r="CB36" s="116">
        <v>0</v>
      </c>
      <c r="CC36" s="116">
        <v>10012</v>
      </c>
      <c r="CD36" s="116">
        <v>0</v>
      </c>
      <c r="CE36" s="116">
        <v>0</v>
      </c>
      <c r="CF36" s="116">
        <v>0</v>
      </c>
      <c r="CG36" s="116">
        <v>0</v>
      </c>
      <c r="CH36" s="116">
        <f>SUM(BG36,+BO36,+CG36)</f>
        <v>10012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34076</v>
      </c>
      <c r="CR36" s="116">
        <f>SUM(AN36,+BP36)</f>
        <v>0</v>
      </c>
      <c r="CS36" s="116">
        <f>SUM(AO36,+BQ36)</f>
        <v>0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34076</v>
      </c>
      <c r="DC36" s="116">
        <f>SUM(AY36,+CA36)</f>
        <v>12012</v>
      </c>
      <c r="DD36" s="116">
        <f>SUM(AZ36,+CB36)</f>
        <v>4218</v>
      </c>
      <c r="DE36" s="116">
        <f>SUM(BA36,+CC36)</f>
        <v>17846</v>
      </c>
      <c r="DF36" s="116">
        <f>SUM(BB36,+CD36)</f>
        <v>0</v>
      </c>
      <c r="DG36" s="116">
        <f>SUM(BC36,+CE36)</f>
        <v>13335</v>
      </c>
      <c r="DH36" s="116">
        <f>SUM(BD36,+CF36)</f>
        <v>0</v>
      </c>
      <c r="DI36" s="116">
        <f>SUM(BE36,+CG36)</f>
        <v>0</v>
      </c>
      <c r="DJ36" s="116">
        <f>SUM(BF36,+CH36)</f>
        <v>34076</v>
      </c>
    </row>
    <row r="37" spans="1:114" ht="13.5" customHeight="1" x14ac:dyDescent="0.15">
      <c r="A37" s="114" t="s">
        <v>22</v>
      </c>
      <c r="B37" s="115" t="s">
        <v>428</v>
      </c>
      <c r="C37" s="114" t="s">
        <v>429</v>
      </c>
      <c r="D37" s="116">
        <f>SUM(E37,+L37)</f>
        <v>201777</v>
      </c>
      <c r="E37" s="116">
        <f>SUM(F37:I37,K37)</f>
        <v>12480</v>
      </c>
      <c r="F37" s="116">
        <v>0</v>
      </c>
      <c r="G37" s="116">
        <v>0</v>
      </c>
      <c r="H37" s="116">
        <v>0</v>
      </c>
      <c r="I37" s="116">
        <v>11814</v>
      </c>
      <c r="J37" s="117" t="s">
        <v>541</v>
      </c>
      <c r="K37" s="116">
        <v>666</v>
      </c>
      <c r="L37" s="116">
        <v>189297</v>
      </c>
      <c r="M37" s="116">
        <f>SUM(N37,+U37)</f>
        <v>35993</v>
      </c>
      <c r="N37" s="116">
        <f>SUM(O37:R37,T37)</f>
        <v>12520</v>
      </c>
      <c r="O37" s="116">
        <v>0</v>
      </c>
      <c r="P37" s="116">
        <v>0</v>
      </c>
      <c r="Q37" s="116">
        <v>0</v>
      </c>
      <c r="R37" s="116">
        <v>2508</v>
      </c>
      <c r="S37" s="117" t="s">
        <v>541</v>
      </c>
      <c r="T37" s="116">
        <v>10012</v>
      </c>
      <c r="U37" s="116">
        <v>23473</v>
      </c>
      <c r="V37" s="116">
        <f>+SUM(D37,M37)</f>
        <v>237770</v>
      </c>
      <c r="W37" s="116">
        <f>+SUM(E37,N37)</f>
        <v>25000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14322</v>
      </c>
      <c r="AB37" s="117" t="str">
        <f>IF(+SUM(J37,S37)=0,"-",+SUM(J37,S37))</f>
        <v>-</v>
      </c>
      <c r="AC37" s="116">
        <f>+SUM(K37,T37)</f>
        <v>10678</v>
      </c>
      <c r="AD37" s="116">
        <f>+SUM(L37,U37)</f>
        <v>212770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66989</v>
      </c>
      <c r="AN37" s="116">
        <f>SUM(AO37:AR37)</f>
        <v>18428</v>
      </c>
      <c r="AO37" s="116">
        <v>18428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48561</v>
      </c>
      <c r="AY37" s="116">
        <v>37630</v>
      </c>
      <c r="AZ37" s="116">
        <v>6703</v>
      </c>
      <c r="BA37" s="116">
        <v>4228</v>
      </c>
      <c r="BB37" s="116">
        <v>0</v>
      </c>
      <c r="BC37" s="116">
        <v>61851</v>
      </c>
      <c r="BD37" s="116">
        <v>0</v>
      </c>
      <c r="BE37" s="116">
        <v>72937</v>
      </c>
      <c r="BF37" s="116">
        <f>SUM(AE37,+AM37,+BE37)</f>
        <v>139926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17125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17125</v>
      </c>
      <c r="CA37" s="116">
        <v>0</v>
      </c>
      <c r="CB37" s="116">
        <v>17125</v>
      </c>
      <c r="CC37" s="116">
        <v>0</v>
      </c>
      <c r="CD37" s="116">
        <v>0</v>
      </c>
      <c r="CE37" s="116">
        <v>0</v>
      </c>
      <c r="CF37" s="116">
        <v>0</v>
      </c>
      <c r="CG37" s="116">
        <v>18868</v>
      </c>
      <c r="CH37" s="116">
        <f>SUM(BG37,+BO37,+CG37)</f>
        <v>35993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84114</v>
      </c>
      <c r="CR37" s="116">
        <f>SUM(AN37,+BP37)</f>
        <v>18428</v>
      </c>
      <c r="CS37" s="116">
        <f>SUM(AO37,+BQ37)</f>
        <v>18428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65686</v>
      </c>
      <c r="DC37" s="116">
        <f>SUM(AY37,+CA37)</f>
        <v>37630</v>
      </c>
      <c r="DD37" s="116">
        <f>SUM(AZ37,+CB37)</f>
        <v>23828</v>
      </c>
      <c r="DE37" s="116">
        <f>SUM(BA37,+CC37)</f>
        <v>4228</v>
      </c>
      <c r="DF37" s="116">
        <f>SUM(BB37,+CD37)</f>
        <v>0</v>
      </c>
      <c r="DG37" s="116">
        <f>SUM(BC37,+CE37)</f>
        <v>61851</v>
      </c>
      <c r="DH37" s="116">
        <f>SUM(BD37,+CF37)</f>
        <v>0</v>
      </c>
      <c r="DI37" s="116">
        <f>SUM(BE37,+CG37)</f>
        <v>91805</v>
      </c>
      <c r="DJ37" s="116">
        <f>SUM(BF37,+CH37)</f>
        <v>175919</v>
      </c>
    </row>
    <row r="38" spans="1:114" ht="13.5" customHeight="1" x14ac:dyDescent="0.15">
      <c r="A38" s="114" t="s">
        <v>22</v>
      </c>
      <c r="B38" s="115" t="s">
        <v>430</v>
      </c>
      <c r="C38" s="114" t="s">
        <v>431</v>
      </c>
      <c r="D38" s="116">
        <f>SUM(E38,+L38)</f>
        <v>178595</v>
      </c>
      <c r="E38" s="116">
        <f>SUM(F38:I38,K38)</f>
        <v>32799</v>
      </c>
      <c r="F38" s="116">
        <v>0</v>
      </c>
      <c r="G38" s="116">
        <v>0</v>
      </c>
      <c r="H38" s="116">
        <v>0</v>
      </c>
      <c r="I38" s="116">
        <v>22023</v>
      </c>
      <c r="J38" s="117" t="s">
        <v>541</v>
      </c>
      <c r="K38" s="116">
        <v>10776</v>
      </c>
      <c r="L38" s="116">
        <v>145796</v>
      </c>
      <c r="M38" s="116">
        <f>SUM(N38,+U38)</f>
        <v>9595</v>
      </c>
      <c r="N38" s="116">
        <f>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7" t="s">
        <v>541</v>
      </c>
      <c r="T38" s="116">
        <v>0</v>
      </c>
      <c r="U38" s="116">
        <v>9595</v>
      </c>
      <c r="V38" s="116">
        <f>+SUM(D38,M38)</f>
        <v>188190</v>
      </c>
      <c r="W38" s="116">
        <f>+SUM(E38,N38)</f>
        <v>32799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22023</v>
      </c>
      <c r="AB38" s="117" t="str">
        <f>IF(+SUM(J38,S38)=0,"-",+SUM(J38,S38))</f>
        <v>-</v>
      </c>
      <c r="AC38" s="116">
        <f>+SUM(K38,T38)</f>
        <v>10776</v>
      </c>
      <c r="AD38" s="116">
        <f>+SUM(L38,U38)</f>
        <v>155391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126816</v>
      </c>
      <c r="AN38" s="116">
        <f>SUM(AO38:AR38)</f>
        <v>1447</v>
      </c>
      <c r="AO38" s="116">
        <v>0</v>
      </c>
      <c r="AP38" s="116">
        <v>1447</v>
      </c>
      <c r="AQ38" s="116">
        <v>0</v>
      </c>
      <c r="AR38" s="116">
        <v>0</v>
      </c>
      <c r="AS38" s="116">
        <f>SUM(AT38:AV38)</f>
        <v>4993</v>
      </c>
      <c r="AT38" s="116">
        <v>205</v>
      </c>
      <c r="AU38" s="116">
        <v>4788</v>
      </c>
      <c r="AV38" s="116">
        <v>0</v>
      </c>
      <c r="AW38" s="116">
        <v>0</v>
      </c>
      <c r="AX38" s="116">
        <f>SUM(AY38:BB38)</f>
        <v>120376</v>
      </c>
      <c r="AY38" s="116">
        <v>78353</v>
      </c>
      <c r="AZ38" s="116">
        <v>40706</v>
      </c>
      <c r="BA38" s="116">
        <v>902</v>
      </c>
      <c r="BB38" s="116">
        <v>415</v>
      </c>
      <c r="BC38" s="116">
        <v>47066</v>
      </c>
      <c r="BD38" s="116">
        <v>0</v>
      </c>
      <c r="BE38" s="116">
        <v>4713</v>
      </c>
      <c r="BF38" s="116">
        <f>SUM(AE38,+AM38,+BE38)</f>
        <v>131529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9595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126816</v>
      </c>
      <c r="CR38" s="116">
        <f>SUM(AN38,+BP38)</f>
        <v>1447</v>
      </c>
      <c r="CS38" s="116">
        <f>SUM(AO38,+BQ38)</f>
        <v>0</v>
      </c>
      <c r="CT38" s="116">
        <f>SUM(AP38,+BR38)</f>
        <v>1447</v>
      </c>
      <c r="CU38" s="116">
        <f>SUM(AQ38,+BS38)</f>
        <v>0</v>
      </c>
      <c r="CV38" s="116">
        <f>SUM(AR38,+BT38)</f>
        <v>0</v>
      </c>
      <c r="CW38" s="116">
        <f>SUM(AS38,+BU38)</f>
        <v>4993</v>
      </c>
      <c r="CX38" s="116">
        <f>SUM(AT38,+BV38)</f>
        <v>205</v>
      </c>
      <c r="CY38" s="116">
        <f>SUM(AU38,+BW38)</f>
        <v>4788</v>
      </c>
      <c r="CZ38" s="116">
        <f>SUM(AV38,+BX38)</f>
        <v>0</v>
      </c>
      <c r="DA38" s="116">
        <f>SUM(AW38,+BY38)</f>
        <v>0</v>
      </c>
      <c r="DB38" s="116">
        <f>SUM(AX38,+BZ38)</f>
        <v>120376</v>
      </c>
      <c r="DC38" s="116">
        <f>SUM(AY38,+CA38)</f>
        <v>78353</v>
      </c>
      <c r="DD38" s="116">
        <f>SUM(AZ38,+CB38)</f>
        <v>40706</v>
      </c>
      <c r="DE38" s="116">
        <f>SUM(BA38,+CC38)</f>
        <v>902</v>
      </c>
      <c r="DF38" s="116">
        <f>SUM(BB38,+CD38)</f>
        <v>415</v>
      </c>
      <c r="DG38" s="116">
        <f>SUM(BC38,+CE38)</f>
        <v>56661</v>
      </c>
      <c r="DH38" s="116">
        <f>SUM(BD38,+CF38)</f>
        <v>0</v>
      </c>
      <c r="DI38" s="116">
        <f>SUM(BE38,+CG38)</f>
        <v>4713</v>
      </c>
      <c r="DJ38" s="116">
        <f>SUM(BF38,+CH38)</f>
        <v>131529</v>
      </c>
    </row>
    <row r="39" spans="1:114" ht="13.5" customHeight="1" x14ac:dyDescent="0.15">
      <c r="A39" s="114" t="s">
        <v>22</v>
      </c>
      <c r="B39" s="115" t="s">
        <v>432</v>
      </c>
      <c r="C39" s="114" t="s">
        <v>433</v>
      </c>
      <c r="D39" s="116">
        <f>SUM(E39,+L39)</f>
        <v>228474</v>
      </c>
      <c r="E39" s="116">
        <f>SUM(F39:I39,K39)</f>
        <v>87686</v>
      </c>
      <c r="F39" s="116">
        <v>0</v>
      </c>
      <c r="G39" s="116">
        <v>0</v>
      </c>
      <c r="H39" s="116">
        <v>0</v>
      </c>
      <c r="I39" s="116">
        <v>114</v>
      </c>
      <c r="J39" s="117" t="s">
        <v>541</v>
      </c>
      <c r="K39" s="116">
        <v>87572</v>
      </c>
      <c r="L39" s="116">
        <v>140788</v>
      </c>
      <c r="M39" s="116">
        <f>SUM(N39,+U39)</f>
        <v>84541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541</v>
      </c>
      <c r="T39" s="116">
        <v>0</v>
      </c>
      <c r="U39" s="116">
        <v>84541</v>
      </c>
      <c r="V39" s="116">
        <f>+SUM(D39,M39)</f>
        <v>313015</v>
      </c>
      <c r="W39" s="116">
        <f>+SUM(E39,N39)</f>
        <v>87686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114</v>
      </c>
      <c r="AB39" s="117" t="str">
        <f>IF(+SUM(J39,S39)=0,"-",+SUM(J39,S39))</f>
        <v>-</v>
      </c>
      <c r="AC39" s="116">
        <f>+SUM(K39,T39)</f>
        <v>87572</v>
      </c>
      <c r="AD39" s="116">
        <f>+SUM(L39,U39)</f>
        <v>225329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94986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0</v>
      </c>
      <c r="AT39" s="116">
        <v>0</v>
      </c>
      <c r="AU39" s="116">
        <v>0</v>
      </c>
      <c r="AV39" s="116">
        <v>0</v>
      </c>
      <c r="AW39" s="116">
        <v>0</v>
      </c>
      <c r="AX39" s="116">
        <f>SUM(AY39:BB39)</f>
        <v>94986</v>
      </c>
      <c r="AY39" s="116">
        <v>92621</v>
      </c>
      <c r="AZ39" s="116">
        <v>0</v>
      </c>
      <c r="BA39" s="116">
        <v>1320</v>
      </c>
      <c r="BB39" s="116">
        <v>1045</v>
      </c>
      <c r="BC39" s="116">
        <v>133488</v>
      </c>
      <c r="BD39" s="116">
        <v>0</v>
      </c>
      <c r="BE39" s="116">
        <v>0</v>
      </c>
      <c r="BF39" s="116">
        <f>SUM(AE39,+AM39,+BE39)</f>
        <v>94986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84541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94986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0</v>
      </c>
      <c r="CX39" s="116">
        <f>SUM(AT39,+BV39)</f>
        <v>0</v>
      </c>
      <c r="CY39" s="116">
        <f>SUM(AU39,+BW39)</f>
        <v>0</v>
      </c>
      <c r="CZ39" s="116">
        <f>SUM(AV39,+BX39)</f>
        <v>0</v>
      </c>
      <c r="DA39" s="116">
        <f>SUM(AW39,+BY39)</f>
        <v>0</v>
      </c>
      <c r="DB39" s="116">
        <f>SUM(AX39,+BZ39)</f>
        <v>94986</v>
      </c>
      <c r="DC39" s="116">
        <f>SUM(AY39,+CA39)</f>
        <v>92621</v>
      </c>
      <c r="DD39" s="116">
        <f>SUM(AZ39,+CB39)</f>
        <v>0</v>
      </c>
      <c r="DE39" s="116">
        <f>SUM(BA39,+CC39)</f>
        <v>1320</v>
      </c>
      <c r="DF39" s="116">
        <f>SUM(BB39,+CD39)</f>
        <v>1045</v>
      </c>
      <c r="DG39" s="116">
        <f>SUM(BC39,+CE39)</f>
        <v>218029</v>
      </c>
      <c r="DH39" s="116">
        <f>SUM(BD39,+CF39)</f>
        <v>0</v>
      </c>
      <c r="DI39" s="116">
        <f>SUM(BE39,+CG39)</f>
        <v>0</v>
      </c>
      <c r="DJ39" s="116">
        <f>SUM(BF39,+CH39)</f>
        <v>94986</v>
      </c>
    </row>
    <row r="40" spans="1:114" ht="13.5" customHeight="1" x14ac:dyDescent="0.15">
      <c r="A40" s="114" t="s">
        <v>22</v>
      </c>
      <c r="B40" s="115" t="s">
        <v>436</v>
      </c>
      <c r="C40" s="114" t="s">
        <v>437</v>
      </c>
      <c r="D40" s="116">
        <f>SUM(E40,+L40)</f>
        <v>136702</v>
      </c>
      <c r="E40" s="116">
        <f>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7" t="s">
        <v>541</v>
      </c>
      <c r="K40" s="116">
        <v>0</v>
      </c>
      <c r="L40" s="116">
        <v>136702</v>
      </c>
      <c r="M40" s="116">
        <f>SUM(N40,+U40)</f>
        <v>47572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541</v>
      </c>
      <c r="T40" s="116">
        <v>0</v>
      </c>
      <c r="U40" s="116">
        <v>47572</v>
      </c>
      <c r="V40" s="116">
        <f>+SUM(D40,M40)</f>
        <v>184274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184274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47322</v>
      </c>
      <c r="AN40" s="116">
        <f>SUM(AO40:AR40)</f>
        <v>6616</v>
      </c>
      <c r="AO40" s="116">
        <v>6616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40706</v>
      </c>
      <c r="AY40" s="116">
        <v>40272</v>
      </c>
      <c r="AZ40" s="116">
        <v>434</v>
      </c>
      <c r="BA40" s="116">
        <v>0</v>
      </c>
      <c r="BB40" s="116">
        <v>0</v>
      </c>
      <c r="BC40" s="116">
        <v>89380</v>
      </c>
      <c r="BD40" s="116">
        <v>0</v>
      </c>
      <c r="BE40" s="116">
        <v>0</v>
      </c>
      <c r="BF40" s="116">
        <f>SUM(AE40,+AM40,+BE40)</f>
        <v>47322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654</v>
      </c>
      <c r="BP40" s="116">
        <f>SUM(BQ40:BT40)</f>
        <v>654</v>
      </c>
      <c r="BQ40" s="116">
        <v>654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46918</v>
      </c>
      <c r="CF40" s="116">
        <v>0</v>
      </c>
      <c r="CG40" s="116">
        <v>0</v>
      </c>
      <c r="CH40" s="116">
        <f>SUM(BG40,+BO40,+CG40)</f>
        <v>654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47976</v>
      </c>
      <c r="CR40" s="116">
        <f>SUM(AN40,+BP40)</f>
        <v>7270</v>
      </c>
      <c r="CS40" s="116">
        <f>SUM(AO40,+BQ40)</f>
        <v>7270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40706</v>
      </c>
      <c r="DC40" s="116">
        <f>SUM(AY40,+CA40)</f>
        <v>40272</v>
      </c>
      <c r="DD40" s="116">
        <f>SUM(AZ40,+CB40)</f>
        <v>434</v>
      </c>
      <c r="DE40" s="116">
        <f>SUM(BA40,+CC40)</f>
        <v>0</v>
      </c>
      <c r="DF40" s="116">
        <f>SUM(BB40,+CD40)</f>
        <v>0</v>
      </c>
      <c r="DG40" s="116">
        <f>SUM(BC40,+CE40)</f>
        <v>136298</v>
      </c>
      <c r="DH40" s="116">
        <f>SUM(BD40,+CF40)</f>
        <v>0</v>
      </c>
      <c r="DI40" s="116">
        <f>SUM(BE40,+CG40)</f>
        <v>0</v>
      </c>
      <c r="DJ40" s="116">
        <f>SUM(BF40,+CH40)</f>
        <v>47976</v>
      </c>
    </row>
    <row r="41" spans="1:114" ht="13.5" customHeight="1" x14ac:dyDescent="0.15">
      <c r="A41" s="114" t="s">
        <v>22</v>
      </c>
      <c r="B41" s="115" t="s">
        <v>438</v>
      </c>
      <c r="C41" s="114" t="s">
        <v>439</v>
      </c>
      <c r="D41" s="116">
        <f>SUM(E41,+L41)</f>
        <v>137310</v>
      </c>
      <c r="E41" s="116">
        <f>SUM(F41:I41,K41)</f>
        <v>19663</v>
      </c>
      <c r="F41" s="116">
        <v>0</v>
      </c>
      <c r="G41" s="116">
        <v>0</v>
      </c>
      <c r="H41" s="116">
        <v>0</v>
      </c>
      <c r="I41" s="116">
        <v>19658</v>
      </c>
      <c r="J41" s="117" t="s">
        <v>541</v>
      </c>
      <c r="K41" s="116">
        <v>5</v>
      </c>
      <c r="L41" s="116">
        <v>117647</v>
      </c>
      <c r="M41" s="116">
        <f>SUM(N41,+U41)</f>
        <v>39101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541</v>
      </c>
      <c r="T41" s="116">
        <v>0</v>
      </c>
      <c r="U41" s="116">
        <v>39101</v>
      </c>
      <c r="V41" s="116">
        <f>+SUM(D41,M41)</f>
        <v>176411</v>
      </c>
      <c r="W41" s="116">
        <f>+SUM(E41,N41)</f>
        <v>19663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19658</v>
      </c>
      <c r="AB41" s="117" t="str">
        <f>IF(+SUM(J41,S41)=0,"-",+SUM(J41,S41))</f>
        <v>-</v>
      </c>
      <c r="AC41" s="116">
        <f>+SUM(K41,T41)</f>
        <v>5</v>
      </c>
      <c r="AD41" s="116">
        <f>+SUM(L41,U41)</f>
        <v>156748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6009</v>
      </c>
      <c r="AM41" s="116">
        <f>SUM(AN41,AS41,AW41,AX41,BD41)</f>
        <v>75248</v>
      </c>
      <c r="AN41" s="116">
        <f>SUM(AO41:AR41)</f>
        <v>19739</v>
      </c>
      <c r="AO41" s="116">
        <v>19739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55509</v>
      </c>
      <c r="AY41" s="116">
        <v>54593</v>
      </c>
      <c r="AZ41" s="116">
        <v>0</v>
      </c>
      <c r="BA41" s="116">
        <v>0</v>
      </c>
      <c r="BB41" s="116">
        <v>916</v>
      </c>
      <c r="BC41" s="116">
        <v>56053</v>
      </c>
      <c r="BD41" s="116">
        <v>0</v>
      </c>
      <c r="BE41" s="116">
        <v>0</v>
      </c>
      <c r="BF41" s="116">
        <f>SUM(AE41,+AM41,+BE41)</f>
        <v>75248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0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0</v>
      </c>
      <c r="BV41" s="116">
        <v>0</v>
      </c>
      <c r="BW41" s="116">
        <v>0</v>
      </c>
      <c r="BX41" s="116">
        <v>0</v>
      </c>
      <c r="BY41" s="116">
        <v>0</v>
      </c>
      <c r="BZ41" s="116">
        <f>SUM(CA41:CD41)</f>
        <v>0</v>
      </c>
      <c r="CA41" s="116">
        <v>0</v>
      </c>
      <c r="CB41" s="116">
        <v>0</v>
      </c>
      <c r="CC41" s="116">
        <v>0</v>
      </c>
      <c r="CD41" s="116">
        <v>0</v>
      </c>
      <c r="CE41" s="116">
        <v>39101</v>
      </c>
      <c r="CF41" s="116">
        <v>0</v>
      </c>
      <c r="CG41" s="116">
        <v>0</v>
      </c>
      <c r="CH41" s="116">
        <f>SUM(BG41,+BO41,+CG41)</f>
        <v>0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6009</v>
      </c>
      <c r="CQ41" s="116">
        <f>SUM(AM41,+BO41)</f>
        <v>75248</v>
      </c>
      <c r="CR41" s="116">
        <f>SUM(AN41,+BP41)</f>
        <v>19739</v>
      </c>
      <c r="CS41" s="116">
        <f>SUM(AO41,+BQ41)</f>
        <v>19739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0</v>
      </c>
      <c r="CX41" s="116">
        <f>SUM(AT41,+BV41)</f>
        <v>0</v>
      </c>
      <c r="CY41" s="116">
        <f>SUM(AU41,+BW41)</f>
        <v>0</v>
      </c>
      <c r="CZ41" s="116">
        <f>SUM(AV41,+BX41)</f>
        <v>0</v>
      </c>
      <c r="DA41" s="116">
        <f>SUM(AW41,+BY41)</f>
        <v>0</v>
      </c>
      <c r="DB41" s="116">
        <f>SUM(AX41,+BZ41)</f>
        <v>55509</v>
      </c>
      <c r="DC41" s="116">
        <f>SUM(AY41,+CA41)</f>
        <v>54593</v>
      </c>
      <c r="DD41" s="116">
        <f>SUM(AZ41,+CB41)</f>
        <v>0</v>
      </c>
      <c r="DE41" s="116">
        <f>SUM(BA41,+CC41)</f>
        <v>0</v>
      </c>
      <c r="DF41" s="116">
        <f>SUM(BB41,+CD41)</f>
        <v>916</v>
      </c>
      <c r="DG41" s="116">
        <f>SUM(BC41,+CE41)</f>
        <v>95154</v>
      </c>
      <c r="DH41" s="116">
        <f>SUM(BD41,+CF41)</f>
        <v>0</v>
      </c>
      <c r="DI41" s="116">
        <f>SUM(BE41,+CG41)</f>
        <v>0</v>
      </c>
      <c r="DJ41" s="116">
        <f>SUM(BF41,+CH41)</f>
        <v>75248</v>
      </c>
    </row>
    <row r="42" spans="1:114" ht="13.5" customHeight="1" x14ac:dyDescent="0.15">
      <c r="A42" s="114" t="s">
        <v>22</v>
      </c>
      <c r="B42" s="115" t="s">
        <v>440</v>
      </c>
      <c r="C42" s="114" t="s">
        <v>441</v>
      </c>
      <c r="D42" s="116">
        <f>SUM(E42,+L42)</f>
        <v>212566</v>
      </c>
      <c r="E42" s="116">
        <f>SUM(F42:I42,K42)</f>
        <v>212566</v>
      </c>
      <c r="F42" s="116">
        <v>0</v>
      </c>
      <c r="G42" s="116">
        <v>0</v>
      </c>
      <c r="H42" s="116">
        <v>0</v>
      </c>
      <c r="I42" s="116">
        <v>212435</v>
      </c>
      <c r="J42" s="117" t="s">
        <v>541</v>
      </c>
      <c r="K42" s="116">
        <v>131</v>
      </c>
      <c r="L42" s="116">
        <v>0</v>
      </c>
      <c r="M42" s="116">
        <f>SUM(N42,+U42)</f>
        <v>41378</v>
      </c>
      <c r="N42" s="116">
        <f>SUM(O42:R42,T42)</f>
        <v>10</v>
      </c>
      <c r="O42" s="116">
        <v>0</v>
      </c>
      <c r="P42" s="116">
        <v>0</v>
      </c>
      <c r="Q42" s="116">
        <v>0</v>
      </c>
      <c r="R42" s="116">
        <v>0</v>
      </c>
      <c r="S42" s="117" t="s">
        <v>541</v>
      </c>
      <c r="T42" s="116">
        <v>10</v>
      </c>
      <c r="U42" s="116">
        <v>41368</v>
      </c>
      <c r="V42" s="116">
        <f>+SUM(D42,M42)</f>
        <v>253944</v>
      </c>
      <c r="W42" s="116">
        <f>+SUM(E42,N42)</f>
        <v>212576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212435</v>
      </c>
      <c r="AB42" s="117" t="str">
        <f>IF(+SUM(J42,S42)=0,"-",+SUM(J42,S42))</f>
        <v>-</v>
      </c>
      <c r="AC42" s="116">
        <f>+SUM(K42,T42)</f>
        <v>141</v>
      </c>
      <c r="AD42" s="116">
        <f>+SUM(L42,U42)</f>
        <v>41368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7820</v>
      </c>
      <c r="AM42" s="116">
        <f>SUM(AN42,AS42,AW42,AX42,BD42)</f>
        <v>126442</v>
      </c>
      <c r="AN42" s="116">
        <f>SUM(AO42:AR42)</f>
        <v>41672</v>
      </c>
      <c r="AO42" s="116">
        <v>41672</v>
      </c>
      <c r="AP42" s="116">
        <v>0</v>
      </c>
      <c r="AQ42" s="116">
        <v>0</v>
      </c>
      <c r="AR42" s="116">
        <v>0</v>
      </c>
      <c r="AS42" s="116">
        <f>SUM(AT42:AV42)</f>
        <v>179</v>
      </c>
      <c r="AT42" s="116">
        <v>0</v>
      </c>
      <c r="AU42" s="116">
        <v>179</v>
      </c>
      <c r="AV42" s="116">
        <v>0</v>
      </c>
      <c r="AW42" s="116">
        <v>0</v>
      </c>
      <c r="AX42" s="116">
        <f>SUM(AY42:BB42)</f>
        <v>84591</v>
      </c>
      <c r="AY42" s="116">
        <v>83504</v>
      </c>
      <c r="AZ42" s="116">
        <v>0</v>
      </c>
      <c r="BA42" s="116">
        <v>80</v>
      </c>
      <c r="BB42" s="116">
        <v>1007</v>
      </c>
      <c r="BC42" s="116">
        <v>73177</v>
      </c>
      <c r="BD42" s="116">
        <v>0</v>
      </c>
      <c r="BE42" s="116">
        <v>5127</v>
      </c>
      <c r="BF42" s="116">
        <f>SUM(AE42,+AM42,+BE42)</f>
        <v>131569</v>
      </c>
      <c r="BG42" s="116">
        <f>SUM(BH42,+BM42)</f>
        <v>0</v>
      </c>
      <c r="BH42" s="116">
        <f>SUM(BI42:BL42)</f>
        <v>0</v>
      </c>
      <c r="BI42" s="116">
        <v>0</v>
      </c>
      <c r="BJ42" s="116">
        <v>0</v>
      </c>
      <c r="BK42" s="116">
        <v>0</v>
      </c>
      <c r="BL42" s="116">
        <v>0</v>
      </c>
      <c r="BM42" s="116">
        <v>0</v>
      </c>
      <c r="BN42" s="116">
        <v>1406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39972</v>
      </c>
      <c r="CF42" s="116">
        <v>0</v>
      </c>
      <c r="CG42" s="116">
        <v>0</v>
      </c>
      <c r="CH42" s="116">
        <f>SUM(BG42,+BO42,+CG42)</f>
        <v>0</v>
      </c>
      <c r="CI42" s="116">
        <f>SUM(AE42,+BG42)</f>
        <v>0</v>
      </c>
      <c r="CJ42" s="116">
        <f>SUM(AF42,+BH42)</f>
        <v>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0</v>
      </c>
      <c r="CO42" s="116">
        <f>SUM(AK42,+BM42)</f>
        <v>0</v>
      </c>
      <c r="CP42" s="116">
        <f>SUM(AL42,+BN42)</f>
        <v>9226</v>
      </c>
      <c r="CQ42" s="116">
        <f>SUM(AM42,+BO42)</f>
        <v>126442</v>
      </c>
      <c r="CR42" s="116">
        <f>SUM(AN42,+BP42)</f>
        <v>41672</v>
      </c>
      <c r="CS42" s="116">
        <f>SUM(AO42,+BQ42)</f>
        <v>41672</v>
      </c>
      <c r="CT42" s="116">
        <f>SUM(AP42,+BR42)</f>
        <v>0</v>
      </c>
      <c r="CU42" s="116">
        <f>SUM(AQ42,+BS42)</f>
        <v>0</v>
      </c>
      <c r="CV42" s="116">
        <f>SUM(AR42,+BT42)</f>
        <v>0</v>
      </c>
      <c r="CW42" s="116">
        <f>SUM(AS42,+BU42)</f>
        <v>179</v>
      </c>
      <c r="CX42" s="116">
        <f>SUM(AT42,+BV42)</f>
        <v>0</v>
      </c>
      <c r="CY42" s="116">
        <f>SUM(AU42,+BW42)</f>
        <v>179</v>
      </c>
      <c r="CZ42" s="116">
        <f>SUM(AV42,+BX42)</f>
        <v>0</v>
      </c>
      <c r="DA42" s="116">
        <f>SUM(AW42,+BY42)</f>
        <v>0</v>
      </c>
      <c r="DB42" s="116">
        <f>SUM(AX42,+BZ42)</f>
        <v>84591</v>
      </c>
      <c r="DC42" s="116">
        <f>SUM(AY42,+CA42)</f>
        <v>83504</v>
      </c>
      <c r="DD42" s="116">
        <f>SUM(AZ42,+CB42)</f>
        <v>0</v>
      </c>
      <c r="DE42" s="116">
        <f>SUM(BA42,+CC42)</f>
        <v>80</v>
      </c>
      <c r="DF42" s="116">
        <f>SUM(BB42,+CD42)</f>
        <v>1007</v>
      </c>
      <c r="DG42" s="116">
        <f>SUM(BC42,+CE42)</f>
        <v>113149</v>
      </c>
      <c r="DH42" s="116">
        <f>SUM(BD42,+CF42)</f>
        <v>0</v>
      </c>
      <c r="DI42" s="116">
        <f>SUM(BE42,+CG42)</f>
        <v>5127</v>
      </c>
      <c r="DJ42" s="116">
        <f>SUM(BF42,+CH42)</f>
        <v>131569</v>
      </c>
    </row>
    <row r="43" spans="1:114" ht="13.5" customHeight="1" x14ac:dyDescent="0.15">
      <c r="A43" s="114" t="s">
        <v>22</v>
      </c>
      <c r="B43" s="115" t="s">
        <v>442</v>
      </c>
      <c r="C43" s="114" t="s">
        <v>443</v>
      </c>
      <c r="D43" s="116">
        <f>SUM(E43,+L43)</f>
        <v>26184</v>
      </c>
      <c r="E43" s="116">
        <f>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7" t="s">
        <v>541</v>
      </c>
      <c r="K43" s="116">
        <v>0</v>
      </c>
      <c r="L43" s="116">
        <v>26184</v>
      </c>
      <c r="M43" s="116">
        <f>SUM(N43,+U43)</f>
        <v>15989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541</v>
      </c>
      <c r="T43" s="116">
        <v>0</v>
      </c>
      <c r="U43" s="116">
        <v>15989</v>
      </c>
      <c r="V43" s="116">
        <f>+SUM(D43,M43)</f>
        <v>42173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42173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2422</v>
      </c>
      <c r="AM43" s="116">
        <f>SUM(AN43,AS43,AW43,AX43,BD43)</f>
        <v>0</v>
      </c>
      <c r="AN43" s="116">
        <f>SUM(AO43:AR43)</f>
        <v>0</v>
      </c>
      <c r="AO43" s="116">
        <v>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0</v>
      </c>
      <c r="AY43" s="116">
        <v>0</v>
      </c>
      <c r="AZ43" s="116">
        <v>0</v>
      </c>
      <c r="BA43" s="116">
        <v>0</v>
      </c>
      <c r="BB43" s="116">
        <v>0</v>
      </c>
      <c r="BC43" s="116">
        <v>23762</v>
      </c>
      <c r="BD43" s="116">
        <v>0</v>
      </c>
      <c r="BE43" s="116">
        <v>0</v>
      </c>
      <c r="BF43" s="116">
        <f>SUM(AE43,+AM43,+BE43)</f>
        <v>0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15989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2422</v>
      </c>
      <c r="CQ43" s="116">
        <f>SUM(AM43,+BO43)</f>
        <v>0</v>
      </c>
      <c r="CR43" s="116">
        <f>SUM(AN43,+BP43)</f>
        <v>0</v>
      </c>
      <c r="CS43" s="116">
        <f>SUM(AO43,+BQ43)</f>
        <v>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0</v>
      </c>
      <c r="DC43" s="116">
        <f>SUM(AY43,+CA43)</f>
        <v>0</v>
      </c>
      <c r="DD43" s="116">
        <f>SUM(AZ43,+CB43)</f>
        <v>0</v>
      </c>
      <c r="DE43" s="116">
        <f>SUM(BA43,+CC43)</f>
        <v>0</v>
      </c>
      <c r="DF43" s="116">
        <f>SUM(BB43,+CD43)</f>
        <v>0</v>
      </c>
      <c r="DG43" s="116">
        <f>SUM(BC43,+CE43)</f>
        <v>39751</v>
      </c>
      <c r="DH43" s="116">
        <f>SUM(BD43,+CF43)</f>
        <v>0</v>
      </c>
      <c r="DI43" s="116">
        <f>SUM(BE43,+CG43)</f>
        <v>0</v>
      </c>
      <c r="DJ43" s="116">
        <f>SUM(BF43,+CH43)</f>
        <v>0</v>
      </c>
    </row>
    <row r="44" spans="1:114" ht="13.5" customHeight="1" x14ac:dyDescent="0.15">
      <c r="A44" s="114" t="s">
        <v>22</v>
      </c>
      <c r="B44" s="115" t="s">
        <v>444</v>
      </c>
      <c r="C44" s="114" t="s">
        <v>445</v>
      </c>
      <c r="D44" s="116">
        <f>SUM(E44,+L44)</f>
        <v>85878</v>
      </c>
      <c r="E44" s="116">
        <f>SUM(F44:I44,K44)</f>
        <v>15535</v>
      </c>
      <c r="F44" s="116">
        <v>0</v>
      </c>
      <c r="G44" s="116">
        <v>0</v>
      </c>
      <c r="H44" s="116">
        <v>0</v>
      </c>
      <c r="I44" s="116">
        <v>14721</v>
      </c>
      <c r="J44" s="117" t="s">
        <v>541</v>
      </c>
      <c r="K44" s="116">
        <v>814</v>
      </c>
      <c r="L44" s="116">
        <v>70343</v>
      </c>
      <c r="M44" s="116">
        <f>SUM(N44,+U44)</f>
        <v>20896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541</v>
      </c>
      <c r="T44" s="116">
        <v>0</v>
      </c>
      <c r="U44" s="116">
        <v>20896</v>
      </c>
      <c r="V44" s="116">
        <f>+SUM(D44,M44)</f>
        <v>106774</v>
      </c>
      <c r="W44" s="116">
        <f>+SUM(E44,N44)</f>
        <v>15535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14721</v>
      </c>
      <c r="AB44" s="117" t="str">
        <f>IF(+SUM(J44,S44)=0,"-",+SUM(J44,S44))</f>
        <v>-</v>
      </c>
      <c r="AC44" s="116">
        <f>+SUM(K44,T44)</f>
        <v>814</v>
      </c>
      <c r="AD44" s="116">
        <f>+SUM(L44,U44)</f>
        <v>91239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4912</v>
      </c>
      <c r="AM44" s="116">
        <f>SUM(AN44,AS44,AW44,AX44,BD44)</f>
        <v>34621</v>
      </c>
      <c r="AN44" s="116">
        <f>SUM(AO44:AR44)</f>
        <v>7029</v>
      </c>
      <c r="AO44" s="116">
        <v>7029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27592</v>
      </c>
      <c r="AY44" s="116">
        <v>23146</v>
      </c>
      <c r="AZ44" s="116">
        <v>854</v>
      </c>
      <c r="BA44" s="116">
        <v>0</v>
      </c>
      <c r="BB44" s="116">
        <v>3592</v>
      </c>
      <c r="BC44" s="116">
        <v>46213</v>
      </c>
      <c r="BD44" s="116">
        <v>0</v>
      </c>
      <c r="BE44" s="116">
        <v>132</v>
      </c>
      <c r="BF44" s="116">
        <f>SUM(AE44,+AM44,+BE44)</f>
        <v>34753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547</v>
      </c>
      <c r="BO44" s="116">
        <f>SUM(BP44,BU44,BY44,BZ44,CF44)</f>
        <v>702</v>
      </c>
      <c r="BP44" s="116">
        <f>SUM(BQ44:BT44)</f>
        <v>702</v>
      </c>
      <c r="BQ44" s="116">
        <v>702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19647</v>
      </c>
      <c r="CF44" s="116">
        <v>0</v>
      </c>
      <c r="CG44" s="116">
        <v>0</v>
      </c>
      <c r="CH44" s="116">
        <f>SUM(BG44,+BO44,+CG44)</f>
        <v>702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5459</v>
      </c>
      <c r="CQ44" s="116">
        <f>SUM(AM44,+BO44)</f>
        <v>35323</v>
      </c>
      <c r="CR44" s="116">
        <f>SUM(AN44,+BP44)</f>
        <v>7731</v>
      </c>
      <c r="CS44" s="116">
        <f>SUM(AO44,+BQ44)</f>
        <v>7731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27592</v>
      </c>
      <c r="DC44" s="116">
        <f>SUM(AY44,+CA44)</f>
        <v>23146</v>
      </c>
      <c r="DD44" s="116">
        <f>SUM(AZ44,+CB44)</f>
        <v>854</v>
      </c>
      <c r="DE44" s="116">
        <f>SUM(BA44,+CC44)</f>
        <v>0</v>
      </c>
      <c r="DF44" s="116">
        <f>SUM(BB44,+CD44)</f>
        <v>3592</v>
      </c>
      <c r="DG44" s="116">
        <f>SUM(BC44,+CE44)</f>
        <v>65860</v>
      </c>
      <c r="DH44" s="116">
        <f>SUM(BD44,+CF44)</f>
        <v>0</v>
      </c>
      <c r="DI44" s="116">
        <f>SUM(BE44,+CG44)</f>
        <v>132</v>
      </c>
      <c r="DJ44" s="116">
        <f>SUM(BF44,+CH44)</f>
        <v>35455</v>
      </c>
    </row>
    <row r="45" spans="1:114" ht="13.5" customHeight="1" x14ac:dyDescent="0.15">
      <c r="A45" s="114" t="s">
        <v>22</v>
      </c>
      <c r="B45" s="115" t="s">
        <v>446</v>
      </c>
      <c r="C45" s="114" t="s">
        <v>447</v>
      </c>
      <c r="D45" s="116">
        <f>SUM(E45,+L45)</f>
        <v>30287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541</v>
      </c>
      <c r="K45" s="116">
        <v>0</v>
      </c>
      <c r="L45" s="116">
        <v>30287</v>
      </c>
      <c r="M45" s="116">
        <f>SUM(N45,+U45)</f>
        <v>6737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541</v>
      </c>
      <c r="T45" s="116">
        <v>0</v>
      </c>
      <c r="U45" s="116">
        <v>6737</v>
      </c>
      <c r="V45" s="116">
        <f>+SUM(D45,M45)</f>
        <v>37024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37024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1156</v>
      </c>
      <c r="AM45" s="116">
        <f>SUM(AN45,AS45,AW45,AX45,BD45)</f>
        <v>17277</v>
      </c>
      <c r="AN45" s="116">
        <f>SUM(AO45:AR45)</f>
        <v>0</v>
      </c>
      <c r="AO45" s="116">
        <v>0</v>
      </c>
      <c r="AP45" s="116">
        <v>0</v>
      </c>
      <c r="AQ45" s="116">
        <v>0</v>
      </c>
      <c r="AR45" s="116">
        <v>0</v>
      </c>
      <c r="AS45" s="116">
        <f>SUM(AT45:AV45)</f>
        <v>374</v>
      </c>
      <c r="AT45" s="116">
        <v>0</v>
      </c>
      <c r="AU45" s="116">
        <v>0</v>
      </c>
      <c r="AV45" s="116">
        <v>374</v>
      </c>
      <c r="AW45" s="116">
        <v>0</v>
      </c>
      <c r="AX45" s="116">
        <f>SUM(AY45:BB45)</f>
        <v>16903</v>
      </c>
      <c r="AY45" s="116">
        <v>16903</v>
      </c>
      <c r="AZ45" s="116">
        <v>0</v>
      </c>
      <c r="BA45" s="116">
        <v>0</v>
      </c>
      <c r="BB45" s="116">
        <v>0</v>
      </c>
      <c r="BC45" s="116">
        <v>11534</v>
      </c>
      <c r="BD45" s="116">
        <v>0</v>
      </c>
      <c r="BE45" s="116">
        <v>320</v>
      </c>
      <c r="BF45" s="116">
        <f>SUM(AE45,+AM45,+BE45)</f>
        <v>17597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6737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1156</v>
      </c>
      <c r="CQ45" s="116">
        <f>SUM(AM45,+BO45)</f>
        <v>17277</v>
      </c>
      <c r="CR45" s="116">
        <f>SUM(AN45,+BP45)</f>
        <v>0</v>
      </c>
      <c r="CS45" s="116">
        <f>SUM(AO45,+BQ45)</f>
        <v>0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374</v>
      </c>
      <c r="CX45" s="116">
        <f>SUM(AT45,+BV45)</f>
        <v>0</v>
      </c>
      <c r="CY45" s="116">
        <f>SUM(AU45,+BW45)</f>
        <v>0</v>
      </c>
      <c r="CZ45" s="116">
        <f>SUM(AV45,+BX45)</f>
        <v>374</v>
      </c>
      <c r="DA45" s="116">
        <f>SUM(AW45,+BY45)</f>
        <v>0</v>
      </c>
      <c r="DB45" s="116">
        <f>SUM(AX45,+BZ45)</f>
        <v>16903</v>
      </c>
      <c r="DC45" s="116">
        <f>SUM(AY45,+CA45)</f>
        <v>16903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18271</v>
      </c>
      <c r="DH45" s="116">
        <f>SUM(BD45,+CF45)</f>
        <v>0</v>
      </c>
      <c r="DI45" s="116">
        <f>SUM(BE45,+CG45)</f>
        <v>320</v>
      </c>
      <c r="DJ45" s="116">
        <f>SUM(BF45,+CH45)</f>
        <v>17597</v>
      </c>
    </row>
    <row r="46" spans="1:114" ht="13.5" customHeight="1" x14ac:dyDescent="0.15">
      <c r="A46" s="114" t="s">
        <v>22</v>
      </c>
      <c r="B46" s="115" t="s">
        <v>448</v>
      </c>
      <c r="C46" s="114" t="s">
        <v>449</v>
      </c>
      <c r="D46" s="116">
        <f>SUM(E46,+L46)</f>
        <v>50283</v>
      </c>
      <c r="E46" s="116">
        <f>SUM(F46:I46,K46)</f>
        <v>9258</v>
      </c>
      <c r="F46" s="116">
        <v>0</v>
      </c>
      <c r="G46" s="116">
        <v>0</v>
      </c>
      <c r="H46" s="116">
        <v>0</v>
      </c>
      <c r="I46" s="116">
        <v>8422</v>
      </c>
      <c r="J46" s="117" t="s">
        <v>541</v>
      </c>
      <c r="K46" s="116">
        <v>836</v>
      </c>
      <c r="L46" s="116">
        <v>41025</v>
      </c>
      <c r="M46" s="116">
        <f>SUM(N46,+U46)</f>
        <v>7907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541</v>
      </c>
      <c r="T46" s="116">
        <v>0</v>
      </c>
      <c r="U46" s="116">
        <v>7907</v>
      </c>
      <c r="V46" s="116">
        <f>+SUM(D46,M46)</f>
        <v>58190</v>
      </c>
      <c r="W46" s="116">
        <f>+SUM(E46,N46)</f>
        <v>9258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8422</v>
      </c>
      <c r="AB46" s="117" t="str">
        <f>IF(+SUM(J46,S46)=0,"-",+SUM(J46,S46))</f>
        <v>-</v>
      </c>
      <c r="AC46" s="116">
        <f>+SUM(K46,T46)</f>
        <v>836</v>
      </c>
      <c r="AD46" s="116">
        <f>+SUM(L46,U46)</f>
        <v>48932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2695</v>
      </c>
      <c r="AM46" s="116">
        <f>SUM(AN46,AS46,AW46,AX46,BD46)</f>
        <v>21525</v>
      </c>
      <c r="AN46" s="116">
        <f>SUM(AO46:AR46)</f>
        <v>4303</v>
      </c>
      <c r="AO46" s="116">
        <v>4303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17222</v>
      </c>
      <c r="AY46" s="116">
        <v>17141</v>
      </c>
      <c r="AZ46" s="116">
        <v>81</v>
      </c>
      <c r="BA46" s="116">
        <v>0</v>
      </c>
      <c r="BB46" s="116">
        <v>0</v>
      </c>
      <c r="BC46" s="116">
        <v>26063</v>
      </c>
      <c r="BD46" s="116">
        <v>0</v>
      </c>
      <c r="BE46" s="116">
        <v>0</v>
      </c>
      <c r="BF46" s="116">
        <f>SUM(AE46,+AM46,+BE46)</f>
        <v>21525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7907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2695</v>
      </c>
      <c r="CQ46" s="116">
        <f>SUM(AM46,+BO46)</f>
        <v>21525</v>
      </c>
      <c r="CR46" s="116">
        <f>SUM(AN46,+BP46)</f>
        <v>4303</v>
      </c>
      <c r="CS46" s="116">
        <f>SUM(AO46,+BQ46)</f>
        <v>4303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17222</v>
      </c>
      <c r="DC46" s="116">
        <f>SUM(AY46,+CA46)</f>
        <v>17141</v>
      </c>
      <c r="DD46" s="116">
        <f>SUM(AZ46,+CB46)</f>
        <v>81</v>
      </c>
      <c r="DE46" s="116">
        <f>SUM(BA46,+CC46)</f>
        <v>0</v>
      </c>
      <c r="DF46" s="116">
        <f>SUM(BB46,+CD46)</f>
        <v>0</v>
      </c>
      <c r="DG46" s="116">
        <f>SUM(BC46,+CE46)</f>
        <v>33970</v>
      </c>
      <c r="DH46" s="116">
        <f>SUM(BD46,+CF46)</f>
        <v>0</v>
      </c>
      <c r="DI46" s="116">
        <f>SUM(BE46,+CG46)</f>
        <v>0</v>
      </c>
      <c r="DJ46" s="116">
        <f>SUM(BF46,+CH46)</f>
        <v>21525</v>
      </c>
    </row>
    <row r="47" spans="1:114" ht="13.5" customHeight="1" x14ac:dyDescent="0.15">
      <c r="A47" s="114" t="s">
        <v>22</v>
      </c>
      <c r="B47" s="115" t="s">
        <v>450</v>
      </c>
      <c r="C47" s="114" t="s">
        <v>451</v>
      </c>
      <c r="D47" s="116">
        <f>SUM(E47,+L47)</f>
        <v>108739</v>
      </c>
      <c r="E47" s="116">
        <f>SUM(F47:I47,K47)</f>
        <v>18408</v>
      </c>
      <c r="F47" s="116">
        <v>0</v>
      </c>
      <c r="G47" s="116">
        <v>0</v>
      </c>
      <c r="H47" s="116">
        <v>0</v>
      </c>
      <c r="I47" s="116">
        <v>13077</v>
      </c>
      <c r="J47" s="117" t="s">
        <v>541</v>
      </c>
      <c r="K47" s="116">
        <v>5331</v>
      </c>
      <c r="L47" s="116">
        <v>90331</v>
      </c>
      <c r="M47" s="116">
        <f>SUM(N47,+U47)</f>
        <v>43240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541</v>
      </c>
      <c r="T47" s="116">
        <v>0</v>
      </c>
      <c r="U47" s="116">
        <v>43240</v>
      </c>
      <c r="V47" s="116">
        <f>+SUM(D47,M47)</f>
        <v>151979</v>
      </c>
      <c r="W47" s="116">
        <f>+SUM(E47,N47)</f>
        <v>18408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13077</v>
      </c>
      <c r="AB47" s="117" t="str">
        <f>IF(+SUM(J47,S47)=0,"-",+SUM(J47,S47))</f>
        <v>-</v>
      </c>
      <c r="AC47" s="116">
        <f>+SUM(K47,T47)</f>
        <v>5331</v>
      </c>
      <c r="AD47" s="116">
        <f>+SUM(L47,U47)</f>
        <v>133571</v>
      </c>
      <c r="AE47" s="116">
        <f>SUM(AF47,+AK47)</f>
        <v>19</v>
      </c>
      <c r="AF47" s="116">
        <f>SUM(AG47:AJ47)</f>
        <v>19</v>
      </c>
      <c r="AG47" s="116">
        <v>0</v>
      </c>
      <c r="AH47" s="116">
        <v>0</v>
      </c>
      <c r="AI47" s="116">
        <v>19</v>
      </c>
      <c r="AJ47" s="116">
        <v>0</v>
      </c>
      <c r="AK47" s="116">
        <v>0</v>
      </c>
      <c r="AL47" s="116">
        <v>0</v>
      </c>
      <c r="AM47" s="116">
        <f>SUM(AN47,AS47,AW47,AX47,BD47)</f>
        <v>73455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2504</v>
      </c>
      <c r="AT47" s="116">
        <v>0</v>
      </c>
      <c r="AU47" s="116">
        <v>770</v>
      </c>
      <c r="AV47" s="116">
        <v>1734</v>
      </c>
      <c r="AW47" s="116">
        <v>0</v>
      </c>
      <c r="AX47" s="116">
        <f>SUM(AY47:BB47)</f>
        <v>70951</v>
      </c>
      <c r="AY47" s="116">
        <v>58146</v>
      </c>
      <c r="AZ47" s="116">
        <v>9930</v>
      </c>
      <c r="BA47" s="116">
        <v>2640</v>
      </c>
      <c r="BB47" s="116">
        <v>235</v>
      </c>
      <c r="BC47" s="116">
        <v>35265</v>
      </c>
      <c r="BD47" s="116">
        <v>0</v>
      </c>
      <c r="BE47" s="116">
        <v>0</v>
      </c>
      <c r="BF47" s="116">
        <f>SUM(AE47,+AM47,+BE47)</f>
        <v>73474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43240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19</v>
      </c>
      <c r="CJ47" s="116">
        <f>SUM(AF47,+BH47)</f>
        <v>19</v>
      </c>
      <c r="CK47" s="116">
        <f>SUM(AG47,+BI47)</f>
        <v>0</v>
      </c>
      <c r="CL47" s="116">
        <f>SUM(AH47,+BJ47)</f>
        <v>0</v>
      </c>
      <c r="CM47" s="116">
        <f>SUM(AI47,+BK47)</f>
        <v>19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73455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2504</v>
      </c>
      <c r="CX47" s="116">
        <f>SUM(AT47,+BV47)</f>
        <v>0</v>
      </c>
      <c r="CY47" s="116">
        <f>SUM(AU47,+BW47)</f>
        <v>770</v>
      </c>
      <c r="CZ47" s="116">
        <f>SUM(AV47,+BX47)</f>
        <v>1734</v>
      </c>
      <c r="DA47" s="116">
        <f>SUM(AW47,+BY47)</f>
        <v>0</v>
      </c>
      <c r="DB47" s="116">
        <f>SUM(AX47,+BZ47)</f>
        <v>70951</v>
      </c>
      <c r="DC47" s="116">
        <f>SUM(AY47,+CA47)</f>
        <v>58146</v>
      </c>
      <c r="DD47" s="116">
        <f>SUM(AZ47,+CB47)</f>
        <v>9930</v>
      </c>
      <c r="DE47" s="116">
        <f>SUM(BA47,+CC47)</f>
        <v>2640</v>
      </c>
      <c r="DF47" s="116">
        <f>SUM(BB47,+CD47)</f>
        <v>235</v>
      </c>
      <c r="DG47" s="116">
        <f>SUM(BC47,+CE47)</f>
        <v>78505</v>
      </c>
      <c r="DH47" s="116">
        <f>SUM(BD47,+CF47)</f>
        <v>0</v>
      </c>
      <c r="DI47" s="116">
        <f>SUM(BE47,+CG47)</f>
        <v>0</v>
      </c>
      <c r="DJ47" s="116">
        <f>SUM(BF47,+CH47)</f>
        <v>73474</v>
      </c>
    </row>
    <row r="48" spans="1:114" ht="13.5" customHeight="1" x14ac:dyDescent="0.15">
      <c r="A48" s="114" t="s">
        <v>22</v>
      </c>
      <c r="B48" s="115" t="s">
        <v>452</v>
      </c>
      <c r="C48" s="114" t="s">
        <v>453</v>
      </c>
      <c r="D48" s="116">
        <f>SUM(E48,+L48)</f>
        <v>127800</v>
      </c>
      <c r="E48" s="116">
        <f>SUM(F48:I48,K48)</f>
        <v>14935</v>
      </c>
      <c r="F48" s="116">
        <v>0</v>
      </c>
      <c r="G48" s="116">
        <v>0</v>
      </c>
      <c r="H48" s="116">
        <v>0</v>
      </c>
      <c r="I48" s="116">
        <v>11058</v>
      </c>
      <c r="J48" s="117" t="s">
        <v>541</v>
      </c>
      <c r="K48" s="116">
        <v>3877</v>
      </c>
      <c r="L48" s="116">
        <v>112865</v>
      </c>
      <c r="M48" s="116">
        <f>SUM(N48,+U48)</f>
        <v>27211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541</v>
      </c>
      <c r="T48" s="116">
        <v>0</v>
      </c>
      <c r="U48" s="116">
        <v>27211</v>
      </c>
      <c r="V48" s="116">
        <f>+SUM(D48,M48)</f>
        <v>155011</v>
      </c>
      <c r="W48" s="116">
        <f>+SUM(E48,N48)</f>
        <v>14935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11058</v>
      </c>
      <c r="AB48" s="117" t="str">
        <f>IF(+SUM(J48,S48)=0,"-",+SUM(J48,S48))</f>
        <v>-</v>
      </c>
      <c r="AC48" s="116">
        <f>+SUM(K48,T48)</f>
        <v>3877</v>
      </c>
      <c r="AD48" s="116">
        <f>+SUM(L48,U48)</f>
        <v>140076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98589</v>
      </c>
      <c r="AN48" s="116">
        <f>SUM(AO48:AR48)</f>
        <v>15763</v>
      </c>
      <c r="AO48" s="116">
        <v>15763</v>
      </c>
      <c r="AP48" s="116">
        <v>0</v>
      </c>
      <c r="AQ48" s="116">
        <v>0</v>
      </c>
      <c r="AR48" s="116">
        <v>0</v>
      </c>
      <c r="AS48" s="116">
        <f>SUM(AT48:AV48)</f>
        <v>77562</v>
      </c>
      <c r="AT48" s="116">
        <v>65478</v>
      </c>
      <c r="AU48" s="116">
        <v>7244</v>
      </c>
      <c r="AV48" s="116">
        <v>4840</v>
      </c>
      <c r="AW48" s="116">
        <v>0</v>
      </c>
      <c r="AX48" s="116">
        <f>SUM(AY48:BB48)</f>
        <v>5264</v>
      </c>
      <c r="AY48" s="116">
        <v>0</v>
      </c>
      <c r="AZ48" s="116">
        <v>0</v>
      </c>
      <c r="BA48" s="116">
        <v>0</v>
      </c>
      <c r="BB48" s="116">
        <v>5264</v>
      </c>
      <c r="BC48" s="116">
        <v>29211</v>
      </c>
      <c r="BD48" s="116">
        <v>0</v>
      </c>
      <c r="BE48" s="116">
        <v>0</v>
      </c>
      <c r="BF48" s="116">
        <f>SUM(AE48,+AM48,+BE48)</f>
        <v>98589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27211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98589</v>
      </c>
      <c r="CR48" s="116">
        <f>SUM(AN48,+BP48)</f>
        <v>15763</v>
      </c>
      <c r="CS48" s="116">
        <f>SUM(AO48,+BQ48)</f>
        <v>15763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77562</v>
      </c>
      <c r="CX48" s="116">
        <f>SUM(AT48,+BV48)</f>
        <v>65478</v>
      </c>
      <c r="CY48" s="116">
        <f>SUM(AU48,+BW48)</f>
        <v>7244</v>
      </c>
      <c r="CZ48" s="116">
        <f>SUM(AV48,+BX48)</f>
        <v>4840</v>
      </c>
      <c r="DA48" s="116">
        <f>SUM(AW48,+BY48)</f>
        <v>0</v>
      </c>
      <c r="DB48" s="116">
        <f>SUM(AX48,+BZ48)</f>
        <v>5264</v>
      </c>
      <c r="DC48" s="116">
        <f>SUM(AY48,+CA48)</f>
        <v>0</v>
      </c>
      <c r="DD48" s="116">
        <f>SUM(AZ48,+CB48)</f>
        <v>0</v>
      </c>
      <c r="DE48" s="116">
        <f>SUM(BA48,+CC48)</f>
        <v>0</v>
      </c>
      <c r="DF48" s="116">
        <f>SUM(BB48,+CD48)</f>
        <v>5264</v>
      </c>
      <c r="DG48" s="116">
        <f>SUM(BC48,+CE48)</f>
        <v>56422</v>
      </c>
      <c r="DH48" s="116">
        <f>SUM(BD48,+CF48)</f>
        <v>0</v>
      </c>
      <c r="DI48" s="116">
        <f>SUM(BE48,+CG48)</f>
        <v>0</v>
      </c>
      <c r="DJ48" s="116">
        <f>SUM(BF48,+CH48)</f>
        <v>98589</v>
      </c>
    </row>
    <row r="49" spans="1:114" ht="13.5" customHeight="1" x14ac:dyDescent="0.15">
      <c r="A49" s="114" t="s">
        <v>22</v>
      </c>
      <c r="B49" s="115" t="s">
        <v>454</v>
      </c>
      <c r="C49" s="114" t="s">
        <v>455</v>
      </c>
      <c r="D49" s="116">
        <f>SUM(E49,+L49)</f>
        <v>32417</v>
      </c>
      <c r="E49" s="116">
        <f>SUM(F49:I49,K49)</f>
        <v>10716</v>
      </c>
      <c r="F49" s="116">
        <v>0</v>
      </c>
      <c r="G49" s="116">
        <v>0</v>
      </c>
      <c r="H49" s="116">
        <v>0</v>
      </c>
      <c r="I49" s="116">
        <v>9797</v>
      </c>
      <c r="J49" s="117" t="s">
        <v>541</v>
      </c>
      <c r="K49" s="116">
        <v>919</v>
      </c>
      <c r="L49" s="116">
        <v>21701</v>
      </c>
      <c r="M49" s="116">
        <f>SUM(N49,+U49)</f>
        <v>25668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541</v>
      </c>
      <c r="T49" s="116">
        <v>0</v>
      </c>
      <c r="U49" s="116">
        <v>25668</v>
      </c>
      <c r="V49" s="116">
        <f>+SUM(D49,M49)</f>
        <v>58085</v>
      </c>
      <c r="W49" s="116">
        <f>+SUM(E49,N49)</f>
        <v>10716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9797</v>
      </c>
      <c r="AB49" s="117" t="str">
        <f>IF(+SUM(J49,S49)=0,"-",+SUM(J49,S49))</f>
        <v>-</v>
      </c>
      <c r="AC49" s="116">
        <f>+SUM(K49,T49)</f>
        <v>919</v>
      </c>
      <c r="AD49" s="116">
        <f>+SUM(L49,U49)</f>
        <v>47369</v>
      </c>
      <c r="AE49" s="116">
        <f>SUM(AF49,+AK49)</f>
        <v>594</v>
      </c>
      <c r="AF49" s="116">
        <f>SUM(AG49:AJ49)</f>
        <v>594</v>
      </c>
      <c r="AG49" s="116">
        <v>594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15576</v>
      </c>
      <c r="AN49" s="116">
        <f>SUM(AO49:AR49)</f>
        <v>0</v>
      </c>
      <c r="AO49" s="116">
        <v>0</v>
      </c>
      <c r="AP49" s="116">
        <v>0</v>
      </c>
      <c r="AQ49" s="116">
        <v>0</v>
      </c>
      <c r="AR49" s="116">
        <v>0</v>
      </c>
      <c r="AS49" s="116">
        <f>SUM(AT49:AV49)</f>
        <v>4896</v>
      </c>
      <c r="AT49" s="116">
        <v>15</v>
      </c>
      <c r="AU49" s="116">
        <v>0</v>
      </c>
      <c r="AV49" s="116">
        <v>4881</v>
      </c>
      <c r="AW49" s="116">
        <v>0</v>
      </c>
      <c r="AX49" s="116">
        <f>SUM(AY49:BB49)</f>
        <v>10680</v>
      </c>
      <c r="AY49" s="116">
        <v>7493</v>
      </c>
      <c r="AZ49" s="116">
        <v>2064</v>
      </c>
      <c r="BA49" s="116">
        <v>1123</v>
      </c>
      <c r="BB49" s="116">
        <v>0</v>
      </c>
      <c r="BC49" s="116">
        <v>16247</v>
      </c>
      <c r="BD49" s="116">
        <v>0</v>
      </c>
      <c r="BE49" s="116">
        <v>0</v>
      </c>
      <c r="BF49" s="116">
        <f>SUM(AE49,+AM49,+BE49)</f>
        <v>16170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25668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594</v>
      </c>
      <c r="CJ49" s="116">
        <f>SUM(AF49,+BH49)</f>
        <v>594</v>
      </c>
      <c r="CK49" s="116">
        <f>SUM(AG49,+BI49)</f>
        <v>594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15576</v>
      </c>
      <c r="CR49" s="116">
        <f>SUM(AN49,+BP49)</f>
        <v>0</v>
      </c>
      <c r="CS49" s="116">
        <f>SUM(AO49,+BQ49)</f>
        <v>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4896</v>
      </c>
      <c r="CX49" s="116">
        <f>SUM(AT49,+BV49)</f>
        <v>15</v>
      </c>
      <c r="CY49" s="116">
        <f>SUM(AU49,+BW49)</f>
        <v>0</v>
      </c>
      <c r="CZ49" s="116">
        <f>SUM(AV49,+BX49)</f>
        <v>4881</v>
      </c>
      <c r="DA49" s="116">
        <f>SUM(AW49,+BY49)</f>
        <v>0</v>
      </c>
      <c r="DB49" s="116">
        <f>SUM(AX49,+BZ49)</f>
        <v>10680</v>
      </c>
      <c r="DC49" s="116">
        <f>SUM(AY49,+CA49)</f>
        <v>7493</v>
      </c>
      <c r="DD49" s="116">
        <f>SUM(AZ49,+CB49)</f>
        <v>2064</v>
      </c>
      <c r="DE49" s="116">
        <f>SUM(BA49,+CC49)</f>
        <v>1123</v>
      </c>
      <c r="DF49" s="116">
        <f>SUM(BB49,+CD49)</f>
        <v>0</v>
      </c>
      <c r="DG49" s="116">
        <f>SUM(BC49,+CE49)</f>
        <v>41915</v>
      </c>
      <c r="DH49" s="116">
        <f>SUM(BD49,+CF49)</f>
        <v>0</v>
      </c>
      <c r="DI49" s="116">
        <f>SUM(BE49,+CG49)</f>
        <v>0</v>
      </c>
      <c r="DJ49" s="116">
        <f>SUM(BF49,+CH49)</f>
        <v>16170</v>
      </c>
    </row>
    <row r="50" spans="1:114" ht="13.5" customHeight="1" x14ac:dyDescent="0.15">
      <c r="A50" s="114" t="s">
        <v>22</v>
      </c>
      <c r="B50" s="115" t="s">
        <v>458</v>
      </c>
      <c r="C50" s="114" t="s">
        <v>459</v>
      </c>
      <c r="D50" s="116">
        <f>SUM(E50,+L50)</f>
        <v>39101</v>
      </c>
      <c r="E50" s="116">
        <f>SUM(F50:I50,K50)</f>
        <v>10867</v>
      </c>
      <c r="F50" s="116">
        <v>0</v>
      </c>
      <c r="G50" s="116">
        <v>0</v>
      </c>
      <c r="H50" s="116">
        <v>0</v>
      </c>
      <c r="I50" s="116">
        <v>6656</v>
      </c>
      <c r="J50" s="117" t="s">
        <v>541</v>
      </c>
      <c r="K50" s="116">
        <v>4211</v>
      </c>
      <c r="L50" s="116">
        <v>28234</v>
      </c>
      <c r="M50" s="116">
        <f>SUM(N50,+U50)</f>
        <v>61021</v>
      </c>
      <c r="N50" s="116">
        <f>SUM(O50:R50,T50)</f>
        <v>6209</v>
      </c>
      <c r="O50" s="116">
        <v>0</v>
      </c>
      <c r="P50" s="116">
        <v>0</v>
      </c>
      <c r="Q50" s="116">
        <v>0</v>
      </c>
      <c r="R50" s="116">
        <v>6209</v>
      </c>
      <c r="S50" s="117" t="s">
        <v>541</v>
      </c>
      <c r="T50" s="116">
        <v>0</v>
      </c>
      <c r="U50" s="116">
        <v>54812</v>
      </c>
      <c r="V50" s="116">
        <f>+SUM(D50,M50)</f>
        <v>100122</v>
      </c>
      <c r="W50" s="116">
        <f>+SUM(E50,N50)</f>
        <v>17076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12865</v>
      </c>
      <c r="AB50" s="117" t="str">
        <f>IF(+SUM(J50,S50)=0,"-",+SUM(J50,S50))</f>
        <v>-</v>
      </c>
      <c r="AC50" s="116">
        <f>+SUM(K50,T50)</f>
        <v>4211</v>
      </c>
      <c r="AD50" s="116">
        <f>+SUM(L50,U50)</f>
        <v>83046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f>SUM(AN50,AS50,AW50,AX50,BD50)</f>
        <v>24085</v>
      </c>
      <c r="AN50" s="116">
        <f>SUM(AO50:AR50)</f>
        <v>0</v>
      </c>
      <c r="AO50" s="116">
        <v>0</v>
      </c>
      <c r="AP50" s="116">
        <v>0</v>
      </c>
      <c r="AQ50" s="116">
        <v>0</v>
      </c>
      <c r="AR50" s="116">
        <v>0</v>
      </c>
      <c r="AS50" s="116">
        <f>SUM(AT50:AV50)</f>
        <v>2058</v>
      </c>
      <c r="AT50" s="116">
        <v>1262</v>
      </c>
      <c r="AU50" s="116">
        <v>699</v>
      </c>
      <c r="AV50" s="116">
        <v>97</v>
      </c>
      <c r="AW50" s="116">
        <v>0</v>
      </c>
      <c r="AX50" s="116">
        <f>SUM(AY50:BB50)</f>
        <v>22027</v>
      </c>
      <c r="AY50" s="116">
        <v>16316</v>
      </c>
      <c r="AZ50" s="116">
        <v>3857</v>
      </c>
      <c r="BA50" s="116">
        <v>1854</v>
      </c>
      <c r="BB50" s="116">
        <v>0</v>
      </c>
      <c r="BC50" s="116">
        <v>15016</v>
      </c>
      <c r="BD50" s="116">
        <v>0</v>
      </c>
      <c r="BE50" s="116">
        <v>0</v>
      </c>
      <c r="BF50" s="116">
        <f>SUM(AE50,+AM50,+BE50)</f>
        <v>24085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20099</v>
      </c>
      <c r="BO50" s="116">
        <f>SUM(BP50,BU50,BY50,BZ50,CF50)</f>
        <v>4985</v>
      </c>
      <c r="BP50" s="116">
        <f>SUM(BQ50:BT50)</f>
        <v>0</v>
      </c>
      <c r="BQ50" s="116">
        <v>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4985</v>
      </c>
      <c r="CA50" s="116">
        <v>4985</v>
      </c>
      <c r="CB50" s="116">
        <v>0</v>
      </c>
      <c r="CC50" s="116">
        <v>0</v>
      </c>
      <c r="CD50" s="116">
        <v>0</v>
      </c>
      <c r="CE50" s="116">
        <v>35937</v>
      </c>
      <c r="CF50" s="116">
        <v>0</v>
      </c>
      <c r="CG50" s="116">
        <v>0</v>
      </c>
      <c r="CH50" s="116">
        <f>SUM(BG50,+BO50,+CG50)</f>
        <v>4985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20099</v>
      </c>
      <c r="CQ50" s="116">
        <f>SUM(AM50,+BO50)</f>
        <v>29070</v>
      </c>
      <c r="CR50" s="116">
        <f>SUM(AN50,+BP50)</f>
        <v>0</v>
      </c>
      <c r="CS50" s="116">
        <f>SUM(AO50,+BQ50)</f>
        <v>0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2058</v>
      </c>
      <c r="CX50" s="116">
        <f>SUM(AT50,+BV50)</f>
        <v>1262</v>
      </c>
      <c r="CY50" s="116">
        <f>SUM(AU50,+BW50)</f>
        <v>699</v>
      </c>
      <c r="CZ50" s="116">
        <f>SUM(AV50,+BX50)</f>
        <v>97</v>
      </c>
      <c r="DA50" s="116">
        <f>SUM(AW50,+BY50)</f>
        <v>0</v>
      </c>
      <c r="DB50" s="116">
        <f>SUM(AX50,+BZ50)</f>
        <v>27012</v>
      </c>
      <c r="DC50" s="116">
        <f>SUM(AY50,+CA50)</f>
        <v>21301</v>
      </c>
      <c r="DD50" s="116">
        <f>SUM(AZ50,+CB50)</f>
        <v>3857</v>
      </c>
      <c r="DE50" s="116">
        <f>SUM(BA50,+CC50)</f>
        <v>1854</v>
      </c>
      <c r="DF50" s="116">
        <f>SUM(BB50,+CD50)</f>
        <v>0</v>
      </c>
      <c r="DG50" s="116">
        <f>SUM(BC50,+CE50)</f>
        <v>50953</v>
      </c>
      <c r="DH50" s="116">
        <f>SUM(BD50,+CF50)</f>
        <v>0</v>
      </c>
      <c r="DI50" s="116">
        <f>SUM(BE50,+CG50)</f>
        <v>0</v>
      </c>
      <c r="DJ50" s="116">
        <f>SUM(BF50,+CH50)</f>
        <v>29070</v>
      </c>
    </row>
    <row r="51" spans="1:114" ht="13.5" customHeight="1" x14ac:dyDescent="0.15">
      <c r="A51" s="114" t="s">
        <v>22</v>
      </c>
      <c r="B51" s="115" t="s">
        <v>462</v>
      </c>
      <c r="C51" s="114" t="s">
        <v>463</v>
      </c>
      <c r="D51" s="116">
        <f>SUM(E51,+L51)</f>
        <v>10593</v>
      </c>
      <c r="E51" s="116">
        <f>SUM(F51:I51,K51)</f>
        <v>1083</v>
      </c>
      <c r="F51" s="116">
        <v>0</v>
      </c>
      <c r="G51" s="116">
        <v>0</v>
      </c>
      <c r="H51" s="116">
        <v>0</v>
      </c>
      <c r="I51" s="116">
        <v>975</v>
      </c>
      <c r="J51" s="117" t="s">
        <v>541</v>
      </c>
      <c r="K51" s="116">
        <v>108</v>
      </c>
      <c r="L51" s="116">
        <v>9510</v>
      </c>
      <c r="M51" s="116">
        <f>SUM(N51,+U51)</f>
        <v>5969</v>
      </c>
      <c r="N51" s="116">
        <f>SUM(O51:R51,T51)</f>
        <v>768</v>
      </c>
      <c r="O51" s="116">
        <v>0</v>
      </c>
      <c r="P51" s="116">
        <v>0</v>
      </c>
      <c r="Q51" s="116">
        <v>0</v>
      </c>
      <c r="R51" s="116">
        <v>768</v>
      </c>
      <c r="S51" s="117" t="s">
        <v>541</v>
      </c>
      <c r="T51" s="116">
        <v>0</v>
      </c>
      <c r="U51" s="116">
        <v>5201</v>
      </c>
      <c r="V51" s="116">
        <f>+SUM(D51,M51)</f>
        <v>16562</v>
      </c>
      <c r="W51" s="116">
        <f>+SUM(E51,N51)</f>
        <v>1851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1743</v>
      </c>
      <c r="AB51" s="117" t="str">
        <f>IF(+SUM(J51,S51)=0,"-",+SUM(J51,S51))</f>
        <v>-</v>
      </c>
      <c r="AC51" s="116">
        <f>+SUM(K51,T51)</f>
        <v>108</v>
      </c>
      <c r="AD51" s="116">
        <f>+SUM(L51,U51)</f>
        <v>14711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f>SUM(AN51,AS51,AW51,AX51,BD51)</f>
        <v>6137</v>
      </c>
      <c r="AN51" s="116">
        <f>SUM(AO51:AR51)</f>
        <v>0</v>
      </c>
      <c r="AO51" s="116">
        <v>0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6137</v>
      </c>
      <c r="AY51" s="116">
        <v>5206</v>
      </c>
      <c r="AZ51" s="116">
        <v>76</v>
      </c>
      <c r="BA51" s="116">
        <v>855</v>
      </c>
      <c r="BB51" s="116">
        <v>0</v>
      </c>
      <c r="BC51" s="116">
        <v>4456</v>
      </c>
      <c r="BD51" s="116">
        <v>0</v>
      </c>
      <c r="BE51" s="116">
        <v>0</v>
      </c>
      <c r="BF51" s="116">
        <f>SUM(AE51,+AM51,+BE51)</f>
        <v>6137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3902</v>
      </c>
      <c r="BO51" s="116">
        <f>SUM(BP51,BU51,BY51,BZ51,CF51)</f>
        <v>0</v>
      </c>
      <c r="BP51" s="116">
        <f>SUM(BQ51:BT51)</f>
        <v>0</v>
      </c>
      <c r="BQ51" s="116">
        <v>0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2067</v>
      </c>
      <c r="CF51" s="116">
        <v>0</v>
      </c>
      <c r="CG51" s="116">
        <v>0</v>
      </c>
      <c r="CH51" s="116">
        <f>SUM(BG51,+BO51,+CG51)</f>
        <v>0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3902</v>
      </c>
      <c r="CQ51" s="116">
        <f>SUM(AM51,+BO51)</f>
        <v>6137</v>
      </c>
      <c r="CR51" s="116">
        <f>SUM(AN51,+BP51)</f>
        <v>0</v>
      </c>
      <c r="CS51" s="116">
        <f>SUM(AO51,+BQ51)</f>
        <v>0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6137</v>
      </c>
      <c r="DC51" s="116">
        <f>SUM(AY51,+CA51)</f>
        <v>5206</v>
      </c>
      <c r="DD51" s="116">
        <f>SUM(AZ51,+CB51)</f>
        <v>76</v>
      </c>
      <c r="DE51" s="116">
        <f>SUM(BA51,+CC51)</f>
        <v>855</v>
      </c>
      <c r="DF51" s="116">
        <f>SUM(BB51,+CD51)</f>
        <v>0</v>
      </c>
      <c r="DG51" s="116">
        <f>SUM(BC51,+CE51)</f>
        <v>6523</v>
      </c>
      <c r="DH51" s="116">
        <f>SUM(BD51,+CF51)</f>
        <v>0</v>
      </c>
      <c r="DI51" s="116">
        <f>SUM(BE51,+CG51)</f>
        <v>0</v>
      </c>
      <c r="DJ51" s="116">
        <f>SUM(BF51,+CH51)</f>
        <v>6137</v>
      </c>
    </row>
    <row r="52" spans="1:114" ht="13.5" customHeight="1" x14ac:dyDescent="0.15">
      <c r="A52" s="114" t="s">
        <v>22</v>
      </c>
      <c r="B52" s="115" t="s">
        <v>464</v>
      </c>
      <c r="C52" s="114" t="s">
        <v>465</v>
      </c>
      <c r="D52" s="116">
        <f>SUM(E52,+L52)</f>
        <v>18971</v>
      </c>
      <c r="E52" s="116">
        <f>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7" t="s">
        <v>541</v>
      </c>
      <c r="K52" s="116">
        <v>0</v>
      </c>
      <c r="L52" s="116">
        <v>18971</v>
      </c>
      <c r="M52" s="116">
        <f>SUM(N52,+U52)</f>
        <v>8298</v>
      </c>
      <c r="N52" s="116">
        <f>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7" t="s">
        <v>541</v>
      </c>
      <c r="T52" s="116">
        <v>0</v>
      </c>
      <c r="U52" s="116">
        <v>8298</v>
      </c>
      <c r="V52" s="116">
        <f>+SUM(D52,M52)</f>
        <v>27269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7" t="str">
        <f>IF(+SUM(J52,S52)=0,"-",+SUM(J52,S52))</f>
        <v>-</v>
      </c>
      <c r="AC52" s="116">
        <f>+SUM(K52,T52)</f>
        <v>0</v>
      </c>
      <c r="AD52" s="116">
        <f>+SUM(L52,U52)</f>
        <v>27269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860</v>
      </c>
      <c r="AM52" s="116">
        <f>SUM(AN52,AS52,AW52,AX52,BD52)</f>
        <v>0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0</v>
      </c>
      <c r="AY52" s="116">
        <v>0</v>
      </c>
      <c r="AZ52" s="116">
        <v>0</v>
      </c>
      <c r="BA52" s="116">
        <v>0</v>
      </c>
      <c r="BB52" s="116">
        <v>0</v>
      </c>
      <c r="BC52" s="116">
        <v>18111</v>
      </c>
      <c r="BD52" s="116">
        <v>0</v>
      </c>
      <c r="BE52" s="116">
        <v>0</v>
      </c>
      <c r="BF52" s="116">
        <f>SUM(AE52,+AM52,+BE52)</f>
        <v>0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1751</v>
      </c>
      <c r="BO52" s="116">
        <f>SUM(BP52,BU52,BY52,BZ52,CF52)</f>
        <v>0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0</v>
      </c>
      <c r="CA52" s="116">
        <v>0</v>
      </c>
      <c r="CB52" s="116">
        <v>0</v>
      </c>
      <c r="CC52" s="116">
        <v>0</v>
      </c>
      <c r="CD52" s="116">
        <v>0</v>
      </c>
      <c r="CE52" s="116">
        <v>6547</v>
      </c>
      <c r="CF52" s="116">
        <v>0</v>
      </c>
      <c r="CG52" s="116">
        <v>0</v>
      </c>
      <c r="CH52" s="116">
        <f>SUM(BG52,+BO52,+CG52)</f>
        <v>0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2611</v>
      </c>
      <c r="CQ52" s="116">
        <f>SUM(AM52,+BO52)</f>
        <v>0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0</v>
      </c>
      <c r="DC52" s="116">
        <f>SUM(AY52,+CA52)</f>
        <v>0</v>
      </c>
      <c r="DD52" s="116">
        <f>SUM(AZ52,+CB52)</f>
        <v>0</v>
      </c>
      <c r="DE52" s="116">
        <f>SUM(BA52,+CC52)</f>
        <v>0</v>
      </c>
      <c r="DF52" s="116">
        <f>SUM(BB52,+CD52)</f>
        <v>0</v>
      </c>
      <c r="DG52" s="116">
        <f>SUM(BC52,+CE52)</f>
        <v>24658</v>
      </c>
      <c r="DH52" s="116">
        <f>SUM(BD52,+CF52)</f>
        <v>0</v>
      </c>
      <c r="DI52" s="116">
        <f>SUM(BE52,+CG52)</f>
        <v>0</v>
      </c>
      <c r="DJ52" s="116">
        <f>SUM(BF52,+CH52)</f>
        <v>0</v>
      </c>
    </row>
    <row r="53" spans="1:114" ht="13.5" customHeight="1" x14ac:dyDescent="0.15">
      <c r="A53" s="114" t="s">
        <v>22</v>
      </c>
      <c r="B53" s="115" t="s">
        <v>468</v>
      </c>
      <c r="C53" s="114" t="s">
        <v>469</v>
      </c>
      <c r="D53" s="116">
        <f>SUM(E53,+L53)</f>
        <v>25582</v>
      </c>
      <c r="E53" s="116">
        <f>SUM(F53:I53,K53)</f>
        <v>6701</v>
      </c>
      <c r="F53" s="116">
        <v>0</v>
      </c>
      <c r="G53" s="116">
        <v>0</v>
      </c>
      <c r="H53" s="116">
        <v>0</v>
      </c>
      <c r="I53" s="116">
        <v>5790</v>
      </c>
      <c r="J53" s="117" t="s">
        <v>541</v>
      </c>
      <c r="K53" s="116">
        <v>911</v>
      </c>
      <c r="L53" s="116">
        <v>18881</v>
      </c>
      <c r="M53" s="116">
        <f>SUM(N53,+U53)</f>
        <v>29862</v>
      </c>
      <c r="N53" s="116">
        <f>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7" t="s">
        <v>541</v>
      </c>
      <c r="T53" s="116">
        <v>0</v>
      </c>
      <c r="U53" s="116">
        <v>29862</v>
      </c>
      <c r="V53" s="116">
        <f>+SUM(D53,M53)</f>
        <v>55444</v>
      </c>
      <c r="W53" s="116">
        <f>+SUM(E53,N53)</f>
        <v>6701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5790</v>
      </c>
      <c r="AB53" s="117" t="str">
        <f>IF(+SUM(J53,S53)=0,"-",+SUM(J53,S53))</f>
        <v>-</v>
      </c>
      <c r="AC53" s="116">
        <f>+SUM(K53,T53)</f>
        <v>911</v>
      </c>
      <c r="AD53" s="116">
        <f>+SUM(L53,U53)</f>
        <v>48743</v>
      </c>
      <c r="AE53" s="116">
        <f>SUM(AF53,+AK53)</f>
        <v>541</v>
      </c>
      <c r="AF53" s="116">
        <f>SUM(AG53:AJ53)</f>
        <v>541</v>
      </c>
      <c r="AG53" s="116">
        <v>541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f>SUM(AN53,AS53,AW53,AX53,BD53)</f>
        <v>13214</v>
      </c>
      <c r="AN53" s="116">
        <f>SUM(AO53:AR53)</f>
        <v>268</v>
      </c>
      <c r="AO53" s="116">
        <v>268</v>
      </c>
      <c r="AP53" s="116">
        <v>0</v>
      </c>
      <c r="AQ53" s="116">
        <v>0</v>
      </c>
      <c r="AR53" s="116">
        <v>0</v>
      </c>
      <c r="AS53" s="116">
        <f>SUM(AT53:AV53)</f>
        <v>4691</v>
      </c>
      <c r="AT53" s="116">
        <v>2550</v>
      </c>
      <c r="AU53" s="116">
        <v>125</v>
      </c>
      <c r="AV53" s="116">
        <v>2016</v>
      </c>
      <c r="AW53" s="116">
        <v>0</v>
      </c>
      <c r="AX53" s="116">
        <f>SUM(AY53:BB53)</f>
        <v>6964</v>
      </c>
      <c r="AY53" s="116">
        <v>5389</v>
      </c>
      <c r="AZ53" s="116">
        <v>1555</v>
      </c>
      <c r="BA53" s="116">
        <v>20</v>
      </c>
      <c r="BB53" s="116">
        <v>0</v>
      </c>
      <c r="BC53" s="116">
        <v>11798</v>
      </c>
      <c r="BD53" s="116">
        <v>1291</v>
      </c>
      <c r="BE53" s="116">
        <v>29</v>
      </c>
      <c r="BF53" s="116">
        <f>SUM(AE53,+AM53,+BE53)</f>
        <v>13784</v>
      </c>
      <c r="BG53" s="116">
        <f>SUM(BH53,+BM53)</f>
        <v>0</v>
      </c>
      <c r="BH53" s="116">
        <f>SUM(BI53:BL53)</f>
        <v>0</v>
      </c>
      <c r="BI53" s="116">
        <v>0</v>
      </c>
      <c r="BJ53" s="116">
        <v>0</v>
      </c>
      <c r="BK53" s="116">
        <v>0</v>
      </c>
      <c r="BL53" s="116">
        <v>0</v>
      </c>
      <c r="BM53" s="116">
        <v>0</v>
      </c>
      <c r="BN53" s="116">
        <v>0</v>
      </c>
      <c r="BO53" s="116">
        <f>SUM(BP53,BU53,BY53,BZ53,CF53)</f>
        <v>0</v>
      </c>
      <c r="BP53" s="116">
        <f>SUM(BQ53:BT53)</f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f>SUM(BV53:BX53)</f>
        <v>0</v>
      </c>
      <c r="BV53" s="116">
        <v>0</v>
      </c>
      <c r="BW53" s="116">
        <v>0</v>
      </c>
      <c r="BX53" s="116">
        <v>0</v>
      </c>
      <c r="BY53" s="116">
        <v>0</v>
      </c>
      <c r="BZ53" s="116">
        <f>SUM(CA53:CD53)</f>
        <v>0</v>
      </c>
      <c r="CA53" s="116">
        <v>0</v>
      </c>
      <c r="CB53" s="116">
        <v>0</v>
      </c>
      <c r="CC53" s="116">
        <v>0</v>
      </c>
      <c r="CD53" s="116">
        <v>0</v>
      </c>
      <c r="CE53" s="116">
        <v>29862</v>
      </c>
      <c r="CF53" s="116">
        <v>0</v>
      </c>
      <c r="CG53" s="116">
        <v>0</v>
      </c>
      <c r="CH53" s="116">
        <f>SUM(BG53,+BO53,+CG53)</f>
        <v>0</v>
      </c>
      <c r="CI53" s="116">
        <f>SUM(AE53,+BG53)</f>
        <v>541</v>
      </c>
      <c r="CJ53" s="116">
        <f>SUM(AF53,+BH53)</f>
        <v>541</v>
      </c>
      <c r="CK53" s="116">
        <f>SUM(AG53,+BI53)</f>
        <v>541</v>
      </c>
      <c r="CL53" s="116">
        <f>SUM(AH53,+BJ53)</f>
        <v>0</v>
      </c>
      <c r="CM53" s="116">
        <f>SUM(AI53,+BK53)</f>
        <v>0</v>
      </c>
      <c r="CN53" s="116">
        <f>SUM(AJ53,+BL53)</f>
        <v>0</v>
      </c>
      <c r="CO53" s="116">
        <f>SUM(AK53,+BM53)</f>
        <v>0</v>
      </c>
      <c r="CP53" s="116">
        <f>SUM(AL53,+BN53)</f>
        <v>0</v>
      </c>
      <c r="CQ53" s="116">
        <f>SUM(AM53,+BO53)</f>
        <v>13214</v>
      </c>
      <c r="CR53" s="116">
        <f>SUM(AN53,+BP53)</f>
        <v>268</v>
      </c>
      <c r="CS53" s="116">
        <f>SUM(AO53,+BQ53)</f>
        <v>268</v>
      </c>
      <c r="CT53" s="116">
        <f>SUM(AP53,+BR53)</f>
        <v>0</v>
      </c>
      <c r="CU53" s="116">
        <f>SUM(AQ53,+BS53)</f>
        <v>0</v>
      </c>
      <c r="CV53" s="116">
        <f>SUM(AR53,+BT53)</f>
        <v>0</v>
      </c>
      <c r="CW53" s="116">
        <f>SUM(AS53,+BU53)</f>
        <v>4691</v>
      </c>
      <c r="CX53" s="116">
        <f>SUM(AT53,+BV53)</f>
        <v>2550</v>
      </c>
      <c r="CY53" s="116">
        <f>SUM(AU53,+BW53)</f>
        <v>125</v>
      </c>
      <c r="CZ53" s="116">
        <f>SUM(AV53,+BX53)</f>
        <v>2016</v>
      </c>
      <c r="DA53" s="116">
        <f>SUM(AW53,+BY53)</f>
        <v>0</v>
      </c>
      <c r="DB53" s="116">
        <f>SUM(AX53,+BZ53)</f>
        <v>6964</v>
      </c>
      <c r="DC53" s="116">
        <f>SUM(AY53,+CA53)</f>
        <v>5389</v>
      </c>
      <c r="DD53" s="116">
        <f>SUM(AZ53,+CB53)</f>
        <v>1555</v>
      </c>
      <c r="DE53" s="116">
        <f>SUM(BA53,+CC53)</f>
        <v>20</v>
      </c>
      <c r="DF53" s="116">
        <f>SUM(BB53,+CD53)</f>
        <v>0</v>
      </c>
      <c r="DG53" s="116">
        <f>SUM(BC53,+CE53)</f>
        <v>41660</v>
      </c>
      <c r="DH53" s="116">
        <f>SUM(BD53,+CF53)</f>
        <v>1291</v>
      </c>
      <c r="DI53" s="116">
        <f>SUM(BE53,+CG53)</f>
        <v>29</v>
      </c>
      <c r="DJ53" s="116">
        <f>SUM(BF53,+CH53)</f>
        <v>13784</v>
      </c>
    </row>
    <row r="54" spans="1:114" ht="13.5" customHeight="1" x14ac:dyDescent="0.15">
      <c r="A54" s="114" t="s">
        <v>22</v>
      </c>
      <c r="B54" s="115" t="s">
        <v>470</v>
      </c>
      <c r="C54" s="114" t="s">
        <v>471</v>
      </c>
      <c r="D54" s="116">
        <f>SUM(E54,+L54)</f>
        <v>10310</v>
      </c>
      <c r="E54" s="116">
        <f>SUM(F54:I54,K54)</f>
        <v>2101</v>
      </c>
      <c r="F54" s="116">
        <v>0</v>
      </c>
      <c r="G54" s="116">
        <v>0</v>
      </c>
      <c r="H54" s="116">
        <v>0</v>
      </c>
      <c r="I54" s="116">
        <v>2003</v>
      </c>
      <c r="J54" s="117" t="s">
        <v>541</v>
      </c>
      <c r="K54" s="116">
        <v>98</v>
      </c>
      <c r="L54" s="116">
        <v>8209</v>
      </c>
      <c r="M54" s="116">
        <f>SUM(N54,+U54)</f>
        <v>5678</v>
      </c>
      <c r="N54" s="116">
        <f>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7" t="s">
        <v>541</v>
      </c>
      <c r="T54" s="116">
        <v>0</v>
      </c>
      <c r="U54" s="116">
        <v>5678</v>
      </c>
      <c r="V54" s="116">
        <f>+SUM(D54,M54)</f>
        <v>15988</v>
      </c>
      <c r="W54" s="116">
        <f>+SUM(E54,N54)</f>
        <v>2101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2003</v>
      </c>
      <c r="AB54" s="117" t="str">
        <f>IF(+SUM(J54,S54)=0,"-",+SUM(J54,S54))</f>
        <v>-</v>
      </c>
      <c r="AC54" s="116">
        <f>+SUM(K54,T54)</f>
        <v>98</v>
      </c>
      <c r="AD54" s="116">
        <f>+SUM(L54,U54)</f>
        <v>13887</v>
      </c>
      <c r="AE54" s="116">
        <f>SUM(AF54,+AK54)</f>
        <v>0</v>
      </c>
      <c r="AF54" s="116">
        <f>SUM(AG54:AJ54)</f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f>SUM(AN54,AS54,AW54,AX54,BD54)</f>
        <v>3746</v>
      </c>
      <c r="AN54" s="116">
        <f>SUM(AO54:AR54)</f>
        <v>0</v>
      </c>
      <c r="AO54" s="116">
        <v>0</v>
      </c>
      <c r="AP54" s="116">
        <v>0</v>
      </c>
      <c r="AQ54" s="116">
        <v>0</v>
      </c>
      <c r="AR54" s="116">
        <v>0</v>
      </c>
      <c r="AS54" s="116">
        <f>SUM(AT54:AV54)</f>
        <v>776</v>
      </c>
      <c r="AT54" s="116">
        <v>776</v>
      </c>
      <c r="AU54" s="116">
        <v>0</v>
      </c>
      <c r="AV54" s="116">
        <v>0</v>
      </c>
      <c r="AW54" s="116">
        <v>0</v>
      </c>
      <c r="AX54" s="116">
        <f>SUM(AY54:BB54)</f>
        <v>2970</v>
      </c>
      <c r="AY54" s="116">
        <v>1813</v>
      </c>
      <c r="AZ54" s="116">
        <v>553</v>
      </c>
      <c r="BA54" s="116">
        <v>604</v>
      </c>
      <c r="BB54" s="116">
        <v>0</v>
      </c>
      <c r="BC54" s="116">
        <v>6564</v>
      </c>
      <c r="BD54" s="116">
        <v>0</v>
      </c>
      <c r="BE54" s="116">
        <v>0</v>
      </c>
      <c r="BF54" s="116">
        <f>SUM(AE54,+AM54,+BE54)</f>
        <v>3746</v>
      </c>
      <c r="BG54" s="116">
        <f>SUM(BH54,+BM54)</f>
        <v>0</v>
      </c>
      <c r="BH54" s="116">
        <f>SUM(BI54:BL54)</f>
        <v>0</v>
      </c>
      <c r="BI54" s="116">
        <v>0</v>
      </c>
      <c r="BJ54" s="116">
        <v>0</v>
      </c>
      <c r="BK54" s="116">
        <v>0</v>
      </c>
      <c r="BL54" s="116">
        <v>0</v>
      </c>
      <c r="BM54" s="116">
        <v>0</v>
      </c>
      <c r="BN54" s="116">
        <v>0</v>
      </c>
      <c r="BO54" s="116">
        <f>SUM(BP54,BU54,BY54,BZ54,CF54)</f>
        <v>0</v>
      </c>
      <c r="BP54" s="116">
        <f>SUM(BQ54:BT54)</f>
        <v>0</v>
      </c>
      <c r="BQ54" s="116">
        <v>0</v>
      </c>
      <c r="BR54" s="116">
        <v>0</v>
      </c>
      <c r="BS54" s="116">
        <v>0</v>
      </c>
      <c r="BT54" s="116">
        <v>0</v>
      </c>
      <c r="BU54" s="116">
        <f>SUM(BV54:BX54)</f>
        <v>0</v>
      </c>
      <c r="BV54" s="116">
        <v>0</v>
      </c>
      <c r="BW54" s="116">
        <v>0</v>
      </c>
      <c r="BX54" s="116">
        <v>0</v>
      </c>
      <c r="BY54" s="116">
        <v>0</v>
      </c>
      <c r="BZ54" s="116">
        <f>SUM(CA54:CD54)</f>
        <v>0</v>
      </c>
      <c r="CA54" s="116">
        <v>0</v>
      </c>
      <c r="CB54" s="116">
        <v>0</v>
      </c>
      <c r="CC54" s="116">
        <v>0</v>
      </c>
      <c r="CD54" s="116">
        <v>0</v>
      </c>
      <c r="CE54" s="116">
        <v>5678</v>
      </c>
      <c r="CF54" s="116">
        <v>0</v>
      </c>
      <c r="CG54" s="116">
        <v>0</v>
      </c>
      <c r="CH54" s="116">
        <f>SUM(BG54,+BO54,+CG54)</f>
        <v>0</v>
      </c>
      <c r="CI54" s="116">
        <f>SUM(AE54,+BG54)</f>
        <v>0</v>
      </c>
      <c r="CJ54" s="116">
        <f>SUM(AF54,+BH54)</f>
        <v>0</v>
      </c>
      <c r="CK54" s="116">
        <f>SUM(AG54,+BI54)</f>
        <v>0</v>
      </c>
      <c r="CL54" s="116">
        <f>SUM(AH54,+BJ54)</f>
        <v>0</v>
      </c>
      <c r="CM54" s="116">
        <f>SUM(AI54,+BK54)</f>
        <v>0</v>
      </c>
      <c r="CN54" s="116">
        <f>SUM(AJ54,+BL54)</f>
        <v>0</v>
      </c>
      <c r="CO54" s="116">
        <f>SUM(AK54,+BM54)</f>
        <v>0</v>
      </c>
      <c r="CP54" s="116">
        <f>SUM(AL54,+BN54)</f>
        <v>0</v>
      </c>
      <c r="CQ54" s="116">
        <f>SUM(AM54,+BO54)</f>
        <v>3746</v>
      </c>
      <c r="CR54" s="116">
        <f>SUM(AN54,+BP54)</f>
        <v>0</v>
      </c>
      <c r="CS54" s="116">
        <f>SUM(AO54,+BQ54)</f>
        <v>0</v>
      </c>
      <c r="CT54" s="116">
        <f>SUM(AP54,+BR54)</f>
        <v>0</v>
      </c>
      <c r="CU54" s="116">
        <f>SUM(AQ54,+BS54)</f>
        <v>0</v>
      </c>
      <c r="CV54" s="116">
        <f>SUM(AR54,+BT54)</f>
        <v>0</v>
      </c>
      <c r="CW54" s="116">
        <f>SUM(AS54,+BU54)</f>
        <v>776</v>
      </c>
      <c r="CX54" s="116">
        <f>SUM(AT54,+BV54)</f>
        <v>776</v>
      </c>
      <c r="CY54" s="116">
        <f>SUM(AU54,+BW54)</f>
        <v>0</v>
      </c>
      <c r="CZ54" s="116">
        <f>SUM(AV54,+BX54)</f>
        <v>0</v>
      </c>
      <c r="DA54" s="116">
        <f>SUM(AW54,+BY54)</f>
        <v>0</v>
      </c>
      <c r="DB54" s="116">
        <f>SUM(AX54,+BZ54)</f>
        <v>2970</v>
      </c>
      <c r="DC54" s="116">
        <f>SUM(AY54,+CA54)</f>
        <v>1813</v>
      </c>
      <c r="DD54" s="116">
        <f>SUM(AZ54,+CB54)</f>
        <v>553</v>
      </c>
      <c r="DE54" s="116">
        <f>SUM(BA54,+CC54)</f>
        <v>604</v>
      </c>
      <c r="DF54" s="116">
        <f>SUM(BB54,+CD54)</f>
        <v>0</v>
      </c>
      <c r="DG54" s="116">
        <f>SUM(BC54,+CE54)</f>
        <v>12242</v>
      </c>
      <c r="DH54" s="116">
        <f>SUM(BD54,+CF54)</f>
        <v>0</v>
      </c>
      <c r="DI54" s="116">
        <f>SUM(BE54,+CG54)</f>
        <v>0</v>
      </c>
      <c r="DJ54" s="116">
        <f>SUM(BF54,+CH54)</f>
        <v>3746</v>
      </c>
    </row>
    <row r="55" spans="1:114" ht="13.5" customHeight="1" x14ac:dyDescent="0.15">
      <c r="A55" s="114" t="s">
        <v>22</v>
      </c>
      <c r="B55" s="115" t="s">
        <v>472</v>
      </c>
      <c r="C55" s="114" t="s">
        <v>473</v>
      </c>
      <c r="D55" s="116">
        <f>SUM(E55,+L55)</f>
        <v>18373</v>
      </c>
      <c r="E55" s="116">
        <f>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7" t="s">
        <v>541</v>
      </c>
      <c r="K55" s="116">
        <v>0</v>
      </c>
      <c r="L55" s="116">
        <v>18373</v>
      </c>
      <c r="M55" s="116">
        <f>SUM(N55,+U55)</f>
        <v>7249</v>
      </c>
      <c r="N55" s="116">
        <f>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7" t="s">
        <v>541</v>
      </c>
      <c r="T55" s="116">
        <v>0</v>
      </c>
      <c r="U55" s="116">
        <v>7249</v>
      </c>
      <c r="V55" s="116">
        <f>+SUM(D55,M55)</f>
        <v>25622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7" t="str">
        <f>IF(+SUM(J55,S55)=0,"-",+SUM(J55,S55))</f>
        <v>-</v>
      </c>
      <c r="AC55" s="116">
        <f>+SUM(K55,T55)</f>
        <v>0</v>
      </c>
      <c r="AD55" s="116">
        <f>+SUM(L55,U55)</f>
        <v>25622</v>
      </c>
      <c r="AE55" s="116">
        <f>SUM(AF55,+AK55)</f>
        <v>0</v>
      </c>
      <c r="AF55" s="116">
        <f>SUM(AG55:AJ55)</f>
        <v>0</v>
      </c>
      <c r="AG55" s="116"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f>SUM(AN55,AS55,AW55,AX55,BD55)</f>
        <v>7484</v>
      </c>
      <c r="AN55" s="116">
        <f>SUM(AO55:AR55)</f>
        <v>2058</v>
      </c>
      <c r="AO55" s="116">
        <v>0</v>
      </c>
      <c r="AP55" s="116">
        <v>211</v>
      </c>
      <c r="AQ55" s="116">
        <v>1737</v>
      </c>
      <c r="AR55" s="116">
        <v>110</v>
      </c>
      <c r="AS55" s="116">
        <f>SUM(AT55:AV55)</f>
        <v>5426</v>
      </c>
      <c r="AT55" s="116">
        <v>5426</v>
      </c>
      <c r="AU55" s="116">
        <v>0</v>
      </c>
      <c r="AV55" s="116">
        <v>0</v>
      </c>
      <c r="AW55" s="116">
        <v>0</v>
      </c>
      <c r="AX55" s="116">
        <f>SUM(AY55:BB55)</f>
        <v>0</v>
      </c>
      <c r="AY55" s="116">
        <v>0</v>
      </c>
      <c r="AZ55" s="116">
        <v>0</v>
      </c>
      <c r="BA55" s="116">
        <v>0</v>
      </c>
      <c r="BB55" s="116">
        <v>0</v>
      </c>
      <c r="BC55" s="116">
        <v>10889</v>
      </c>
      <c r="BD55" s="116">
        <v>0</v>
      </c>
      <c r="BE55" s="116">
        <v>0</v>
      </c>
      <c r="BF55" s="116">
        <f>SUM(AE55,+AM55,+BE55)</f>
        <v>7484</v>
      </c>
      <c r="BG55" s="116">
        <f>SUM(BH55,+BM55)</f>
        <v>0</v>
      </c>
      <c r="BH55" s="116">
        <f>SUM(BI55:BL55)</f>
        <v>0</v>
      </c>
      <c r="BI55" s="116">
        <v>0</v>
      </c>
      <c r="BJ55" s="116">
        <v>0</v>
      </c>
      <c r="BK55" s="116">
        <v>0</v>
      </c>
      <c r="BL55" s="116">
        <v>0</v>
      </c>
      <c r="BM55" s="116">
        <v>0</v>
      </c>
      <c r="BN55" s="116">
        <v>0</v>
      </c>
      <c r="BO55" s="116">
        <f>SUM(BP55,BU55,BY55,BZ55,CF55)</f>
        <v>0</v>
      </c>
      <c r="BP55" s="116">
        <f>SUM(BQ55:BT55)</f>
        <v>0</v>
      </c>
      <c r="BQ55" s="116">
        <v>0</v>
      </c>
      <c r="BR55" s="116">
        <v>0</v>
      </c>
      <c r="BS55" s="116">
        <v>0</v>
      </c>
      <c r="BT55" s="116">
        <v>0</v>
      </c>
      <c r="BU55" s="116">
        <f>SUM(BV55:BX55)</f>
        <v>0</v>
      </c>
      <c r="BV55" s="116">
        <v>0</v>
      </c>
      <c r="BW55" s="116">
        <v>0</v>
      </c>
      <c r="BX55" s="116">
        <v>0</v>
      </c>
      <c r="BY55" s="116">
        <v>0</v>
      </c>
      <c r="BZ55" s="116">
        <f>SUM(CA55:CD55)</f>
        <v>0</v>
      </c>
      <c r="CA55" s="116">
        <v>0</v>
      </c>
      <c r="CB55" s="116">
        <v>0</v>
      </c>
      <c r="CC55" s="116">
        <v>0</v>
      </c>
      <c r="CD55" s="116">
        <v>0</v>
      </c>
      <c r="CE55" s="116">
        <v>7249</v>
      </c>
      <c r="CF55" s="116">
        <v>0</v>
      </c>
      <c r="CG55" s="116">
        <v>0</v>
      </c>
      <c r="CH55" s="116">
        <f>SUM(BG55,+BO55,+CG55)</f>
        <v>0</v>
      </c>
      <c r="CI55" s="116">
        <f>SUM(AE55,+BG55)</f>
        <v>0</v>
      </c>
      <c r="CJ55" s="116">
        <f>SUM(AF55,+BH55)</f>
        <v>0</v>
      </c>
      <c r="CK55" s="116">
        <f>SUM(AG55,+BI55)</f>
        <v>0</v>
      </c>
      <c r="CL55" s="116">
        <f>SUM(AH55,+BJ55)</f>
        <v>0</v>
      </c>
      <c r="CM55" s="116">
        <f>SUM(AI55,+BK55)</f>
        <v>0</v>
      </c>
      <c r="CN55" s="116">
        <f>SUM(AJ55,+BL55)</f>
        <v>0</v>
      </c>
      <c r="CO55" s="116">
        <f>SUM(AK55,+BM55)</f>
        <v>0</v>
      </c>
      <c r="CP55" s="116">
        <f>SUM(AL55,+BN55)</f>
        <v>0</v>
      </c>
      <c r="CQ55" s="116">
        <f>SUM(AM55,+BO55)</f>
        <v>7484</v>
      </c>
      <c r="CR55" s="116">
        <f>SUM(AN55,+BP55)</f>
        <v>2058</v>
      </c>
      <c r="CS55" s="116">
        <f>SUM(AO55,+BQ55)</f>
        <v>0</v>
      </c>
      <c r="CT55" s="116">
        <f>SUM(AP55,+BR55)</f>
        <v>211</v>
      </c>
      <c r="CU55" s="116">
        <f>SUM(AQ55,+BS55)</f>
        <v>1737</v>
      </c>
      <c r="CV55" s="116">
        <f>SUM(AR55,+BT55)</f>
        <v>110</v>
      </c>
      <c r="CW55" s="116">
        <f>SUM(AS55,+BU55)</f>
        <v>5426</v>
      </c>
      <c r="CX55" s="116">
        <f>SUM(AT55,+BV55)</f>
        <v>5426</v>
      </c>
      <c r="CY55" s="116">
        <f>SUM(AU55,+BW55)</f>
        <v>0</v>
      </c>
      <c r="CZ55" s="116">
        <f>SUM(AV55,+BX55)</f>
        <v>0</v>
      </c>
      <c r="DA55" s="116">
        <f>SUM(AW55,+BY55)</f>
        <v>0</v>
      </c>
      <c r="DB55" s="116">
        <f>SUM(AX55,+BZ55)</f>
        <v>0</v>
      </c>
      <c r="DC55" s="116">
        <f>SUM(AY55,+CA55)</f>
        <v>0</v>
      </c>
      <c r="DD55" s="116">
        <f>SUM(AZ55,+CB55)</f>
        <v>0</v>
      </c>
      <c r="DE55" s="116">
        <f>SUM(BA55,+CC55)</f>
        <v>0</v>
      </c>
      <c r="DF55" s="116">
        <f>SUM(BB55,+CD55)</f>
        <v>0</v>
      </c>
      <c r="DG55" s="116">
        <f>SUM(BC55,+CE55)</f>
        <v>18138</v>
      </c>
      <c r="DH55" s="116">
        <f>SUM(BD55,+CF55)</f>
        <v>0</v>
      </c>
      <c r="DI55" s="116">
        <f>SUM(BE55,+CG55)</f>
        <v>0</v>
      </c>
      <c r="DJ55" s="116">
        <f>SUM(BF55,+CH55)</f>
        <v>7484</v>
      </c>
    </row>
    <row r="56" spans="1:114" ht="13.5" customHeight="1" x14ac:dyDescent="0.15">
      <c r="A56" s="114" t="s">
        <v>22</v>
      </c>
      <c r="B56" s="115" t="s">
        <v>474</v>
      </c>
      <c r="C56" s="114" t="s">
        <v>475</v>
      </c>
      <c r="D56" s="116">
        <f>SUM(E56,+L56)</f>
        <v>15996</v>
      </c>
      <c r="E56" s="116">
        <f>SUM(F56:I56,K56)</f>
        <v>1563</v>
      </c>
      <c r="F56" s="116">
        <v>0</v>
      </c>
      <c r="G56" s="116">
        <v>0</v>
      </c>
      <c r="H56" s="116">
        <v>0</v>
      </c>
      <c r="I56" s="116">
        <v>1563</v>
      </c>
      <c r="J56" s="117" t="s">
        <v>541</v>
      </c>
      <c r="K56" s="116">
        <v>0</v>
      </c>
      <c r="L56" s="116">
        <v>14433</v>
      </c>
      <c r="M56" s="116">
        <f>SUM(N56,+U56)</f>
        <v>13153</v>
      </c>
      <c r="N56" s="116">
        <f>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7" t="s">
        <v>541</v>
      </c>
      <c r="T56" s="116">
        <v>0</v>
      </c>
      <c r="U56" s="116">
        <v>13153</v>
      </c>
      <c r="V56" s="116">
        <f>+SUM(D56,M56)</f>
        <v>29149</v>
      </c>
      <c r="W56" s="116">
        <f>+SUM(E56,N56)</f>
        <v>1563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1563</v>
      </c>
      <c r="AB56" s="117" t="str">
        <f>IF(+SUM(J56,S56)=0,"-",+SUM(J56,S56))</f>
        <v>-</v>
      </c>
      <c r="AC56" s="116">
        <f>+SUM(K56,T56)</f>
        <v>0</v>
      </c>
      <c r="AD56" s="116">
        <f>+SUM(L56,U56)</f>
        <v>27586</v>
      </c>
      <c r="AE56" s="116">
        <f>SUM(AF56,+AK56)</f>
        <v>3095</v>
      </c>
      <c r="AF56" s="116">
        <f>SUM(AG56:AJ56)</f>
        <v>3095</v>
      </c>
      <c r="AG56" s="116">
        <v>3095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f>SUM(AN56,AS56,AW56,AX56,BD56)</f>
        <v>4732</v>
      </c>
      <c r="AN56" s="116">
        <f>SUM(AO56:AR56)</f>
        <v>0</v>
      </c>
      <c r="AO56" s="116">
        <v>0</v>
      </c>
      <c r="AP56" s="116">
        <v>0</v>
      </c>
      <c r="AQ56" s="116">
        <v>0</v>
      </c>
      <c r="AR56" s="116">
        <v>0</v>
      </c>
      <c r="AS56" s="116">
        <f>SUM(AT56:AV56)</f>
        <v>0</v>
      </c>
      <c r="AT56" s="116">
        <v>0</v>
      </c>
      <c r="AU56" s="116">
        <v>0</v>
      </c>
      <c r="AV56" s="116">
        <v>0</v>
      </c>
      <c r="AW56" s="116">
        <v>0</v>
      </c>
      <c r="AX56" s="116">
        <f>SUM(AY56:BB56)</f>
        <v>4732</v>
      </c>
      <c r="AY56" s="116">
        <v>2400</v>
      </c>
      <c r="AZ56" s="116">
        <v>2332</v>
      </c>
      <c r="BA56" s="116">
        <v>0</v>
      </c>
      <c r="BB56" s="116">
        <v>0</v>
      </c>
      <c r="BC56" s="116">
        <v>8169</v>
      </c>
      <c r="BD56" s="116">
        <v>0</v>
      </c>
      <c r="BE56" s="116">
        <v>0</v>
      </c>
      <c r="BF56" s="116">
        <f>SUM(AE56,+AM56,+BE56)</f>
        <v>7827</v>
      </c>
      <c r="BG56" s="116">
        <f>SUM(BH56,+BM56)</f>
        <v>0</v>
      </c>
      <c r="BH56" s="116">
        <f>SUM(BI56:BL56)</f>
        <v>0</v>
      </c>
      <c r="BI56" s="116">
        <v>0</v>
      </c>
      <c r="BJ56" s="116">
        <v>0</v>
      </c>
      <c r="BK56" s="116">
        <v>0</v>
      </c>
      <c r="BL56" s="116">
        <v>0</v>
      </c>
      <c r="BM56" s="116">
        <v>0</v>
      </c>
      <c r="BN56" s="116">
        <v>0</v>
      </c>
      <c r="BO56" s="116">
        <f>SUM(BP56,BU56,BY56,BZ56,CF56)</f>
        <v>0</v>
      </c>
      <c r="BP56" s="116">
        <f>SUM(BQ56:BT56)</f>
        <v>0</v>
      </c>
      <c r="BQ56" s="116">
        <v>0</v>
      </c>
      <c r="BR56" s="116">
        <v>0</v>
      </c>
      <c r="BS56" s="116">
        <v>0</v>
      </c>
      <c r="BT56" s="116">
        <v>0</v>
      </c>
      <c r="BU56" s="116">
        <f>SUM(BV56:BX56)</f>
        <v>0</v>
      </c>
      <c r="BV56" s="116">
        <v>0</v>
      </c>
      <c r="BW56" s="116">
        <v>0</v>
      </c>
      <c r="BX56" s="116">
        <v>0</v>
      </c>
      <c r="BY56" s="116">
        <v>0</v>
      </c>
      <c r="BZ56" s="116">
        <f>SUM(CA56:CD56)</f>
        <v>0</v>
      </c>
      <c r="CA56" s="116">
        <v>0</v>
      </c>
      <c r="CB56" s="116">
        <v>0</v>
      </c>
      <c r="CC56" s="116">
        <v>0</v>
      </c>
      <c r="CD56" s="116">
        <v>0</v>
      </c>
      <c r="CE56" s="116">
        <v>13153</v>
      </c>
      <c r="CF56" s="116">
        <v>0</v>
      </c>
      <c r="CG56" s="116">
        <v>0</v>
      </c>
      <c r="CH56" s="116">
        <f>SUM(BG56,+BO56,+CG56)</f>
        <v>0</v>
      </c>
      <c r="CI56" s="116">
        <f>SUM(AE56,+BG56)</f>
        <v>3095</v>
      </c>
      <c r="CJ56" s="116">
        <f>SUM(AF56,+BH56)</f>
        <v>3095</v>
      </c>
      <c r="CK56" s="116">
        <f>SUM(AG56,+BI56)</f>
        <v>3095</v>
      </c>
      <c r="CL56" s="116">
        <f>SUM(AH56,+BJ56)</f>
        <v>0</v>
      </c>
      <c r="CM56" s="116">
        <f>SUM(AI56,+BK56)</f>
        <v>0</v>
      </c>
      <c r="CN56" s="116">
        <f>SUM(AJ56,+BL56)</f>
        <v>0</v>
      </c>
      <c r="CO56" s="116">
        <f>SUM(AK56,+BM56)</f>
        <v>0</v>
      </c>
      <c r="CP56" s="116">
        <f>SUM(AL56,+BN56)</f>
        <v>0</v>
      </c>
      <c r="CQ56" s="116">
        <f>SUM(AM56,+BO56)</f>
        <v>4732</v>
      </c>
      <c r="CR56" s="116">
        <f>SUM(AN56,+BP56)</f>
        <v>0</v>
      </c>
      <c r="CS56" s="116">
        <f>SUM(AO56,+BQ56)</f>
        <v>0</v>
      </c>
      <c r="CT56" s="116">
        <f>SUM(AP56,+BR56)</f>
        <v>0</v>
      </c>
      <c r="CU56" s="116">
        <f>SUM(AQ56,+BS56)</f>
        <v>0</v>
      </c>
      <c r="CV56" s="116">
        <f>SUM(AR56,+BT56)</f>
        <v>0</v>
      </c>
      <c r="CW56" s="116">
        <f>SUM(AS56,+BU56)</f>
        <v>0</v>
      </c>
      <c r="CX56" s="116">
        <f>SUM(AT56,+BV56)</f>
        <v>0</v>
      </c>
      <c r="CY56" s="116">
        <f>SUM(AU56,+BW56)</f>
        <v>0</v>
      </c>
      <c r="CZ56" s="116">
        <f>SUM(AV56,+BX56)</f>
        <v>0</v>
      </c>
      <c r="DA56" s="116">
        <f>SUM(AW56,+BY56)</f>
        <v>0</v>
      </c>
      <c r="DB56" s="116">
        <f>SUM(AX56,+BZ56)</f>
        <v>4732</v>
      </c>
      <c r="DC56" s="116">
        <f>SUM(AY56,+CA56)</f>
        <v>2400</v>
      </c>
      <c r="DD56" s="116">
        <f>SUM(AZ56,+CB56)</f>
        <v>2332</v>
      </c>
      <c r="DE56" s="116">
        <f>SUM(BA56,+CC56)</f>
        <v>0</v>
      </c>
      <c r="DF56" s="116">
        <f>SUM(BB56,+CD56)</f>
        <v>0</v>
      </c>
      <c r="DG56" s="116">
        <f>SUM(BC56,+CE56)</f>
        <v>21322</v>
      </c>
      <c r="DH56" s="116">
        <f>SUM(BD56,+CF56)</f>
        <v>0</v>
      </c>
      <c r="DI56" s="116">
        <f>SUM(BE56,+CG56)</f>
        <v>0</v>
      </c>
      <c r="DJ56" s="116">
        <f>SUM(BF56,+CH56)</f>
        <v>7827</v>
      </c>
    </row>
    <row r="57" spans="1:114" ht="13.5" customHeight="1" x14ac:dyDescent="0.15">
      <c r="A57" s="114" t="s">
        <v>22</v>
      </c>
      <c r="B57" s="115" t="s">
        <v>477</v>
      </c>
      <c r="C57" s="114" t="s">
        <v>478</v>
      </c>
      <c r="D57" s="116">
        <f>SUM(E57,+L57)</f>
        <v>43854</v>
      </c>
      <c r="E57" s="116">
        <f>SUM(F57:I57,K57)</f>
        <v>41964</v>
      </c>
      <c r="F57" s="116">
        <v>0</v>
      </c>
      <c r="G57" s="116">
        <v>0</v>
      </c>
      <c r="H57" s="116">
        <v>0</v>
      </c>
      <c r="I57" s="116">
        <v>5771</v>
      </c>
      <c r="J57" s="117" t="s">
        <v>541</v>
      </c>
      <c r="K57" s="116">
        <v>36193</v>
      </c>
      <c r="L57" s="116">
        <v>1890</v>
      </c>
      <c r="M57" s="116">
        <f>SUM(N57,+U57)</f>
        <v>14714</v>
      </c>
      <c r="N57" s="116">
        <f>SUM(O57:R57,T57)</f>
        <v>14714</v>
      </c>
      <c r="O57" s="116">
        <v>0</v>
      </c>
      <c r="P57" s="116">
        <v>0</v>
      </c>
      <c r="Q57" s="116">
        <v>0</v>
      </c>
      <c r="R57" s="116">
        <v>0</v>
      </c>
      <c r="S57" s="117" t="s">
        <v>541</v>
      </c>
      <c r="T57" s="116">
        <v>14714</v>
      </c>
      <c r="U57" s="116">
        <v>0</v>
      </c>
      <c r="V57" s="116">
        <f>+SUM(D57,M57)</f>
        <v>58568</v>
      </c>
      <c r="W57" s="116">
        <f>+SUM(E57,N57)</f>
        <v>56678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5771</v>
      </c>
      <c r="AB57" s="117" t="str">
        <f>IF(+SUM(J57,S57)=0,"-",+SUM(J57,S57))</f>
        <v>-</v>
      </c>
      <c r="AC57" s="116">
        <f>+SUM(K57,T57)</f>
        <v>50907</v>
      </c>
      <c r="AD57" s="116">
        <f>+SUM(L57,U57)</f>
        <v>1890</v>
      </c>
      <c r="AE57" s="116">
        <f>SUM(AF57,+AK57)</f>
        <v>1353</v>
      </c>
      <c r="AF57" s="116">
        <f>SUM(AG57:AJ57)</f>
        <v>1353</v>
      </c>
      <c r="AG57" s="116">
        <v>0</v>
      </c>
      <c r="AH57" s="116">
        <v>0</v>
      </c>
      <c r="AI57" s="116">
        <v>1353</v>
      </c>
      <c r="AJ57" s="116">
        <v>0</v>
      </c>
      <c r="AK57" s="116">
        <v>0</v>
      </c>
      <c r="AL57" s="116">
        <v>0</v>
      </c>
      <c r="AM57" s="116">
        <f>SUM(AN57,AS57,AW57,AX57,BD57)</f>
        <v>25243</v>
      </c>
      <c r="AN57" s="116">
        <f>SUM(AO57:AR57)</f>
        <v>340</v>
      </c>
      <c r="AO57" s="116">
        <v>340</v>
      </c>
      <c r="AP57" s="116">
        <v>0</v>
      </c>
      <c r="AQ57" s="116">
        <v>0</v>
      </c>
      <c r="AR57" s="116">
        <v>0</v>
      </c>
      <c r="AS57" s="116">
        <f>SUM(AT57:AV57)</f>
        <v>0</v>
      </c>
      <c r="AT57" s="116">
        <v>0</v>
      </c>
      <c r="AU57" s="116">
        <v>0</v>
      </c>
      <c r="AV57" s="116">
        <v>0</v>
      </c>
      <c r="AW57" s="116">
        <v>0</v>
      </c>
      <c r="AX57" s="116">
        <f>SUM(AY57:BB57)</f>
        <v>23178</v>
      </c>
      <c r="AY57" s="116">
        <v>13125</v>
      </c>
      <c r="AZ57" s="116">
        <v>4558</v>
      </c>
      <c r="BA57" s="116">
        <v>5495</v>
      </c>
      <c r="BB57" s="116">
        <v>0</v>
      </c>
      <c r="BC57" s="116">
        <v>17258</v>
      </c>
      <c r="BD57" s="116">
        <v>1725</v>
      </c>
      <c r="BE57" s="116">
        <v>0</v>
      </c>
      <c r="BF57" s="116">
        <f>SUM(AE57,+AM57,+BE57)</f>
        <v>26596</v>
      </c>
      <c r="BG57" s="116">
        <f>SUM(BH57,+BM57)</f>
        <v>0</v>
      </c>
      <c r="BH57" s="116">
        <f>SUM(BI57:BL57)</f>
        <v>0</v>
      </c>
      <c r="BI57" s="116">
        <v>0</v>
      </c>
      <c r="BJ57" s="116">
        <v>0</v>
      </c>
      <c r="BK57" s="116">
        <v>0</v>
      </c>
      <c r="BL57" s="116">
        <v>0</v>
      </c>
      <c r="BM57" s="116">
        <v>0</v>
      </c>
      <c r="BN57" s="116">
        <v>0</v>
      </c>
      <c r="BO57" s="116">
        <f>SUM(BP57,BU57,BY57,BZ57,CF57)</f>
        <v>0</v>
      </c>
      <c r="BP57" s="116">
        <f>SUM(BQ57:BT57)</f>
        <v>0</v>
      </c>
      <c r="BQ57" s="116">
        <v>0</v>
      </c>
      <c r="BR57" s="116">
        <v>0</v>
      </c>
      <c r="BS57" s="116">
        <v>0</v>
      </c>
      <c r="BT57" s="116">
        <v>0</v>
      </c>
      <c r="BU57" s="116">
        <f>SUM(BV57:BX57)</f>
        <v>0</v>
      </c>
      <c r="BV57" s="116">
        <v>0</v>
      </c>
      <c r="BW57" s="116">
        <v>0</v>
      </c>
      <c r="BX57" s="116">
        <v>0</v>
      </c>
      <c r="BY57" s="116">
        <v>0</v>
      </c>
      <c r="BZ57" s="116">
        <f>SUM(CA57:CD57)</f>
        <v>0</v>
      </c>
      <c r="CA57" s="116">
        <v>0</v>
      </c>
      <c r="CB57" s="116">
        <v>0</v>
      </c>
      <c r="CC57" s="116">
        <v>0</v>
      </c>
      <c r="CD57" s="116">
        <v>0</v>
      </c>
      <c r="CE57" s="116">
        <v>14714</v>
      </c>
      <c r="CF57" s="116">
        <v>0</v>
      </c>
      <c r="CG57" s="116">
        <v>0</v>
      </c>
      <c r="CH57" s="116">
        <f>SUM(BG57,+BO57,+CG57)</f>
        <v>0</v>
      </c>
      <c r="CI57" s="116">
        <f>SUM(AE57,+BG57)</f>
        <v>1353</v>
      </c>
      <c r="CJ57" s="116">
        <f>SUM(AF57,+BH57)</f>
        <v>1353</v>
      </c>
      <c r="CK57" s="116">
        <f>SUM(AG57,+BI57)</f>
        <v>0</v>
      </c>
      <c r="CL57" s="116">
        <f>SUM(AH57,+BJ57)</f>
        <v>0</v>
      </c>
      <c r="CM57" s="116">
        <f>SUM(AI57,+BK57)</f>
        <v>1353</v>
      </c>
      <c r="CN57" s="116">
        <f>SUM(AJ57,+BL57)</f>
        <v>0</v>
      </c>
      <c r="CO57" s="116">
        <f>SUM(AK57,+BM57)</f>
        <v>0</v>
      </c>
      <c r="CP57" s="116">
        <f>SUM(AL57,+BN57)</f>
        <v>0</v>
      </c>
      <c r="CQ57" s="116">
        <f>SUM(AM57,+BO57)</f>
        <v>25243</v>
      </c>
      <c r="CR57" s="116">
        <f>SUM(AN57,+BP57)</f>
        <v>340</v>
      </c>
      <c r="CS57" s="116">
        <f>SUM(AO57,+BQ57)</f>
        <v>340</v>
      </c>
      <c r="CT57" s="116">
        <f>SUM(AP57,+BR57)</f>
        <v>0</v>
      </c>
      <c r="CU57" s="116">
        <f>SUM(AQ57,+BS57)</f>
        <v>0</v>
      </c>
      <c r="CV57" s="116">
        <f>SUM(AR57,+BT57)</f>
        <v>0</v>
      </c>
      <c r="CW57" s="116">
        <f>SUM(AS57,+BU57)</f>
        <v>0</v>
      </c>
      <c r="CX57" s="116">
        <f>SUM(AT57,+BV57)</f>
        <v>0</v>
      </c>
      <c r="CY57" s="116">
        <f>SUM(AU57,+BW57)</f>
        <v>0</v>
      </c>
      <c r="CZ57" s="116">
        <f>SUM(AV57,+BX57)</f>
        <v>0</v>
      </c>
      <c r="DA57" s="116">
        <f>SUM(AW57,+BY57)</f>
        <v>0</v>
      </c>
      <c r="DB57" s="116">
        <f>SUM(AX57,+BZ57)</f>
        <v>23178</v>
      </c>
      <c r="DC57" s="116">
        <f>SUM(AY57,+CA57)</f>
        <v>13125</v>
      </c>
      <c r="DD57" s="116">
        <f>SUM(AZ57,+CB57)</f>
        <v>4558</v>
      </c>
      <c r="DE57" s="116">
        <f>SUM(BA57,+CC57)</f>
        <v>5495</v>
      </c>
      <c r="DF57" s="116">
        <f>SUM(BB57,+CD57)</f>
        <v>0</v>
      </c>
      <c r="DG57" s="116">
        <f>SUM(BC57,+CE57)</f>
        <v>31972</v>
      </c>
      <c r="DH57" s="116">
        <f>SUM(BD57,+CF57)</f>
        <v>1725</v>
      </c>
      <c r="DI57" s="116">
        <f>SUM(BE57,+CG57)</f>
        <v>0</v>
      </c>
      <c r="DJ57" s="116">
        <f>SUM(BF57,+CH57)</f>
        <v>26596</v>
      </c>
    </row>
    <row r="58" spans="1:114" ht="13.5" customHeight="1" x14ac:dyDescent="0.15">
      <c r="A58" s="114" t="s">
        <v>22</v>
      </c>
      <c r="B58" s="115" t="s">
        <v>479</v>
      </c>
      <c r="C58" s="114" t="s">
        <v>480</v>
      </c>
      <c r="D58" s="116">
        <f>SUM(E58,+L58)</f>
        <v>47522</v>
      </c>
      <c r="E58" s="116">
        <f>SUM(F58:I58,K58)</f>
        <v>6791</v>
      </c>
      <c r="F58" s="116">
        <v>0</v>
      </c>
      <c r="G58" s="116">
        <v>0</v>
      </c>
      <c r="H58" s="116">
        <v>0</v>
      </c>
      <c r="I58" s="116">
        <v>5500</v>
      </c>
      <c r="J58" s="117" t="s">
        <v>541</v>
      </c>
      <c r="K58" s="116">
        <v>1291</v>
      </c>
      <c r="L58" s="116">
        <v>40731</v>
      </c>
      <c r="M58" s="116">
        <f>SUM(N58,+U58)</f>
        <v>15523</v>
      </c>
      <c r="N58" s="116">
        <f>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7" t="s">
        <v>541</v>
      </c>
      <c r="T58" s="116">
        <v>0</v>
      </c>
      <c r="U58" s="116">
        <v>15523</v>
      </c>
      <c r="V58" s="116">
        <f>+SUM(D58,M58)</f>
        <v>63045</v>
      </c>
      <c r="W58" s="116">
        <f>+SUM(E58,N58)</f>
        <v>6791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5500</v>
      </c>
      <c r="AB58" s="117" t="str">
        <f>IF(+SUM(J58,S58)=0,"-",+SUM(J58,S58))</f>
        <v>-</v>
      </c>
      <c r="AC58" s="116">
        <f>+SUM(K58,T58)</f>
        <v>1291</v>
      </c>
      <c r="AD58" s="116">
        <f>+SUM(L58,U58)</f>
        <v>56254</v>
      </c>
      <c r="AE58" s="116">
        <f>SUM(AF58,+AK58)</f>
        <v>0</v>
      </c>
      <c r="AF58" s="116">
        <f>SUM(AG58:AJ58)</f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f>SUM(AN58,AS58,AW58,AX58,BD58)</f>
        <v>31396</v>
      </c>
      <c r="AN58" s="116">
        <f>SUM(AO58:AR58)</f>
        <v>6810</v>
      </c>
      <c r="AO58" s="116">
        <v>6810</v>
      </c>
      <c r="AP58" s="116">
        <v>0</v>
      </c>
      <c r="AQ58" s="116">
        <v>0</v>
      </c>
      <c r="AR58" s="116">
        <v>0</v>
      </c>
      <c r="AS58" s="116">
        <f>SUM(AT58:AV58)</f>
        <v>5791</v>
      </c>
      <c r="AT58" s="116">
        <v>0</v>
      </c>
      <c r="AU58" s="116">
        <v>5317</v>
      </c>
      <c r="AV58" s="116">
        <v>474</v>
      </c>
      <c r="AW58" s="116">
        <v>0</v>
      </c>
      <c r="AX58" s="116">
        <f>SUM(AY58:BB58)</f>
        <v>18795</v>
      </c>
      <c r="AY58" s="116">
        <v>16320</v>
      </c>
      <c r="AZ58" s="116">
        <v>0</v>
      </c>
      <c r="BA58" s="116">
        <v>949</v>
      </c>
      <c r="BB58" s="116">
        <v>1526</v>
      </c>
      <c r="BC58" s="116">
        <v>16126</v>
      </c>
      <c r="BD58" s="116">
        <v>0</v>
      </c>
      <c r="BE58" s="116">
        <v>0</v>
      </c>
      <c r="BF58" s="116">
        <f>SUM(AE58,+AM58,+BE58)</f>
        <v>31396</v>
      </c>
      <c r="BG58" s="116">
        <f>SUM(BH58,+BM58)</f>
        <v>0</v>
      </c>
      <c r="BH58" s="116">
        <f>SUM(BI58:BL58)</f>
        <v>0</v>
      </c>
      <c r="BI58" s="116">
        <v>0</v>
      </c>
      <c r="BJ58" s="116">
        <v>0</v>
      </c>
      <c r="BK58" s="116">
        <v>0</v>
      </c>
      <c r="BL58" s="116">
        <v>0</v>
      </c>
      <c r="BM58" s="116">
        <v>0</v>
      </c>
      <c r="BN58" s="116">
        <v>0</v>
      </c>
      <c r="BO58" s="116">
        <f>SUM(BP58,BU58,BY58,BZ58,CF58)</f>
        <v>0</v>
      </c>
      <c r="BP58" s="116">
        <f>SUM(BQ58:BT58)</f>
        <v>0</v>
      </c>
      <c r="BQ58" s="116">
        <v>0</v>
      </c>
      <c r="BR58" s="116">
        <v>0</v>
      </c>
      <c r="BS58" s="116">
        <v>0</v>
      </c>
      <c r="BT58" s="116">
        <v>0</v>
      </c>
      <c r="BU58" s="116">
        <f>SUM(BV58:BX58)</f>
        <v>0</v>
      </c>
      <c r="BV58" s="116">
        <v>0</v>
      </c>
      <c r="BW58" s="116">
        <v>0</v>
      </c>
      <c r="BX58" s="116">
        <v>0</v>
      </c>
      <c r="BY58" s="116">
        <v>0</v>
      </c>
      <c r="BZ58" s="116">
        <f>SUM(CA58:CD58)</f>
        <v>0</v>
      </c>
      <c r="CA58" s="116">
        <v>0</v>
      </c>
      <c r="CB58" s="116">
        <v>0</v>
      </c>
      <c r="CC58" s="116">
        <v>0</v>
      </c>
      <c r="CD58" s="116">
        <v>0</v>
      </c>
      <c r="CE58" s="116">
        <v>15523</v>
      </c>
      <c r="CF58" s="116">
        <v>0</v>
      </c>
      <c r="CG58" s="116">
        <v>0</v>
      </c>
      <c r="CH58" s="116">
        <f>SUM(BG58,+BO58,+CG58)</f>
        <v>0</v>
      </c>
      <c r="CI58" s="116">
        <f>SUM(AE58,+BG58)</f>
        <v>0</v>
      </c>
      <c r="CJ58" s="116">
        <f>SUM(AF58,+BH58)</f>
        <v>0</v>
      </c>
      <c r="CK58" s="116">
        <f>SUM(AG58,+BI58)</f>
        <v>0</v>
      </c>
      <c r="CL58" s="116">
        <f>SUM(AH58,+BJ58)</f>
        <v>0</v>
      </c>
      <c r="CM58" s="116">
        <f>SUM(AI58,+BK58)</f>
        <v>0</v>
      </c>
      <c r="CN58" s="116">
        <f>SUM(AJ58,+BL58)</f>
        <v>0</v>
      </c>
      <c r="CO58" s="116">
        <f>SUM(AK58,+BM58)</f>
        <v>0</v>
      </c>
      <c r="CP58" s="116">
        <f>SUM(AL58,+BN58)</f>
        <v>0</v>
      </c>
      <c r="CQ58" s="116">
        <f>SUM(AM58,+BO58)</f>
        <v>31396</v>
      </c>
      <c r="CR58" s="116">
        <f>SUM(AN58,+BP58)</f>
        <v>6810</v>
      </c>
      <c r="CS58" s="116">
        <f>SUM(AO58,+BQ58)</f>
        <v>6810</v>
      </c>
      <c r="CT58" s="116">
        <f>SUM(AP58,+BR58)</f>
        <v>0</v>
      </c>
      <c r="CU58" s="116">
        <f>SUM(AQ58,+BS58)</f>
        <v>0</v>
      </c>
      <c r="CV58" s="116">
        <f>SUM(AR58,+BT58)</f>
        <v>0</v>
      </c>
      <c r="CW58" s="116">
        <f>SUM(AS58,+BU58)</f>
        <v>5791</v>
      </c>
      <c r="CX58" s="116">
        <f>SUM(AT58,+BV58)</f>
        <v>0</v>
      </c>
      <c r="CY58" s="116">
        <f>SUM(AU58,+BW58)</f>
        <v>5317</v>
      </c>
      <c r="CZ58" s="116">
        <f>SUM(AV58,+BX58)</f>
        <v>474</v>
      </c>
      <c r="DA58" s="116">
        <f>SUM(AW58,+BY58)</f>
        <v>0</v>
      </c>
      <c r="DB58" s="116">
        <f>SUM(AX58,+BZ58)</f>
        <v>18795</v>
      </c>
      <c r="DC58" s="116">
        <f>SUM(AY58,+CA58)</f>
        <v>16320</v>
      </c>
      <c r="DD58" s="116">
        <f>SUM(AZ58,+CB58)</f>
        <v>0</v>
      </c>
      <c r="DE58" s="116">
        <f>SUM(BA58,+CC58)</f>
        <v>949</v>
      </c>
      <c r="DF58" s="116">
        <f>SUM(BB58,+CD58)</f>
        <v>1526</v>
      </c>
      <c r="DG58" s="116">
        <f>SUM(BC58,+CE58)</f>
        <v>31649</v>
      </c>
      <c r="DH58" s="116">
        <f>SUM(BD58,+CF58)</f>
        <v>0</v>
      </c>
      <c r="DI58" s="116">
        <f>SUM(BE58,+CG58)</f>
        <v>0</v>
      </c>
      <c r="DJ58" s="116">
        <f>SUM(BF58,+CH58)</f>
        <v>31396</v>
      </c>
    </row>
    <row r="59" spans="1:114" ht="13.5" customHeight="1" x14ac:dyDescent="0.15">
      <c r="A59" s="114" t="s">
        <v>22</v>
      </c>
      <c r="B59" s="115" t="s">
        <v>481</v>
      </c>
      <c r="C59" s="114" t="s">
        <v>482</v>
      </c>
      <c r="D59" s="116">
        <f>SUM(E59,+L59)</f>
        <v>32433</v>
      </c>
      <c r="E59" s="116">
        <f>SUM(F59:I59,K59)</f>
        <v>2133</v>
      </c>
      <c r="F59" s="116">
        <v>0</v>
      </c>
      <c r="G59" s="116">
        <v>0</v>
      </c>
      <c r="H59" s="116">
        <v>0</v>
      </c>
      <c r="I59" s="116">
        <v>1179</v>
      </c>
      <c r="J59" s="117" t="s">
        <v>541</v>
      </c>
      <c r="K59" s="116">
        <v>954</v>
      </c>
      <c r="L59" s="116">
        <v>30300</v>
      </c>
      <c r="M59" s="116">
        <f>SUM(N59,+U59)</f>
        <v>15371</v>
      </c>
      <c r="N59" s="116">
        <f>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7" t="s">
        <v>541</v>
      </c>
      <c r="T59" s="116">
        <v>0</v>
      </c>
      <c r="U59" s="116">
        <v>15371</v>
      </c>
      <c r="V59" s="116">
        <f>+SUM(D59,M59)</f>
        <v>47804</v>
      </c>
      <c r="W59" s="116">
        <f>+SUM(E59,N59)</f>
        <v>2133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1179</v>
      </c>
      <c r="AB59" s="117" t="str">
        <f>IF(+SUM(J59,S59)=0,"-",+SUM(J59,S59))</f>
        <v>-</v>
      </c>
      <c r="AC59" s="116">
        <f>+SUM(K59,T59)</f>
        <v>954</v>
      </c>
      <c r="AD59" s="116">
        <f>+SUM(L59,U59)</f>
        <v>45671</v>
      </c>
      <c r="AE59" s="116">
        <f>SUM(AF59,+AK59)</f>
        <v>0</v>
      </c>
      <c r="AF59" s="116">
        <f>SUM(AG59:AJ59)</f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f>SUM(AN59,AS59,AW59,AX59,BD59)</f>
        <v>27567</v>
      </c>
      <c r="AN59" s="116">
        <f>SUM(AO59:AR59)</f>
        <v>0</v>
      </c>
      <c r="AO59" s="116">
        <v>0</v>
      </c>
      <c r="AP59" s="116">
        <v>0</v>
      </c>
      <c r="AQ59" s="116">
        <v>0</v>
      </c>
      <c r="AR59" s="116">
        <v>0</v>
      </c>
      <c r="AS59" s="116">
        <f>SUM(AT59:AV59)</f>
        <v>6671</v>
      </c>
      <c r="AT59" s="116">
        <v>441</v>
      </c>
      <c r="AU59" s="116">
        <v>1279</v>
      </c>
      <c r="AV59" s="116">
        <v>4951</v>
      </c>
      <c r="AW59" s="116">
        <v>0</v>
      </c>
      <c r="AX59" s="116">
        <f>SUM(AY59:BB59)</f>
        <v>20896</v>
      </c>
      <c r="AY59" s="116">
        <v>12406</v>
      </c>
      <c r="AZ59" s="116">
        <v>3397</v>
      </c>
      <c r="BA59" s="116">
        <v>5093</v>
      </c>
      <c r="BB59" s="116">
        <v>0</v>
      </c>
      <c r="BC59" s="116">
        <v>4866</v>
      </c>
      <c r="BD59" s="116">
        <v>0</v>
      </c>
      <c r="BE59" s="116">
        <v>0</v>
      </c>
      <c r="BF59" s="116">
        <f>SUM(AE59,+AM59,+BE59)</f>
        <v>27567</v>
      </c>
      <c r="BG59" s="116">
        <f>SUM(BH59,+BM59)</f>
        <v>0</v>
      </c>
      <c r="BH59" s="116">
        <f>SUM(BI59:BL59)</f>
        <v>0</v>
      </c>
      <c r="BI59" s="116">
        <v>0</v>
      </c>
      <c r="BJ59" s="116">
        <v>0</v>
      </c>
      <c r="BK59" s="116">
        <v>0</v>
      </c>
      <c r="BL59" s="116">
        <v>0</v>
      </c>
      <c r="BM59" s="116">
        <v>0</v>
      </c>
      <c r="BN59" s="116">
        <v>0</v>
      </c>
      <c r="BO59" s="116">
        <f>SUM(BP59,BU59,BY59,BZ59,CF59)</f>
        <v>5279</v>
      </c>
      <c r="BP59" s="116">
        <f>SUM(BQ59:BT59)</f>
        <v>0</v>
      </c>
      <c r="BQ59" s="116">
        <v>0</v>
      </c>
      <c r="BR59" s="116">
        <v>0</v>
      </c>
      <c r="BS59" s="116">
        <v>0</v>
      </c>
      <c r="BT59" s="116">
        <v>0</v>
      </c>
      <c r="BU59" s="116">
        <f>SUM(BV59:BX59)</f>
        <v>0</v>
      </c>
      <c r="BV59" s="116">
        <v>0</v>
      </c>
      <c r="BW59" s="116">
        <v>0</v>
      </c>
      <c r="BX59" s="116">
        <v>0</v>
      </c>
      <c r="BY59" s="116">
        <v>0</v>
      </c>
      <c r="BZ59" s="116">
        <f>SUM(CA59:CD59)</f>
        <v>5279</v>
      </c>
      <c r="CA59" s="116">
        <v>5279</v>
      </c>
      <c r="CB59" s="116">
        <v>0</v>
      </c>
      <c r="CC59" s="116">
        <v>0</v>
      </c>
      <c r="CD59" s="116">
        <v>0</v>
      </c>
      <c r="CE59" s="116">
        <v>10092</v>
      </c>
      <c r="CF59" s="116">
        <v>0</v>
      </c>
      <c r="CG59" s="116">
        <v>0</v>
      </c>
      <c r="CH59" s="116">
        <f>SUM(BG59,+BO59,+CG59)</f>
        <v>5279</v>
      </c>
      <c r="CI59" s="116">
        <f>SUM(AE59,+BG59)</f>
        <v>0</v>
      </c>
      <c r="CJ59" s="116">
        <f>SUM(AF59,+BH59)</f>
        <v>0</v>
      </c>
      <c r="CK59" s="116">
        <f>SUM(AG59,+BI59)</f>
        <v>0</v>
      </c>
      <c r="CL59" s="116">
        <f>SUM(AH59,+BJ59)</f>
        <v>0</v>
      </c>
      <c r="CM59" s="116">
        <f>SUM(AI59,+BK59)</f>
        <v>0</v>
      </c>
      <c r="CN59" s="116">
        <f>SUM(AJ59,+BL59)</f>
        <v>0</v>
      </c>
      <c r="CO59" s="116">
        <f>SUM(AK59,+BM59)</f>
        <v>0</v>
      </c>
      <c r="CP59" s="116">
        <f>SUM(AL59,+BN59)</f>
        <v>0</v>
      </c>
      <c r="CQ59" s="116">
        <f>SUM(AM59,+BO59)</f>
        <v>32846</v>
      </c>
      <c r="CR59" s="116">
        <f>SUM(AN59,+BP59)</f>
        <v>0</v>
      </c>
      <c r="CS59" s="116">
        <f>SUM(AO59,+BQ59)</f>
        <v>0</v>
      </c>
      <c r="CT59" s="116">
        <f>SUM(AP59,+BR59)</f>
        <v>0</v>
      </c>
      <c r="CU59" s="116">
        <f>SUM(AQ59,+BS59)</f>
        <v>0</v>
      </c>
      <c r="CV59" s="116">
        <f>SUM(AR59,+BT59)</f>
        <v>0</v>
      </c>
      <c r="CW59" s="116">
        <f>SUM(AS59,+BU59)</f>
        <v>6671</v>
      </c>
      <c r="CX59" s="116">
        <f>SUM(AT59,+BV59)</f>
        <v>441</v>
      </c>
      <c r="CY59" s="116">
        <f>SUM(AU59,+BW59)</f>
        <v>1279</v>
      </c>
      <c r="CZ59" s="116">
        <f>SUM(AV59,+BX59)</f>
        <v>4951</v>
      </c>
      <c r="DA59" s="116">
        <f>SUM(AW59,+BY59)</f>
        <v>0</v>
      </c>
      <c r="DB59" s="116">
        <f>SUM(AX59,+BZ59)</f>
        <v>26175</v>
      </c>
      <c r="DC59" s="116">
        <f>SUM(AY59,+CA59)</f>
        <v>17685</v>
      </c>
      <c r="DD59" s="116">
        <f>SUM(AZ59,+CB59)</f>
        <v>3397</v>
      </c>
      <c r="DE59" s="116">
        <f>SUM(BA59,+CC59)</f>
        <v>5093</v>
      </c>
      <c r="DF59" s="116">
        <f>SUM(BB59,+CD59)</f>
        <v>0</v>
      </c>
      <c r="DG59" s="116">
        <f>SUM(BC59,+CE59)</f>
        <v>14958</v>
      </c>
      <c r="DH59" s="116">
        <f>SUM(BD59,+CF59)</f>
        <v>0</v>
      </c>
      <c r="DI59" s="116">
        <f>SUM(BE59,+CG59)</f>
        <v>0</v>
      </c>
      <c r="DJ59" s="116">
        <f>SUM(BF59,+CH59)</f>
        <v>32846</v>
      </c>
    </row>
    <row r="60" spans="1:114" ht="13.5" customHeight="1" x14ac:dyDescent="0.15">
      <c r="A60" s="114" t="s">
        <v>22</v>
      </c>
      <c r="B60" s="115" t="s">
        <v>483</v>
      </c>
      <c r="C60" s="114" t="s">
        <v>484</v>
      </c>
      <c r="D60" s="116">
        <f>SUM(E60,+L60)</f>
        <v>58492</v>
      </c>
      <c r="E60" s="116">
        <f>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7" t="s">
        <v>541</v>
      </c>
      <c r="K60" s="116">
        <v>0</v>
      </c>
      <c r="L60" s="116">
        <v>58492</v>
      </c>
      <c r="M60" s="116">
        <f>SUM(N60,+U60)</f>
        <v>24677</v>
      </c>
      <c r="N60" s="116">
        <f>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7" t="s">
        <v>541</v>
      </c>
      <c r="T60" s="116">
        <v>0</v>
      </c>
      <c r="U60" s="116">
        <v>24677</v>
      </c>
      <c r="V60" s="116">
        <f>+SUM(D60,M60)</f>
        <v>83169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7" t="str">
        <f>IF(+SUM(J60,S60)=0,"-",+SUM(J60,S60))</f>
        <v>-</v>
      </c>
      <c r="AC60" s="116">
        <f>+SUM(K60,T60)</f>
        <v>0</v>
      </c>
      <c r="AD60" s="116">
        <f>+SUM(L60,U60)</f>
        <v>83169</v>
      </c>
      <c r="AE60" s="116">
        <f>SUM(AF60,+AK60)</f>
        <v>0</v>
      </c>
      <c r="AF60" s="116">
        <f>SUM(AG60:AJ60)</f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f>SUM(AN60,AS60,AW60,AX60,BD60)</f>
        <v>0</v>
      </c>
      <c r="AN60" s="116">
        <f>SUM(AO60:AR60)</f>
        <v>0</v>
      </c>
      <c r="AO60" s="116">
        <v>0</v>
      </c>
      <c r="AP60" s="116">
        <v>0</v>
      </c>
      <c r="AQ60" s="116">
        <v>0</v>
      </c>
      <c r="AR60" s="116">
        <v>0</v>
      </c>
      <c r="AS60" s="116">
        <f>SUM(AT60:AV60)</f>
        <v>0</v>
      </c>
      <c r="AT60" s="116">
        <v>0</v>
      </c>
      <c r="AU60" s="116">
        <v>0</v>
      </c>
      <c r="AV60" s="116">
        <v>0</v>
      </c>
      <c r="AW60" s="116">
        <v>0</v>
      </c>
      <c r="AX60" s="116">
        <f>SUM(AY60:BB60)</f>
        <v>0</v>
      </c>
      <c r="AY60" s="116">
        <v>0</v>
      </c>
      <c r="AZ60" s="116">
        <v>0</v>
      </c>
      <c r="BA60" s="116">
        <v>0</v>
      </c>
      <c r="BB60" s="116">
        <v>0</v>
      </c>
      <c r="BC60" s="116">
        <v>58492</v>
      </c>
      <c r="BD60" s="116">
        <v>0</v>
      </c>
      <c r="BE60" s="116">
        <v>0</v>
      </c>
      <c r="BF60" s="116">
        <f>SUM(AE60,+AM60,+BE60)</f>
        <v>0</v>
      </c>
      <c r="BG60" s="116">
        <f>SUM(BH60,+BM60)</f>
        <v>0</v>
      </c>
      <c r="BH60" s="116">
        <f>SUM(BI60:BL60)</f>
        <v>0</v>
      </c>
      <c r="BI60" s="116">
        <v>0</v>
      </c>
      <c r="BJ60" s="116">
        <v>0</v>
      </c>
      <c r="BK60" s="116">
        <v>0</v>
      </c>
      <c r="BL60" s="116">
        <v>0</v>
      </c>
      <c r="BM60" s="116">
        <v>0</v>
      </c>
      <c r="BN60" s="116">
        <v>0</v>
      </c>
      <c r="BO60" s="116">
        <f>SUM(BP60,BU60,BY60,BZ60,CF60)</f>
        <v>0</v>
      </c>
      <c r="BP60" s="116">
        <f>SUM(BQ60:BT60)</f>
        <v>0</v>
      </c>
      <c r="BQ60" s="116">
        <v>0</v>
      </c>
      <c r="BR60" s="116">
        <v>0</v>
      </c>
      <c r="BS60" s="116">
        <v>0</v>
      </c>
      <c r="BT60" s="116">
        <v>0</v>
      </c>
      <c r="BU60" s="116">
        <f>SUM(BV60:BX60)</f>
        <v>0</v>
      </c>
      <c r="BV60" s="116">
        <v>0</v>
      </c>
      <c r="BW60" s="116">
        <v>0</v>
      </c>
      <c r="BX60" s="116">
        <v>0</v>
      </c>
      <c r="BY60" s="116">
        <v>0</v>
      </c>
      <c r="BZ60" s="116">
        <f>SUM(CA60:CD60)</f>
        <v>0</v>
      </c>
      <c r="CA60" s="116">
        <v>0</v>
      </c>
      <c r="CB60" s="116">
        <v>0</v>
      </c>
      <c r="CC60" s="116">
        <v>0</v>
      </c>
      <c r="CD60" s="116">
        <v>0</v>
      </c>
      <c r="CE60" s="116">
        <v>24677</v>
      </c>
      <c r="CF60" s="116">
        <v>0</v>
      </c>
      <c r="CG60" s="116">
        <v>0</v>
      </c>
      <c r="CH60" s="116">
        <f>SUM(BG60,+BO60,+CG60)</f>
        <v>0</v>
      </c>
      <c r="CI60" s="116">
        <f>SUM(AE60,+BG60)</f>
        <v>0</v>
      </c>
      <c r="CJ60" s="116">
        <f>SUM(AF60,+BH60)</f>
        <v>0</v>
      </c>
      <c r="CK60" s="116">
        <f>SUM(AG60,+BI60)</f>
        <v>0</v>
      </c>
      <c r="CL60" s="116">
        <f>SUM(AH60,+BJ60)</f>
        <v>0</v>
      </c>
      <c r="CM60" s="116">
        <f>SUM(AI60,+BK60)</f>
        <v>0</v>
      </c>
      <c r="CN60" s="116">
        <f>SUM(AJ60,+BL60)</f>
        <v>0</v>
      </c>
      <c r="CO60" s="116">
        <f>SUM(AK60,+BM60)</f>
        <v>0</v>
      </c>
      <c r="CP60" s="116">
        <f>SUM(AL60,+BN60)</f>
        <v>0</v>
      </c>
      <c r="CQ60" s="116">
        <f>SUM(AM60,+BO60)</f>
        <v>0</v>
      </c>
      <c r="CR60" s="116">
        <f>SUM(AN60,+BP60)</f>
        <v>0</v>
      </c>
      <c r="CS60" s="116">
        <f>SUM(AO60,+BQ60)</f>
        <v>0</v>
      </c>
      <c r="CT60" s="116">
        <f>SUM(AP60,+BR60)</f>
        <v>0</v>
      </c>
      <c r="CU60" s="116">
        <f>SUM(AQ60,+BS60)</f>
        <v>0</v>
      </c>
      <c r="CV60" s="116">
        <f>SUM(AR60,+BT60)</f>
        <v>0</v>
      </c>
      <c r="CW60" s="116">
        <f>SUM(AS60,+BU60)</f>
        <v>0</v>
      </c>
      <c r="CX60" s="116">
        <f>SUM(AT60,+BV60)</f>
        <v>0</v>
      </c>
      <c r="CY60" s="116">
        <f>SUM(AU60,+BW60)</f>
        <v>0</v>
      </c>
      <c r="CZ60" s="116">
        <f>SUM(AV60,+BX60)</f>
        <v>0</v>
      </c>
      <c r="DA60" s="116">
        <f>SUM(AW60,+BY60)</f>
        <v>0</v>
      </c>
      <c r="DB60" s="116">
        <f>SUM(AX60,+BZ60)</f>
        <v>0</v>
      </c>
      <c r="DC60" s="116">
        <f>SUM(AY60,+CA60)</f>
        <v>0</v>
      </c>
      <c r="DD60" s="116">
        <f>SUM(AZ60,+CB60)</f>
        <v>0</v>
      </c>
      <c r="DE60" s="116">
        <f>SUM(BA60,+CC60)</f>
        <v>0</v>
      </c>
      <c r="DF60" s="116">
        <f>SUM(BB60,+CD60)</f>
        <v>0</v>
      </c>
      <c r="DG60" s="116">
        <f>SUM(BC60,+CE60)</f>
        <v>83169</v>
      </c>
      <c r="DH60" s="116">
        <f>SUM(BD60,+CF60)</f>
        <v>0</v>
      </c>
      <c r="DI60" s="116">
        <f>SUM(BE60,+CG60)</f>
        <v>0</v>
      </c>
      <c r="DJ60" s="116">
        <f>SUM(BF60,+CH60)</f>
        <v>0</v>
      </c>
    </row>
    <row r="61" spans="1:114" ht="13.5" customHeight="1" x14ac:dyDescent="0.15">
      <c r="A61" s="114" t="s">
        <v>22</v>
      </c>
      <c r="B61" s="115" t="s">
        <v>487</v>
      </c>
      <c r="C61" s="114" t="s">
        <v>488</v>
      </c>
      <c r="D61" s="116">
        <f>SUM(E61,+L61)</f>
        <v>52030</v>
      </c>
      <c r="E61" s="116">
        <f>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7" t="s">
        <v>541</v>
      </c>
      <c r="K61" s="116">
        <v>0</v>
      </c>
      <c r="L61" s="116">
        <v>52030</v>
      </c>
      <c r="M61" s="116">
        <f>SUM(N61,+U61)</f>
        <v>46548</v>
      </c>
      <c r="N61" s="116">
        <f>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7" t="s">
        <v>541</v>
      </c>
      <c r="T61" s="116">
        <v>0</v>
      </c>
      <c r="U61" s="116">
        <v>46548</v>
      </c>
      <c r="V61" s="116">
        <f>+SUM(D61,M61)</f>
        <v>98578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7" t="str">
        <f>IF(+SUM(J61,S61)=0,"-",+SUM(J61,S61))</f>
        <v>-</v>
      </c>
      <c r="AC61" s="116">
        <f>+SUM(K61,T61)</f>
        <v>0</v>
      </c>
      <c r="AD61" s="116">
        <f>+SUM(L61,U61)</f>
        <v>98578</v>
      </c>
      <c r="AE61" s="116">
        <f>SUM(AF61,+AK61)</f>
        <v>0</v>
      </c>
      <c r="AF61" s="116">
        <f>SUM(AG61:AJ61)</f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f>SUM(AN61,AS61,AW61,AX61,BD61)</f>
        <v>0</v>
      </c>
      <c r="AN61" s="116">
        <f>SUM(AO61:AR61)</f>
        <v>0</v>
      </c>
      <c r="AO61" s="116">
        <v>0</v>
      </c>
      <c r="AP61" s="116">
        <v>0</v>
      </c>
      <c r="AQ61" s="116">
        <v>0</v>
      </c>
      <c r="AR61" s="116">
        <v>0</v>
      </c>
      <c r="AS61" s="116">
        <f>SUM(AT61:AV61)</f>
        <v>0</v>
      </c>
      <c r="AT61" s="116">
        <v>0</v>
      </c>
      <c r="AU61" s="116">
        <v>0</v>
      </c>
      <c r="AV61" s="116">
        <v>0</v>
      </c>
      <c r="AW61" s="116">
        <v>0</v>
      </c>
      <c r="AX61" s="116">
        <f>SUM(AY61:BB61)</f>
        <v>0</v>
      </c>
      <c r="AY61" s="116">
        <v>0</v>
      </c>
      <c r="AZ61" s="116">
        <v>0</v>
      </c>
      <c r="BA61" s="116">
        <v>0</v>
      </c>
      <c r="BB61" s="116">
        <v>0</v>
      </c>
      <c r="BC61" s="116">
        <v>52030</v>
      </c>
      <c r="BD61" s="116">
        <v>0</v>
      </c>
      <c r="BE61" s="116">
        <v>0</v>
      </c>
      <c r="BF61" s="116">
        <f>SUM(AE61,+AM61,+BE61)</f>
        <v>0</v>
      </c>
      <c r="BG61" s="116">
        <f>SUM(BH61,+BM61)</f>
        <v>0</v>
      </c>
      <c r="BH61" s="116">
        <f>SUM(BI61:BL61)</f>
        <v>0</v>
      </c>
      <c r="BI61" s="116">
        <v>0</v>
      </c>
      <c r="BJ61" s="116">
        <v>0</v>
      </c>
      <c r="BK61" s="116">
        <v>0</v>
      </c>
      <c r="BL61" s="116">
        <v>0</v>
      </c>
      <c r="BM61" s="116">
        <v>0</v>
      </c>
      <c r="BN61" s="116">
        <v>0</v>
      </c>
      <c r="BO61" s="116">
        <f>SUM(BP61,BU61,BY61,BZ61,CF61)</f>
        <v>0</v>
      </c>
      <c r="BP61" s="116">
        <f>SUM(BQ61:BT61)</f>
        <v>0</v>
      </c>
      <c r="BQ61" s="116">
        <v>0</v>
      </c>
      <c r="BR61" s="116">
        <v>0</v>
      </c>
      <c r="BS61" s="116">
        <v>0</v>
      </c>
      <c r="BT61" s="116">
        <v>0</v>
      </c>
      <c r="BU61" s="116">
        <f>SUM(BV61:BX61)</f>
        <v>0</v>
      </c>
      <c r="BV61" s="116">
        <v>0</v>
      </c>
      <c r="BW61" s="116">
        <v>0</v>
      </c>
      <c r="BX61" s="116">
        <v>0</v>
      </c>
      <c r="BY61" s="116">
        <v>0</v>
      </c>
      <c r="BZ61" s="116">
        <f>SUM(CA61:CD61)</f>
        <v>0</v>
      </c>
      <c r="CA61" s="116">
        <v>0</v>
      </c>
      <c r="CB61" s="116">
        <v>0</v>
      </c>
      <c r="CC61" s="116">
        <v>0</v>
      </c>
      <c r="CD61" s="116">
        <v>0</v>
      </c>
      <c r="CE61" s="116">
        <v>46548</v>
      </c>
      <c r="CF61" s="116">
        <v>0</v>
      </c>
      <c r="CG61" s="116">
        <v>0</v>
      </c>
      <c r="CH61" s="116">
        <f>SUM(BG61,+BO61,+CG61)</f>
        <v>0</v>
      </c>
      <c r="CI61" s="116">
        <f>SUM(AE61,+BG61)</f>
        <v>0</v>
      </c>
      <c r="CJ61" s="116">
        <f>SUM(AF61,+BH61)</f>
        <v>0</v>
      </c>
      <c r="CK61" s="116">
        <f>SUM(AG61,+BI61)</f>
        <v>0</v>
      </c>
      <c r="CL61" s="116">
        <f>SUM(AH61,+BJ61)</f>
        <v>0</v>
      </c>
      <c r="CM61" s="116">
        <f>SUM(AI61,+BK61)</f>
        <v>0</v>
      </c>
      <c r="CN61" s="116">
        <f>SUM(AJ61,+BL61)</f>
        <v>0</v>
      </c>
      <c r="CO61" s="116">
        <f>SUM(AK61,+BM61)</f>
        <v>0</v>
      </c>
      <c r="CP61" s="116">
        <f>SUM(AL61,+BN61)</f>
        <v>0</v>
      </c>
      <c r="CQ61" s="116">
        <f>SUM(AM61,+BO61)</f>
        <v>0</v>
      </c>
      <c r="CR61" s="116">
        <f>SUM(AN61,+BP61)</f>
        <v>0</v>
      </c>
      <c r="CS61" s="116">
        <f>SUM(AO61,+BQ61)</f>
        <v>0</v>
      </c>
      <c r="CT61" s="116">
        <f>SUM(AP61,+BR61)</f>
        <v>0</v>
      </c>
      <c r="CU61" s="116">
        <f>SUM(AQ61,+BS61)</f>
        <v>0</v>
      </c>
      <c r="CV61" s="116">
        <f>SUM(AR61,+BT61)</f>
        <v>0</v>
      </c>
      <c r="CW61" s="116">
        <f>SUM(AS61,+BU61)</f>
        <v>0</v>
      </c>
      <c r="CX61" s="116">
        <f>SUM(AT61,+BV61)</f>
        <v>0</v>
      </c>
      <c r="CY61" s="116">
        <f>SUM(AU61,+BW61)</f>
        <v>0</v>
      </c>
      <c r="CZ61" s="116">
        <f>SUM(AV61,+BX61)</f>
        <v>0</v>
      </c>
      <c r="DA61" s="116">
        <f>SUM(AW61,+BY61)</f>
        <v>0</v>
      </c>
      <c r="DB61" s="116">
        <f>SUM(AX61,+BZ61)</f>
        <v>0</v>
      </c>
      <c r="DC61" s="116">
        <f>SUM(AY61,+CA61)</f>
        <v>0</v>
      </c>
      <c r="DD61" s="116">
        <f>SUM(AZ61,+CB61)</f>
        <v>0</v>
      </c>
      <c r="DE61" s="116">
        <f>SUM(BA61,+CC61)</f>
        <v>0</v>
      </c>
      <c r="DF61" s="116">
        <f>SUM(BB61,+CD61)</f>
        <v>0</v>
      </c>
      <c r="DG61" s="116">
        <f>SUM(BC61,+CE61)</f>
        <v>98578</v>
      </c>
      <c r="DH61" s="116">
        <f>SUM(BD61,+CF61)</f>
        <v>0</v>
      </c>
      <c r="DI61" s="116">
        <f>SUM(BE61,+CG61)</f>
        <v>0</v>
      </c>
      <c r="DJ61" s="116">
        <f>SUM(BF61,+CH61)</f>
        <v>0</v>
      </c>
    </row>
    <row r="62" spans="1:114" ht="13.5" customHeight="1" x14ac:dyDescent="0.15">
      <c r="A62" s="114" t="s">
        <v>22</v>
      </c>
      <c r="B62" s="115" t="s">
        <v>489</v>
      </c>
      <c r="C62" s="114" t="s">
        <v>490</v>
      </c>
      <c r="D62" s="116">
        <f>SUM(E62,+L62)</f>
        <v>38356</v>
      </c>
      <c r="E62" s="116">
        <f>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7" t="s">
        <v>541</v>
      </c>
      <c r="K62" s="116">
        <v>0</v>
      </c>
      <c r="L62" s="116">
        <v>38356</v>
      </c>
      <c r="M62" s="116">
        <f>SUM(N62,+U62)</f>
        <v>15148</v>
      </c>
      <c r="N62" s="116">
        <f>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7" t="s">
        <v>541</v>
      </c>
      <c r="T62" s="116">
        <v>0</v>
      </c>
      <c r="U62" s="116">
        <v>15148</v>
      </c>
      <c r="V62" s="116">
        <f>+SUM(D62,M62)</f>
        <v>53504</v>
      </c>
      <c r="W62" s="116">
        <f>+SUM(E62,N62)</f>
        <v>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7" t="str">
        <f>IF(+SUM(J62,S62)=0,"-",+SUM(J62,S62))</f>
        <v>-</v>
      </c>
      <c r="AC62" s="116">
        <f>+SUM(K62,T62)</f>
        <v>0</v>
      </c>
      <c r="AD62" s="116">
        <f>+SUM(L62,U62)</f>
        <v>53504</v>
      </c>
      <c r="AE62" s="116">
        <f>SUM(AF62,+AK62)</f>
        <v>0</v>
      </c>
      <c r="AF62" s="116">
        <f>SUM(AG62:AJ62)</f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f>SUM(AN62,AS62,AW62,AX62,BD62)</f>
        <v>0</v>
      </c>
      <c r="AN62" s="116">
        <f>SUM(AO62:AR62)</f>
        <v>0</v>
      </c>
      <c r="AO62" s="116">
        <v>0</v>
      </c>
      <c r="AP62" s="116">
        <v>0</v>
      </c>
      <c r="AQ62" s="116">
        <v>0</v>
      </c>
      <c r="AR62" s="116">
        <v>0</v>
      </c>
      <c r="AS62" s="116">
        <f>SUM(AT62:AV62)</f>
        <v>0</v>
      </c>
      <c r="AT62" s="116">
        <v>0</v>
      </c>
      <c r="AU62" s="116">
        <v>0</v>
      </c>
      <c r="AV62" s="116">
        <v>0</v>
      </c>
      <c r="AW62" s="116">
        <v>0</v>
      </c>
      <c r="AX62" s="116">
        <f>SUM(AY62:BB62)</f>
        <v>0</v>
      </c>
      <c r="AY62" s="116">
        <v>0</v>
      </c>
      <c r="AZ62" s="116">
        <v>0</v>
      </c>
      <c r="BA62" s="116">
        <v>0</v>
      </c>
      <c r="BB62" s="116">
        <v>0</v>
      </c>
      <c r="BC62" s="116">
        <v>38356</v>
      </c>
      <c r="BD62" s="116">
        <v>0</v>
      </c>
      <c r="BE62" s="116">
        <v>0</v>
      </c>
      <c r="BF62" s="116">
        <f>SUM(AE62,+AM62,+BE62)</f>
        <v>0</v>
      </c>
      <c r="BG62" s="116">
        <f>SUM(BH62,+BM62)</f>
        <v>0</v>
      </c>
      <c r="BH62" s="116">
        <f>SUM(BI62:BL62)</f>
        <v>0</v>
      </c>
      <c r="BI62" s="116">
        <v>0</v>
      </c>
      <c r="BJ62" s="116">
        <v>0</v>
      </c>
      <c r="BK62" s="116">
        <v>0</v>
      </c>
      <c r="BL62" s="116">
        <v>0</v>
      </c>
      <c r="BM62" s="116">
        <v>0</v>
      </c>
      <c r="BN62" s="116">
        <v>0</v>
      </c>
      <c r="BO62" s="116">
        <f>SUM(BP62,BU62,BY62,BZ62,CF62)</f>
        <v>0</v>
      </c>
      <c r="BP62" s="116">
        <f>SUM(BQ62:BT62)</f>
        <v>0</v>
      </c>
      <c r="BQ62" s="116">
        <v>0</v>
      </c>
      <c r="BR62" s="116">
        <v>0</v>
      </c>
      <c r="BS62" s="116">
        <v>0</v>
      </c>
      <c r="BT62" s="116">
        <v>0</v>
      </c>
      <c r="BU62" s="116">
        <f>SUM(BV62:BX62)</f>
        <v>0</v>
      </c>
      <c r="BV62" s="116">
        <v>0</v>
      </c>
      <c r="BW62" s="116">
        <v>0</v>
      </c>
      <c r="BX62" s="116">
        <v>0</v>
      </c>
      <c r="BY62" s="116">
        <v>0</v>
      </c>
      <c r="BZ62" s="116">
        <f>SUM(CA62:CD62)</f>
        <v>0</v>
      </c>
      <c r="CA62" s="116">
        <v>0</v>
      </c>
      <c r="CB62" s="116">
        <v>0</v>
      </c>
      <c r="CC62" s="116">
        <v>0</v>
      </c>
      <c r="CD62" s="116">
        <v>0</v>
      </c>
      <c r="CE62" s="116">
        <v>15148</v>
      </c>
      <c r="CF62" s="116">
        <v>0</v>
      </c>
      <c r="CG62" s="116">
        <v>0</v>
      </c>
      <c r="CH62" s="116">
        <f>SUM(BG62,+BO62,+CG62)</f>
        <v>0</v>
      </c>
      <c r="CI62" s="116">
        <f>SUM(AE62,+BG62)</f>
        <v>0</v>
      </c>
      <c r="CJ62" s="116">
        <f>SUM(AF62,+BH62)</f>
        <v>0</v>
      </c>
      <c r="CK62" s="116">
        <f>SUM(AG62,+BI62)</f>
        <v>0</v>
      </c>
      <c r="CL62" s="116">
        <f>SUM(AH62,+BJ62)</f>
        <v>0</v>
      </c>
      <c r="CM62" s="116">
        <f>SUM(AI62,+BK62)</f>
        <v>0</v>
      </c>
      <c r="CN62" s="116">
        <f>SUM(AJ62,+BL62)</f>
        <v>0</v>
      </c>
      <c r="CO62" s="116">
        <f>SUM(AK62,+BM62)</f>
        <v>0</v>
      </c>
      <c r="CP62" s="116">
        <f>SUM(AL62,+BN62)</f>
        <v>0</v>
      </c>
      <c r="CQ62" s="116">
        <f>SUM(AM62,+BO62)</f>
        <v>0</v>
      </c>
      <c r="CR62" s="116">
        <f>SUM(AN62,+BP62)</f>
        <v>0</v>
      </c>
      <c r="CS62" s="116">
        <f>SUM(AO62,+BQ62)</f>
        <v>0</v>
      </c>
      <c r="CT62" s="116">
        <f>SUM(AP62,+BR62)</f>
        <v>0</v>
      </c>
      <c r="CU62" s="116">
        <f>SUM(AQ62,+BS62)</f>
        <v>0</v>
      </c>
      <c r="CV62" s="116">
        <f>SUM(AR62,+BT62)</f>
        <v>0</v>
      </c>
      <c r="CW62" s="116">
        <f>SUM(AS62,+BU62)</f>
        <v>0</v>
      </c>
      <c r="CX62" s="116">
        <f>SUM(AT62,+BV62)</f>
        <v>0</v>
      </c>
      <c r="CY62" s="116">
        <f>SUM(AU62,+BW62)</f>
        <v>0</v>
      </c>
      <c r="CZ62" s="116">
        <f>SUM(AV62,+BX62)</f>
        <v>0</v>
      </c>
      <c r="DA62" s="116">
        <f>SUM(AW62,+BY62)</f>
        <v>0</v>
      </c>
      <c r="DB62" s="116">
        <f>SUM(AX62,+BZ62)</f>
        <v>0</v>
      </c>
      <c r="DC62" s="116">
        <f>SUM(AY62,+CA62)</f>
        <v>0</v>
      </c>
      <c r="DD62" s="116">
        <f>SUM(AZ62,+CB62)</f>
        <v>0</v>
      </c>
      <c r="DE62" s="116">
        <f>SUM(BA62,+CC62)</f>
        <v>0</v>
      </c>
      <c r="DF62" s="116">
        <f>SUM(BB62,+CD62)</f>
        <v>0</v>
      </c>
      <c r="DG62" s="116">
        <f>SUM(BC62,+CE62)</f>
        <v>53504</v>
      </c>
      <c r="DH62" s="116">
        <f>SUM(BD62,+CF62)</f>
        <v>0</v>
      </c>
      <c r="DI62" s="116">
        <f>SUM(BE62,+CG62)</f>
        <v>0</v>
      </c>
      <c r="DJ62" s="116">
        <f>SUM(BF62,+CH62)</f>
        <v>0</v>
      </c>
    </row>
    <row r="63" spans="1:114" ht="13.5" customHeight="1" x14ac:dyDescent="0.15">
      <c r="A63" s="114" t="s">
        <v>22</v>
      </c>
      <c r="B63" s="115" t="s">
        <v>491</v>
      </c>
      <c r="C63" s="114" t="s">
        <v>492</v>
      </c>
      <c r="D63" s="116">
        <f>SUM(E63,+L63)</f>
        <v>17806</v>
      </c>
      <c r="E63" s="116">
        <f>SUM(F63:I63,K63)</f>
        <v>0</v>
      </c>
      <c r="F63" s="116">
        <v>0</v>
      </c>
      <c r="G63" s="116">
        <v>0</v>
      </c>
      <c r="H63" s="116">
        <v>0</v>
      </c>
      <c r="I63" s="116">
        <v>0</v>
      </c>
      <c r="J63" s="117" t="s">
        <v>541</v>
      </c>
      <c r="K63" s="116">
        <v>0</v>
      </c>
      <c r="L63" s="116">
        <v>17806</v>
      </c>
      <c r="M63" s="116">
        <f>SUM(N63,+U63)</f>
        <v>9327</v>
      </c>
      <c r="N63" s="116">
        <f>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7" t="s">
        <v>541</v>
      </c>
      <c r="T63" s="116">
        <v>0</v>
      </c>
      <c r="U63" s="116">
        <v>9327</v>
      </c>
      <c r="V63" s="116">
        <f>+SUM(D63,M63)</f>
        <v>27133</v>
      </c>
      <c r="W63" s="116">
        <f>+SUM(E63,N63)</f>
        <v>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0</v>
      </c>
      <c r="AB63" s="117" t="str">
        <f>IF(+SUM(J63,S63)=0,"-",+SUM(J63,S63))</f>
        <v>-</v>
      </c>
      <c r="AC63" s="116">
        <f>+SUM(K63,T63)</f>
        <v>0</v>
      </c>
      <c r="AD63" s="116">
        <f>+SUM(L63,U63)</f>
        <v>27133</v>
      </c>
      <c r="AE63" s="116">
        <f>SUM(AF63,+AK63)</f>
        <v>0</v>
      </c>
      <c r="AF63" s="116">
        <f>SUM(AG63:AJ63)</f>
        <v>0</v>
      </c>
      <c r="AG63" s="116"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f>SUM(AN63,AS63,AW63,AX63,BD63)</f>
        <v>0</v>
      </c>
      <c r="AN63" s="116">
        <f>SUM(AO63:AR63)</f>
        <v>0</v>
      </c>
      <c r="AO63" s="116">
        <v>0</v>
      </c>
      <c r="AP63" s="116">
        <v>0</v>
      </c>
      <c r="AQ63" s="116">
        <v>0</v>
      </c>
      <c r="AR63" s="116">
        <v>0</v>
      </c>
      <c r="AS63" s="116">
        <f>SUM(AT63:AV63)</f>
        <v>0</v>
      </c>
      <c r="AT63" s="116">
        <v>0</v>
      </c>
      <c r="AU63" s="116">
        <v>0</v>
      </c>
      <c r="AV63" s="116">
        <v>0</v>
      </c>
      <c r="AW63" s="116">
        <v>0</v>
      </c>
      <c r="AX63" s="116">
        <f>SUM(AY63:BB63)</f>
        <v>0</v>
      </c>
      <c r="AY63" s="116">
        <v>0</v>
      </c>
      <c r="AZ63" s="116">
        <v>0</v>
      </c>
      <c r="BA63" s="116">
        <v>0</v>
      </c>
      <c r="BB63" s="116">
        <v>0</v>
      </c>
      <c r="BC63" s="116">
        <v>17806</v>
      </c>
      <c r="BD63" s="116">
        <v>0</v>
      </c>
      <c r="BE63" s="116">
        <v>0</v>
      </c>
      <c r="BF63" s="116">
        <f>SUM(AE63,+AM63,+BE63)</f>
        <v>0</v>
      </c>
      <c r="BG63" s="116">
        <f>SUM(BH63,+BM63)</f>
        <v>0</v>
      </c>
      <c r="BH63" s="116">
        <f>SUM(BI63:BL63)</f>
        <v>0</v>
      </c>
      <c r="BI63" s="116">
        <v>0</v>
      </c>
      <c r="BJ63" s="116">
        <v>0</v>
      </c>
      <c r="BK63" s="116">
        <v>0</v>
      </c>
      <c r="BL63" s="116">
        <v>0</v>
      </c>
      <c r="BM63" s="116">
        <v>0</v>
      </c>
      <c r="BN63" s="116">
        <v>0</v>
      </c>
      <c r="BO63" s="116">
        <f>SUM(BP63,BU63,BY63,BZ63,CF63)</f>
        <v>0</v>
      </c>
      <c r="BP63" s="116">
        <f>SUM(BQ63:BT63)</f>
        <v>0</v>
      </c>
      <c r="BQ63" s="116">
        <v>0</v>
      </c>
      <c r="BR63" s="116">
        <v>0</v>
      </c>
      <c r="BS63" s="116">
        <v>0</v>
      </c>
      <c r="BT63" s="116">
        <v>0</v>
      </c>
      <c r="BU63" s="116">
        <f>SUM(BV63:BX63)</f>
        <v>0</v>
      </c>
      <c r="BV63" s="116">
        <v>0</v>
      </c>
      <c r="BW63" s="116">
        <v>0</v>
      </c>
      <c r="BX63" s="116">
        <v>0</v>
      </c>
      <c r="BY63" s="116">
        <v>0</v>
      </c>
      <c r="BZ63" s="116">
        <f>SUM(CA63:CD63)</f>
        <v>0</v>
      </c>
      <c r="CA63" s="116">
        <v>0</v>
      </c>
      <c r="CB63" s="116">
        <v>0</v>
      </c>
      <c r="CC63" s="116">
        <v>0</v>
      </c>
      <c r="CD63" s="116">
        <v>0</v>
      </c>
      <c r="CE63" s="116">
        <v>9327</v>
      </c>
      <c r="CF63" s="116">
        <v>0</v>
      </c>
      <c r="CG63" s="116">
        <v>0</v>
      </c>
      <c r="CH63" s="116">
        <f>SUM(BG63,+BO63,+CG63)</f>
        <v>0</v>
      </c>
      <c r="CI63" s="116">
        <f>SUM(AE63,+BG63)</f>
        <v>0</v>
      </c>
      <c r="CJ63" s="116">
        <f>SUM(AF63,+BH63)</f>
        <v>0</v>
      </c>
      <c r="CK63" s="116">
        <f>SUM(AG63,+BI63)</f>
        <v>0</v>
      </c>
      <c r="CL63" s="116">
        <f>SUM(AH63,+BJ63)</f>
        <v>0</v>
      </c>
      <c r="CM63" s="116">
        <f>SUM(AI63,+BK63)</f>
        <v>0</v>
      </c>
      <c r="CN63" s="116">
        <f>SUM(AJ63,+BL63)</f>
        <v>0</v>
      </c>
      <c r="CO63" s="116">
        <f>SUM(AK63,+BM63)</f>
        <v>0</v>
      </c>
      <c r="CP63" s="116">
        <f>SUM(AL63,+BN63)</f>
        <v>0</v>
      </c>
      <c r="CQ63" s="116">
        <f>SUM(AM63,+BO63)</f>
        <v>0</v>
      </c>
      <c r="CR63" s="116">
        <f>SUM(AN63,+BP63)</f>
        <v>0</v>
      </c>
      <c r="CS63" s="116">
        <f>SUM(AO63,+BQ63)</f>
        <v>0</v>
      </c>
      <c r="CT63" s="116">
        <f>SUM(AP63,+BR63)</f>
        <v>0</v>
      </c>
      <c r="CU63" s="116">
        <f>SUM(AQ63,+BS63)</f>
        <v>0</v>
      </c>
      <c r="CV63" s="116">
        <f>SUM(AR63,+BT63)</f>
        <v>0</v>
      </c>
      <c r="CW63" s="116">
        <f>SUM(AS63,+BU63)</f>
        <v>0</v>
      </c>
      <c r="CX63" s="116">
        <f>SUM(AT63,+BV63)</f>
        <v>0</v>
      </c>
      <c r="CY63" s="116">
        <f>SUM(AU63,+BW63)</f>
        <v>0</v>
      </c>
      <c r="CZ63" s="116">
        <f>SUM(AV63,+BX63)</f>
        <v>0</v>
      </c>
      <c r="DA63" s="116">
        <f>SUM(AW63,+BY63)</f>
        <v>0</v>
      </c>
      <c r="DB63" s="116">
        <f>SUM(AX63,+BZ63)</f>
        <v>0</v>
      </c>
      <c r="DC63" s="116">
        <f>SUM(AY63,+CA63)</f>
        <v>0</v>
      </c>
      <c r="DD63" s="116">
        <f>SUM(AZ63,+CB63)</f>
        <v>0</v>
      </c>
      <c r="DE63" s="116">
        <f>SUM(BA63,+CC63)</f>
        <v>0</v>
      </c>
      <c r="DF63" s="116">
        <f>SUM(BB63,+CD63)</f>
        <v>0</v>
      </c>
      <c r="DG63" s="116">
        <f>SUM(BC63,+CE63)</f>
        <v>27133</v>
      </c>
      <c r="DH63" s="116">
        <f>SUM(BD63,+CF63)</f>
        <v>0</v>
      </c>
      <c r="DI63" s="116">
        <f>SUM(BE63,+CG63)</f>
        <v>0</v>
      </c>
      <c r="DJ63" s="116">
        <f>SUM(BF63,+CH63)</f>
        <v>0</v>
      </c>
    </row>
    <row r="64" spans="1:114" ht="13.5" customHeight="1" x14ac:dyDescent="0.15">
      <c r="A64" s="114" t="s">
        <v>22</v>
      </c>
      <c r="B64" s="115" t="s">
        <v>493</v>
      </c>
      <c r="C64" s="114" t="s">
        <v>494</v>
      </c>
      <c r="D64" s="116">
        <f>SUM(E64,+L64)</f>
        <v>54022</v>
      </c>
      <c r="E64" s="116">
        <f>SUM(F64:I64,K64)</f>
        <v>0</v>
      </c>
      <c r="F64" s="116">
        <v>0</v>
      </c>
      <c r="G64" s="116">
        <v>0</v>
      </c>
      <c r="H64" s="116">
        <v>0</v>
      </c>
      <c r="I64" s="116">
        <v>0</v>
      </c>
      <c r="J64" s="117" t="s">
        <v>541</v>
      </c>
      <c r="K64" s="116">
        <v>0</v>
      </c>
      <c r="L64" s="116">
        <v>54022</v>
      </c>
      <c r="M64" s="116">
        <f>SUM(N64,+U64)</f>
        <v>22029</v>
      </c>
      <c r="N64" s="116">
        <f>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7" t="s">
        <v>541</v>
      </c>
      <c r="T64" s="116">
        <v>0</v>
      </c>
      <c r="U64" s="116">
        <v>22029</v>
      </c>
      <c r="V64" s="116">
        <f>+SUM(D64,M64)</f>
        <v>76051</v>
      </c>
      <c r="W64" s="116">
        <f>+SUM(E64,N64)</f>
        <v>0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0</v>
      </c>
      <c r="AB64" s="117" t="str">
        <f>IF(+SUM(J64,S64)=0,"-",+SUM(J64,S64))</f>
        <v>-</v>
      </c>
      <c r="AC64" s="116">
        <f>+SUM(K64,T64)</f>
        <v>0</v>
      </c>
      <c r="AD64" s="116">
        <f>+SUM(L64,U64)</f>
        <v>76051</v>
      </c>
      <c r="AE64" s="116">
        <f>SUM(AF64,+AK64)</f>
        <v>0</v>
      </c>
      <c r="AF64" s="116">
        <f>SUM(AG64:AJ64)</f>
        <v>0</v>
      </c>
      <c r="AG64" s="116"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f>SUM(AN64,AS64,AW64,AX64,BD64)</f>
        <v>0</v>
      </c>
      <c r="AN64" s="116">
        <f>SUM(AO64:AR64)</f>
        <v>0</v>
      </c>
      <c r="AO64" s="116">
        <v>0</v>
      </c>
      <c r="AP64" s="116">
        <v>0</v>
      </c>
      <c r="AQ64" s="116">
        <v>0</v>
      </c>
      <c r="AR64" s="116">
        <v>0</v>
      </c>
      <c r="AS64" s="116">
        <f>SUM(AT64:AV64)</f>
        <v>0</v>
      </c>
      <c r="AT64" s="116">
        <v>0</v>
      </c>
      <c r="AU64" s="116">
        <v>0</v>
      </c>
      <c r="AV64" s="116">
        <v>0</v>
      </c>
      <c r="AW64" s="116">
        <v>0</v>
      </c>
      <c r="AX64" s="116">
        <f>SUM(AY64:BB64)</f>
        <v>0</v>
      </c>
      <c r="AY64" s="116">
        <v>0</v>
      </c>
      <c r="AZ64" s="116">
        <v>0</v>
      </c>
      <c r="BA64" s="116">
        <v>0</v>
      </c>
      <c r="BB64" s="116">
        <v>0</v>
      </c>
      <c r="BC64" s="116">
        <v>54022</v>
      </c>
      <c r="BD64" s="116">
        <v>0</v>
      </c>
      <c r="BE64" s="116">
        <v>0</v>
      </c>
      <c r="BF64" s="116">
        <f>SUM(AE64,+AM64,+BE64)</f>
        <v>0</v>
      </c>
      <c r="BG64" s="116">
        <f>SUM(BH64,+BM64)</f>
        <v>0</v>
      </c>
      <c r="BH64" s="116">
        <f>SUM(BI64:BL64)</f>
        <v>0</v>
      </c>
      <c r="BI64" s="116">
        <v>0</v>
      </c>
      <c r="BJ64" s="116">
        <v>0</v>
      </c>
      <c r="BK64" s="116">
        <v>0</v>
      </c>
      <c r="BL64" s="116">
        <v>0</v>
      </c>
      <c r="BM64" s="116">
        <v>0</v>
      </c>
      <c r="BN64" s="116">
        <v>0</v>
      </c>
      <c r="BO64" s="116">
        <f>SUM(BP64,BU64,BY64,BZ64,CF64)</f>
        <v>0</v>
      </c>
      <c r="BP64" s="116">
        <f>SUM(BQ64:BT64)</f>
        <v>0</v>
      </c>
      <c r="BQ64" s="116">
        <v>0</v>
      </c>
      <c r="BR64" s="116">
        <v>0</v>
      </c>
      <c r="BS64" s="116">
        <v>0</v>
      </c>
      <c r="BT64" s="116">
        <v>0</v>
      </c>
      <c r="BU64" s="116">
        <f>SUM(BV64:BX64)</f>
        <v>0</v>
      </c>
      <c r="BV64" s="116">
        <v>0</v>
      </c>
      <c r="BW64" s="116">
        <v>0</v>
      </c>
      <c r="BX64" s="116">
        <v>0</v>
      </c>
      <c r="BY64" s="116">
        <v>0</v>
      </c>
      <c r="BZ64" s="116">
        <f>SUM(CA64:CD64)</f>
        <v>0</v>
      </c>
      <c r="CA64" s="116">
        <v>0</v>
      </c>
      <c r="CB64" s="116">
        <v>0</v>
      </c>
      <c r="CC64" s="116">
        <v>0</v>
      </c>
      <c r="CD64" s="116">
        <v>0</v>
      </c>
      <c r="CE64" s="116">
        <v>22029</v>
      </c>
      <c r="CF64" s="116">
        <v>0</v>
      </c>
      <c r="CG64" s="116">
        <v>0</v>
      </c>
      <c r="CH64" s="116">
        <f>SUM(BG64,+BO64,+CG64)</f>
        <v>0</v>
      </c>
      <c r="CI64" s="116">
        <f>SUM(AE64,+BG64)</f>
        <v>0</v>
      </c>
      <c r="CJ64" s="116">
        <f>SUM(AF64,+BH64)</f>
        <v>0</v>
      </c>
      <c r="CK64" s="116">
        <f>SUM(AG64,+BI64)</f>
        <v>0</v>
      </c>
      <c r="CL64" s="116">
        <f>SUM(AH64,+BJ64)</f>
        <v>0</v>
      </c>
      <c r="CM64" s="116">
        <f>SUM(AI64,+BK64)</f>
        <v>0</v>
      </c>
      <c r="CN64" s="116">
        <f>SUM(AJ64,+BL64)</f>
        <v>0</v>
      </c>
      <c r="CO64" s="116">
        <f>SUM(AK64,+BM64)</f>
        <v>0</v>
      </c>
      <c r="CP64" s="116">
        <f>SUM(AL64,+BN64)</f>
        <v>0</v>
      </c>
      <c r="CQ64" s="116">
        <f>SUM(AM64,+BO64)</f>
        <v>0</v>
      </c>
      <c r="CR64" s="116">
        <f>SUM(AN64,+BP64)</f>
        <v>0</v>
      </c>
      <c r="CS64" s="116">
        <f>SUM(AO64,+BQ64)</f>
        <v>0</v>
      </c>
      <c r="CT64" s="116">
        <f>SUM(AP64,+BR64)</f>
        <v>0</v>
      </c>
      <c r="CU64" s="116">
        <f>SUM(AQ64,+BS64)</f>
        <v>0</v>
      </c>
      <c r="CV64" s="116">
        <f>SUM(AR64,+BT64)</f>
        <v>0</v>
      </c>
      <c r="CW64" s="116">
        <f>SUM(AS64,+BU64)</f>
        <v>0</v>
      </c>
      <c r="CX64" s="116">
        <f>SUM(AT64,+BV64)</f>
        <v>0</v>
      </c>
      <c r="CY64" s="116">
        <f>SUM(AU64,+BW64)</f>
        <v>0</v>
      </c>
      <c r="CZ64" s="116">
        <f>SUM(AV64,+BX64)</f>
        <v>0</v>
      </c>
      <c r="DA64" s="116">
        <f>SUM(AW64,+BY64)</f>
        <v>0</v>
      </c>
      <c r="DB64" s="116">
        <f>SUM(AX64,+BZ64)</f>
        <v>0</v>
      </c>
      <c r="DC64" s="116">
        <f>SUM(AY64,+CA64)</f>
        <v>0</v>
      </c>
      <c r="DD64" s="116">
        <f>SUM(AZ64,+CB64)</f>
        <v>0</v>
      </c>
      <c r="DE64" s="116">
        <f>SUM(BA64,+CC64)</f>
        <v>0</v>
      </c>
      <c r="DF64" s="116">
        <f>SUM(BB64,+CD64)</f>
        <v>0</v>
      </c>
      <c r="DG64" s="116">
        <f>SUM(BC64,+CE64)</f>
        <v>76051</v>
      </c>
      <c r="DH64" s="116">
        <f>SUM(BD64,+CF64)</f>
        <v>0</v>
      </c>
      <c r="DI64" s="116">
        <f>SUM(BE64,+CG64)</f>
        <v>0</v>
      </c>
      <c r="DJ64" s="116">
        <f>SUM(BF64,+CH64)</f>
        <v>0</v>
      </c>
    </row>
    <row r="65" spans="1:114" ht="13.5" customHeight="1" x14ac:dyDescent="0.15">
      <c r="A65" s="114" t="s">
        <v>22</v>
      </c>
      <c r="B65" s="115" t="s">
        <v>495</v>
      </c>
      <c r="C65" s="114" t="s">
        <v>496</v>
      </c>
      <c r="D65" s="116">
        <f>SUM(E65,+L65)</f>
        <v>194048</v>
      </c>
      <c r="E65" s="116">
        <f>SUM(F65:I65,K65)</f>
        <v>0</v>
      </c>
      <c r="F65" s="116">
        <v>0</v>
      </c>
      <c r="G65" s="116">
        <v>0</v>
      </c>
      <c r="H65" s="116">
        <v>0</v>
      </c>
      <c r="I65" s="116">
        <v>0</v>
      </c>
      <c r="J65" s="117" t="s">
        <v>541</v>
      </c>
      <c r="K65" s="116">
        <v>0</v>
      </c>
      <c r="L65" s="116">
        <v>194048</v>
      </c>
      <c r="M65" s="116">
        <f>SUM(N65,+U65)</f>
        <v>60001</v>
      </c>
      <c r="N65" s="116">
        <f>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7" t="s">
        <v>541</v>
      </c>
      <c r="T65" s="116">
        <v>0</v>
      </c>
      <c r="U65" s="116">
        <v>60001</v>
      </c>
      <c r="V65" s="116">
        <f>+SUM(D65,M65)</f>
        <v>254049</v>
      </c>
      <c r="W65" s="116">
        <f>+SUM(E65,N65)</f>
        <v>0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0</v>
      </c>
      <c r="AB65" s="117" t="str">
        <f>IF(+SUM(J65,S65)=0,"-",+SUM(J65,S65))</f>
        <v>-</v>
      </c>
      <c r="AC65" s="116">
        <f>+SUM(K65,T65)</f>
        <v>0</v>
      </c>
      <c r="AD65" s="116">
        <f>+SUM(L65,U65)</f>
        <v>254049</v>
      </c>
      <c r="AE65" s="116">
        <f>SUM(AF65,+AK65)</f>
        <v>0</v>
      </c>
      <c r="AF65" s="116">
        <f>SUM(AG65:AJ65)</f>
        <v>0</v>
      </c>
      <c r="AG65" s="116"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f>SUM(AN65,AS65,AW65,AX65,BD65)</f>
        <v>0</v>
      </c>
      <c r="AN65" s="116">
        <f>SUM(AO65:AR65)</f>
        <v>0</v>
      </c>
      <c r="AO65" s="116">
        <v>0</v>
      </c>
      <c r="AP65" s="116">
        <v>0</v>
      </c>
      <c r="AQ65" s="116">
        <v>0</v>
      </c>
      <c r="AR65" s="116">
        <v>0</v>
      </c>
      <c r="AS65" s="116">
        <f>SUM(AT65:AV65)</f>
        <v>0</v>
      </c>
      <c r="AT65" s="116">
        <v>0</v>
      </c>
      <c r="AU65" s="116">
        <v>0</v>
      </c>
      <c r="AV65" s="116">
        <v>0</v>
      </c>
      <c r="AW65" s="116">
        <v>0</v>
      </c>
      <c r="AX65" s="116">
        <f>SUM(AY65:BB65)</f>
        <v>0</v>
      </c>
      <c r="AY65" s="116">
        <v>0</v>
      </c>
      <c r="AZ65" s="116">
        <v>0</v>
      </c>
      <c r="BA65" s="116">
        <v>0</v>
      </c>
      <c r="BB65" s="116">
        <v>0</v>
      </c>
      <c r="BC65" s="116">
        <v>194048</v>
      </c>
      <c r="BD65" s="116">
        <v>0</v>
      </c>
      <c r="BE65" s="116">
        <v>0</v>
      </c>
      <c r="BF65" s="116">
        <f>SUM(AE65,+AM65,+BE65)</f>
        <v>0</v>
      </c>
      <c r="BG65" s="116">
        <f>SUM(BH65,+BM65)</f>
        <v>0</v>
      </c>
      <c r="BH65" s="116">
        <f>SUM(BI65:BL65)</f>
        <v>0</v>
      </c>
      <c r="BI65" s="116">
        <v>0</v>
      </c>
      <c r="BJ65" s="116">
        <v>0</v>
      </c>
      <c r="BK65" s="116">
        <v>0</v>
      </c>
      <c r="BL65" s="116">
        <v>0</v>
      </c>
      <c r="BM65" s="116">
        <v>0</v>
      </c>
      <c r="BN65" s="116">
        <v>0</v>
      </c>
      <c r="BO65" s="116">
        <f>SUM(BP65,BU65,BY65,BZ65,CF65)</f>
        <v>0</v>
      </c>
      <c r="BP65" s="116">
        <f>SUM(BQ65:BT65)</f>
        <v>0</v>
      </c>
      <c r="BQ65" s="116">
        <v>0</v>
      </c>
      <c r="BR65" s="116">
        <v>0</v>
      </c>
      <c r="BS65" s="116">
        <v>0</v>
      </c>
      <c r="BT65" s="116">
        <v>0</v>
      </c>
      <c r="BU65" s="116">
        <f>SUM(BV65:BX65)</f>
        <v>0</v>
      </c>
      <c r="BV65" s="116">
        <v>0</v>
      </c>
      <c r="BW65" s="116">
        <v>0</v>
      </c>
      <c r="BX65" s="116">
        <v>0</v>
      </c>
      <c r="BY65" s="116">
        <v>0</v>
      </c>
      <c r="BZ65" s="116">
        <f>SUM(CA65:CD65)</f>
        <v>0</v>
      </c>
      <c r="CA65" s="116">
        <v>0</v>
      </c>
      <c r="CB65" s="116">
        <v>0</v>
      </c>
      <c r="CC65" s="116">
        <v>0</v>
      </c>
      <c r="CD65" s="116">
        <v>0</v>
      </c>
      <c r="CE65" s="116">
        <v>60001</v>
      </c>
      <c r="CF65" s="116">
        <v>0</v>
      </c>
      <c r="CG65" s="116">
        <v>0</v>
      </c>
      <c r="CH65" s="116">
        <f>SUM(BG65,+BO65,+CG65)</f>
        <v>0</v>
      </c>
      <c r="CI65" s="116">
        <f>SUM(AE65,+BG65)</f>
        <v>0</v>
      </c>
      <c r="CJ65" s="116">
        <f>SUM(AF65,+BH65)</f>
        <v>0</v>
      </c>
      <c r="CK65" s="116">
        <f>SUM(AG65,+BI65)</f>
        <v>0</v>
      </c>
      <c r="CL65" s="116">
        <f>SUM(AH65,+BJ65)</f>
        <v>0</v>
      </c>
      <c r="CM65" s="116">
        <f>SUM(AI65,+BK65)</f>
        <v>0</v>
      </c>
      <c r="CN65" s="116">
        <f>SUM(AJ65,+BL65)</f>
        <v>0</v>
      </c>
      <c r="CO65" s="116">
        <f>SUM(AK65,+BM65)</f>
        <v>0</v>
      </c>
      <c r="CP65" s="116">
        <f>SUM(AL65,+BN65)</f>
        <v>0</v>
      </c>
      <c r="CQ65" s="116">
        <f>SUM(AM65,+BO65)</f>
        <v>0</v>
      </c>
      <c r="CR65" s="116">
        <f>SUM(AN65,+BP65)</f>
        <v>0</v>
      </c>
      <c r="CS65" s="116">
        <f>SUM(AO65,+BQ65)</f>
        <v>0</v>
      </c>
      <c r="CT65" s="116">
        <f>SUM(AP65,+BR65)</f>
        <v>0</v>
      </c>
      <c r="CU65" s="116">
        <f>SUM(AQ65,+BS65)</f>
        <v>0</v>
      </c>
      <c r="CV65" s="116">
        <f>SUM(AR65,+BT65)</f>
        <v>0</v>
      </c>
      <c r="CW65" s="116">
        <f>SUM(AS65,+BU65)</f>
        <v>0</v>
      </c>
      <c r="CX65" s="116">
        <f>SUM(AT65,+BV65)</f>
        <v>0</v>
      </c>
      <c r="CY65" s="116">
        <f>SUM(AU65,+BW65)</f>
        <v>0</v>
      </c>
      <c r="CZ65" s="116">
        <f>SUM(AV65,+BX65)</f>
        <v>0</v>
      </c>
      <c r="DA65" s="116">
        <f>SUM(AW65,+BY65)</f>
        <v>0</v>
      </c>
      <c r="DB65" s="116">
        <f>SUM(AX65,+BZ65)</f>
        <v>0</v>
      </c>
      <c r="DC65" s="116">
        <f>SUM(AY65,+CA65)</f>
        <v>0</v>
      </c>
      <c r="DD65" s="116">
        <f>SUM(AZ65,+CB65)</f>
        <v>0</v>
      </c>
      <c r="DE65" s="116">
        <f>SUM(BA65,+CC65)</f>
        <v>0</v>
      </c>
      <c r="DF65" s="116">
        <f>SUM(BB65,+CD65)</f>
        <v>0</v>
      </c>
      <c r="DG65" s="116">
        <f>SUM(BC65,+CE65)</f>
        <v>254049</v>
      </c>
      <c r="DH65" s="116">
        <f>SUM(BD65,+CF65)</f>
        <v>0</v>
      </c>
      <c r="DI65" s="116">
        <f>SUM(BE65,+CG65)</f>
        <v>0</v>
      </c>
      <c r="DJ65" s="116">
        <f>SUM(BF65,+CH65)</f>
        <v>0</v>
      </c>
    </row>
    <row r="66" spans="1:114" ht="13.5" customHeight="1" x14ac:dyDescent="0.15">
      <c r="A66" s="114" t="s">
        <v>22</v>
      </c>
      <c r="B66" s="115" t="s">
        <v>497</v>
      </c>
      <c r="C66" s="114" t="s">
        <v>498</v>
      </c>
      <c r="D66" s="116">
        <f>SUM(E66,+L66)</f>
        <v>17248</v>
      </c>
      <c r="E66" s="116">
        <f>SUM(F66:I66,K66)</f>
        <v>2842</v>
      </c>
      <c r="F66" s="116">
        <v>0</v>
      </c>
      <c r="G66" s="116">
        <v>0</v>
      </c>
      <c r="H66" s="116">
        <v>0</v>
      </c>
      <c r="I66" s="116">
        <v>1865</v>
      </c>
      <c r="J66" s="117" t="s">
        <v>541</v>
      </c>
      <c r="K66" s="116">
        <v>977</v>
      </c>
      <c r="L66" s="116">
        <v>14406</v>
      </c>
      <c r="M66" s="116">
        <f>SUM(N66,+U66)</f>
        <v>7117</v>
      </c>
      <c r="N66" s="116">
        <f>SUM(O66:R66,T66)</f>
        <v>7117</v>
      </c>
      <c r="O66" s="116">
        <v>0</v>
      </c>
      <c r="P66" s="116">
        <v>0</v>
      </c>
      <c r="Q66" s="116">
        <v>0</v>
      </c>
      <c r="R66" s="116">
        <v>7117</v>
      </c>
      <c r="S66" s="117" t="s">
        <v>541</v>
      </c>
      <c r="T66" s="116">
        <v>0</v>
      </c>
      <c r="U66" s="116">
        <v>0</v>
      </c>
      <c r="V66" s="116">
        <f>+SUM(D66,M66)</f>
        <v>24365</v>
      </c>
      <c r="W66" s="116">
        <f>+SUM(E66,N66)</f>
        <v>9959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8982</v>
      </c>
      <c r="AB66" s="117" t="str">
        <f>IF(+SUM(J66,S66)=0,"-",+SUM(J66,S66))</f>
        <v>-</v>
      </c>
      <c r="AC66" s="116">
        <f>+SUM(K66,T66)</f>
        <v>977</v>
      </c>
      <c r="AD66" s="116">
        <f>+SUM(L66,U66)</f>
        <v>14406</v>
      </c>
      <c r="AE66" s="116">
        <f>SUM(AF66,+AK66)</f>
        <v>0</v>
      </c>
      <c r="AF66" s="116">
        <f>SUM(AG66:AJ66)</f>
        <v>0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f>SUM(AN66,AS66,AW66,AX66,BD66)</f>
        <v>7623</v>
      </c>
      <c r="AN66" s="116">
        <f>SUM(AO66:AR66)</f>
        <v>0</v>
      </c>
      <c r="AO66" s="116">
        <v>0</v>
      </c>
      <c r="AP66" s="116">
        <v>0</v>
      </c>
      <c r="AQ66" s="116">
        <v>0</v>
      </c>
      <c r="AR66" s="116">
        <v>0</v>
      </c>
      <c r="AS66" s="116">
        <f>SUM(AT66:AV66)</f>
        <v>0</v>
      </c>
      <c r="AT66" s="116">
        <v>0</v>
      </c>
      <c r="AU66" s="116">
        <v>0</v>
      </c>
      <c r="AV66" s="116">
        <v>0</v>
      </c>
      <c r="AW66" s="116">
        <v>0</v>
      </c>
      <c r="AX66" s="116">
        <f>SUM(AY66:BB66)</f>
        <v>7623</v>
      </c>
      <c r="AY66" s="116">
        <v>7262</v>
      </c>
      <c r="AZ66" s="116">
        <v>157</v>
      </c>
      <c r="BA66" s="116">
        <v>204</v>
      </c>
      <c r="BB66" s="116">
        <v>0</v>
      </c>
      <c r="BC66" s="116">
        <v>9625</v>
      </c>
      <c r="BD66" s="116">
        <v>0</v>
      </c>
      <c r="BE66" s="116">
        <v>0</v>
      </c>
      <c r="BF66" s="116">
        <f>SUM(AE66,+AM66,+BE66)</f>
        <v>7623</v>
      </c>
      <c r="BG66" s="116">
        <f>SUM(BH66,+BM66)</f>
        <v>0</v>
      </c>
      <c r="BH66" s="116">
        <f>SUM(BI66:BL66)</f>
        <v>0</v>
      </c>
      <c r="BI66" s="116">
        <v>0</v>
      </c>
      <c r="BJ66" s="116">
        <v>0</v>
      </c>
      <c r="BK66" s="116">
        <v>0</v>
      </c>
      <c r="BL66" s="116">
        <v>0</v>
      </c>
      <c r="BM66" s="116">
        <v>0</v>
      </c>
      <c r="BN66" s="116">
        <v>0</v>
      </c>
      <c r="BO66" s="116">
        <f>SUM(BP66,BU66,BY66,BZ66,CF66)</f>
        <v>7117</v>
      </c>
      <c r="BP66" s="116">
        <f>SUM(BQ66:BT66)</f>
        <v>0</v>
      </c>
      <c r="BQ66" s="116">
        <v>0</v>
      </c>
      <c r="BR66" s="116">
        <v>0</v>
      </c>
      <c r="BS66" s="116">
        <v>0</v>
      </c>
      <c r="BT66" s="116">
        <v>0</v>
      </c>
      <c r="BU66" s="116">
        <f>SUM(BV66:BX66)</f>
        <v>7117</v>
      </c>
      <c r="BV66" s="116">
        <v>7117</v>
      </c>
      <c r="BW66" s="116">
        <v>0</v>
      </c>
      <c r="BX66" s="116">
        <v>0</v>
      </c>
      <c r="BY66" s="116">
        <v>0</v>
      </c>
      <c r="BZ66" s="116">
        <f>SUM(CA66:CD66)</f>
        <v>0</v>
      </c>
      <c r="CA66" s="116">
        <v>0</v>
      </c>
      <c r="CB66" s="116">
        <v>0</v>
      </c>
      <c r="CC66" s="116">
        <v>0</v>
      </c>
      <c r="CD66" s="116">
        <v>0</v>
      </c>
      <c r="CE66" s="116">
        <v>0</v>
      </c>
      <c r="CF66" s="116">
        <v>0</v>
      </c>
      <c r="CG66" s="116">
        <v>0</v>
      </c>
      <c r="CH66" s="116">
        <f>SUM(BG66,+BO66,+CG66)</f>
        <v>7117</v>
      </c>
      <c r="CI66" s="116">
        <f>SUM(AE66,+BG66)</f>
        <v>0</v>
      </c>
      <c r="CJ66" s="116">
        <f>SUM(AF66,+BH66)</f>
        <v>0</v>
      </c>
      <c r="CK66" s="116">
        <f>SUM(AG66,+BI66)</f>
        <v>0</v>
      </c>
      <c r="CL66" s="116">
        <f>SUM(AH66,+BJ66)</f>
        <v>0</v>
      </c>
      <c r="CM66" s="116">
        <f>SUM(AI66,+BK66)</f>
        <v>0</v>
      </c>
      <c r="CN66" s="116">
        <f>SUM(AJ66,+BL66)</f>
        <v>0</v>
      </c>
      <c r="CO66" s="116">
        <f>SUM(AK66,+BM66)</f>
        <v>0</v>
      </c>
      <c r="CP66" s="116">
        <f>SUM(AL66,+BN66)</f>
        <v>0</v>
      </c>
      <c r="CQ66" s="116">
        <f>SUM(AM66,+BO66)</f>
        <v>14740</v>
      </c>
      <c r="CR66" s="116">
        <f>SUM(AN66,+BP66)</f>
        <v>0</v>
      </c>
      <c r="CS66" s="116">
        <f>SUM(AO66,+BQ66)</f>
        <v>0</v>
      </c>
      <c r="CT66" s="116">
        <f>SUM(AP66,+BR66)</f>
        <v>0</v>
      </c>
      <c r="CU66" s="116">
        <f>SUM(AQ66,+BS66)</f>
        <v>0</v>
      </c>
      <c r="CV66" s="116">
        <f>SUM(AR66,+BT66)</f>
        <v>0</v>
      </c>
      <c r="CW66" s="116">
        <f>SUM(AS66,+BU66)</f>
        <v>7117</v>
      </c>
      <c r="CX66" s="116">
        <f>SUM(AT66,+BV66)</f>
        <v>7117</v>
      </c>
      <c r="CY66" s="116">
        <f>SUM(AU66,+BW66)</f>
        <v>0</v>
      </c>
      <c r="CZ66" s="116">
        <f>SUM(AV66,+BX66)</f>
        <v>0</v>
      </c>
      <c r="DA66" s="116">
        <f>SUM(AW66,+BY66)</f>
        <v>0</v>
      </c>
      <c r="DB66" s="116">
        <f>SUM(AX66,+BZ66)</f>
        <v>7623</v>
      </c>
      <c r="DC66" s="116">
        <f>SUM(AY66,+CA66)</f>
        <v>7262</v>
      </c>
      <c r="DD66" s="116">
        <f>SUM(AZ66,+CB66)</f>
        <v>157</v>
      </c>
      <c r="DE66" s="116">
        <f>SUM(BA66,+CC66)</f>
        <v>204</v>
      </c>
      <c r="DF66" s="116">
        <f>SUM(BB66,+CD66)</f>
        <v>0</v>
      </c>
      <c r="DG66" s="116">
        <f>SUM(BC66,+CE66)</f>
        <v>9625</v>
      </c>
      <c r="DH66" s="116">
        <f>SUM(BD66,+CF66)</f>
        <v>0</v>
      </c>
      <c r="DI66" s="116">
        <f>SUM(BE66,+CG66)</f>
        <v>0</v>
      </c>
      <c r="DJ66" s="116">
        <f>SUM(BF66,+CH66)</f>
        <v>14740</v>
      </c>
    </row>
    <row r="67" spans="1:114" ht="13.5" customHeight="1" x14ac:dyDescent="0.15">
      <c r="A67" s="114" t="s">
        <v>22</v>
      </c>
      <c r="B67" s="115" t="s">
        <v>499</v>
      </c>
      <c r="C67" s="114" t="s">
        <v>500</v>
      </c>
      <c r="D67" s="116">
        <f>SUM(E67,+L67)</f>
        <v>14524</v>
      </c>
      <c r="E67" s="116">
        <f>SUM(F67:I67,K67)</f>
        <v>2547</v>
      </c>
      <c r="F67" s="116">
        <v>0</v>
      </c>
      <c r="G67" s="116">
        <v>0</v>
      </c>
      <c r="H67" s="116">
        <v>0</v>
      </c>
      <c r="I67" s="116">
        <v>1526</v>
      </c>
      <c r="J67" s="117" t="s">
        <v>541</v>
      </c>
      <c r="K67" s="116">
        <v>1021</v>
      </c>
      <c r="L67" s="116">
        <v>11977</v>
      </c>
      <c r="M67" s="116">
        <f>SUM(N67,+U67)</f>
        <v>11518</v>
      </c>
      <c r="N67" s="116">
        <f>SUM(O67:R67,T67)</f>
        <v>0</v>
      </c>
      <c r="O67" s="116">
        <v>0</v>
      </c>
      <c r="P67" s="116">
        <v>0</v>
      </c>
      <c r="Q67" s="116">
        <v>0</v>
      </c>
      <c r="R67" s="116">
        <v>0</v>
      </c>
      <c r="S67" s="117" t="s">
        <v>541</v>
      </c>
      <c r="T67" s="116">
        <v>0</v>
      </c>
      <c r="U67" s="116">
        <v>11518</v>
      </c>
      <c r="V67" s="116">
        <f>+SUM(D67,M67)</f>
        <v>26042</v>
      </c>
      <c r="W67" s="116">
        <f>+SUM(E67,N67)</f>
        <v>2547</v>
      </c>
      <c r="X67" s="116">
        <f>+SUM(F67,O67)</f>
        <v>0</v>
      </c>
      <c r="Y67" s="116">
        <f>+SUM(G67,P67)</f>
        <v>0</v>
      </c>
      <c r="Z67" s="116">
        <f>+SUM(H67,Q67)</f>
        <v>0</v>
      </c>
      <c r="AA67" s="116">
        <f>+SUM(I67,R67)</f>
        <v>1526</v>
      </c>
      <c r="AB67" s="117" t="str">
        <f>IF(+SUM(J67,S67)=0,"-",+SUM(J67,S67))</f>
        <v>-</v>
      </c>
      <c r="AC67" s="116">
        <f>+SUM(K67,T67)</f>
        <v>1021</v>
      </c>
      <c r="AD67" s="116">
        <f>+SUM(L67,U67)</f>
        <v>23495</v>
      </c>
      <c r="AE67" s="116">
        <f>SUM(AF67,+AK67)</f>
        <v>0</v>
      </c>
      <c r="AF67" s="116">
        <f>SUM(AG67:AJ67)</f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f>SUM(AN67,AS67,AW67,AX67,BD67)</f>
        <v>9369</v>
      </c>
      <c r="AN67" s="116">
        <f>SUM(AO67:AR67)</f>
        <v>0</v>
      </c>
      <c r="AO67" s="116">
        <v>0</v>
      </c>
      <c r="AP67" s="116">
        <v>0</v>
      </c>
      <c r="AQ67" s="116">
        <v>0</v>
      </c>
      <c r="AR67" s="116">
        <v>0</v>
      </c>
      <c r="AS67" s="116">
        <f>SUM(AT67:AV67)</f>
        <v>0</v>
      </c>
      <c r="AT67" s="116">
        <v>0</v>
      </c>
      <c r="AU67" s="116">
        <v>0</v>
      </c>
      <c r="AV67" s="116">
        <v>0</v>
      </c>
      <c r="AW67" s="116">
        <v>0</v>
      </c>
      <c r="AX67" s="116">
        <f>SUM(AY67:BB67)</f>
        <v>9369</v>
      </c>
      <c r="AY67" s="116">
        <v>9067</v>
      </c>
      <c r="AZ67" s="116">
        <v>122</v>
      </c>
      <c r="BA67" s="116">
        <v>142</v>
      </c>
      <c r="BB67" s="116">
        <v>38</v>
      </c>
      <c r="BC67" s="116">
        <v>4128</v>
      </c>
      <c r="BD67" s="116">
        <v>0</v>
      </c>
      <c r="BE67" s="116">
        <v>1027</v>
      </c>
      <c r="BF67" s="116">
        <f>SUM(AE67,+AM67,+BE67)</f>
        <v>10396</v>
      </c>
      <c r="BG67" s="116">
        <f>SUM(BH67,+BM67)</f>
        <v>0</v>
      </c>
      <c r="BH67" s="116">
        <f>SUM(BI67:BL67)</f>
        <v>0</v>
      </c>
      <c r="BI67" s="116">
        <v>0</v>
      </c>
      <c r="BJ67" s="116">
        <v>0</v>
      </c>
      <c r="BK67" s="116">
        <v>0</v>
      </c>
      <c r="BL67" s="116">
        <v>0</v>
      </c>
      <c r="BM67" s="116">
        <v>0</v>
      </c>
      <c r="BN67" s="116">
        <v>0</v>
      </c>
      <c r="BO67" s="116">
        <f>SUM(BP67,BU67,BY67,BZ67,CF67)</f>
        <v>0</v>
      </c>
      <c r="BP67" s="116">
        <f>SUM(BQ67:BT67)</f>
        <v>0</v>
      </c>
      <c r="BQ67" s="116">
        <v>0</v>
      </c>
      <c r="BR67" s="116">
        <v>0</v>
      </c>
      <c r="BS67" s="116">
        <v>0</v>
      </c>
      <c r="BT67" s="116">
        <v>0</v>
      </c>
      <c r="BU67" s="116">
        <f>SUM(BV67:BX67)</f>
        <v>0</v>
      </c>
      <c r="BV67" s="116">
        <v>0</v>
      </c>
      <c r="BW67" s="116">
        <v>0</v>
      </c>
      <c r="BX67" s="116">
        <v>0</v>
      </c>
      <c r="BY67" s="116">
        <v>0</v>
      </c>
      <c r="BZ67" s="116">
        <f>SUM(CA67:CD67)</f>
        <v>0</v>
      </c>
      <c r="CA67" s="116">
        <v>0</v>
      </c>
      <c r="CB67" s="116">
        <v>0</v>
      </c>
      <c r="CC67" s="116">
        <v>0</v>
      </c>
      <c r="CD67" s="116">
        <v>0</v>
      </c>
      <c r="CE67" s="116">
        <v>11518</v>
      </c>
      <c r="CF67" s="116">
        <v>0</v>
      </c>
      <c r="CG67" s="116">
        <v>0</v>
      </c>
      <c r="CH67" s="116">
        <f>SUM(BG67,+BO67,+CG67)</f>
        <v>0</v>
      </c>
      <c r="CI67" s="116">
        <f>SUM(AE67,+BG67)</f>
        <v>0</v>
      </c>
      <c r="CJ67" s="116">
        <f>SUM(AF67,+BH67)</f>
        <v>0</v>
      </c>
      <c r="CK67" s="116">
        <f>SUM(AG67,+BI67)</f>
        <v>0</v>
      </c>
      <c r="CL67" s="116">
        <f>SUM(AH67,+BJ67)</f>
        <v>0</v>
      </c>
      <c r="CM67" s="116">
        <f>SUM(AI67,+BK67)</f>
        <v>0</v>
      </c>
      <c r="CN67" s="116">
        <f>SUM(AJ67,+BL67)</f>
        <v>0</v>
      </c>
      <c r="CO67" s="116">
        <f>SUM(AK67,+BM67)</f>
        <v>0</v>
      </c>
      <c r="CP67" s="116">
        <f>SUM(AL67,+BN67)</f>
        <v>0</v>
      </c>
      <c r="CQ67" s="116">
        <f>SUM(AM67,+BO67)</f>
        <v>9369</v>
      </c>
      <c r="CR67" s="116">
        <f>SUM(AN67,+BP67)</f>
        <v>0</v>
      </c>
      <c r="CS67" s="116">
        <f>SUM(AO67,+BQ67)</f>
        <v>0</v>
      </c>
      <c r="CT67" s="116">
        <f>SUM(AP67,+BR67)</f>
        <v>0</v>
      </c>
      <c r="CU67" s="116">
        <f>SUM(AQ67,+BS67)</f>
        <v>0</v>
      </c>
      <c r="CV67" s="116">
        <f>SUM(AR67,+BT67)</f>
        <v>0</v>
      </c>
      <c r="CW67" s="116">
        <f>SUM(AS67,+BU67)</f>
        <v>0</v>
      </c>
      <c r="CX67" s="116">
        <f>SUM(AT67,+BV67)</f>
        <v>0</v>
      </c>
      <c r="CY67" s="116">
        <f>SUM(AU67,+BW67)</f>
        <v>0</v>
      </c>
      <c r="CZ67" s="116">
        <f>SUM(AV67,+BX67)</f>
        <v>0</v>
      </c>
      <c r="DA67" s="116">
        <f>SUM(AW67,+BY67)</f>
        <v>0</v>
      </c>
      <c r="DB67" s="116">
        <f>SUM(AX67,+BZ67)</f>
        <v>9369</v>
      </c>
      <c r="DC67" s="116">
        <f>SUM(AY67,+CA67)</f>
        <v>9067</v>
      </c>
      <c r="DD67" s="116">
        <f>SUM(AZ67,+CB67)</f>
        <v>122</v>
      </c>
      <c r="DE67" s="116">
        <f>SUM(BA67,+CC67)</f>
        <v>142</v>
      </c>
      <c r="DF67" s="116">
        <f>SUM(BB67,+CD67)</f>
        <v>38</v>
      </c>
      <c r="DG67" s="116">
        <f>SUM(BC67,+CE67)</f>
        <v>15646</v>
      </c>
      <c r="DH67" s="116">
        <f>SUM(BD67,+CF67)</f>
        <v>0</v>
      </c>
      <c r="DI67" s="116">
        <f>SUM(BE67,+CG67)</f>
        <v>1027</v>
      </c>
      <c r="DJ67" s="116">
        <f>SUM(BF67,+CH67)</f>
        <v>10396</v>
      </c>
    </row>
    <row r="68" spans="1:114" ht="13.5" customHeight="1" x14ac:dyDescent="0.15">
      <c r="A68" s="114" t="s">
        <v>22</v>
      </c>
      <c r="B68" s="115" t="s">
        <v>501</v>
      </c>
      <c r="C68" s="114" t="s">
        <v>502</v>
      </c>
      <c r="D68" s="116">
        <f>SUM(E68,+L68)</f>
        <v>75351</v>
      </c>
      <c r="E68" s="116">
        <f>SUM(F68:I68,K68)</f>
        <v>10899</v>
      </c>
      <c r="F68" s="116">
        <v>0</v>
      </c>
      <c r="G68" s="116">
        <v>0</v>
      </c>
      <c r="H68" s="116">
        <v>0</v>
      </c>
      <c r="I68" s="116">
        <v>0</v>
      </c>
      <c r="J68" s="117" t="s">
        <v>541</v>
      </c>
      <c r="K68" s="116">
        <v>10899</v>
      </c>
      <c r="L68" s="116">
        <v>64452</v>
      </c>
      <c r="M68" s="116">
        <f>SUM(N68,+U68)</f>
        <v>8400</v>
      </c>
      <c r="N68" s="116">
        <f>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7" t="s">
        <v>541</v>
      </c>
      <c r="T68" s="116">
        <v>0</v>
      </c>
      <c r="U68" s="116">
        <v>8400</v>
      </c>
      <c r="V68" s="116">
        <f>+SUM(D68,M68)</f>
        <v>83751</v>
      </c>
      <c r="W68" s="116">
        <f>+SUM(E68,N68)</f>
        <v>10899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0</v>
      </c>
      <c r="AB68" s="117" t="str">
        <f>IF(+SUM(J68,S68)=0,"-",+SUM(J68,S68))</f>
        <v>-</v>
      </c>
      <c r="AC68" s="116">
        <f>+SUM(K68,T68)</f>
        <v>10899</v>
      </c>
      <c r="AD68" s="116">
        <f>+SUM(L68,U68)</f>
        <v>72852</v>
      </c>
      <c r="AE68" s="116">
        <f>SUM(AF68,+AK68)</f>
        <v>0</v>
      </c>
      <c r="AF68" s="116">
        <f>SUM(AG68:AJ68)</f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219</v>
      </c>
      <c r="AM68" s="116">
        <f>SUM(AN68,AS68,AW68,AX68,BD68)</f>
        <v>34940</v>
      </c>
      <c r="AN68" s="116">
        <f>SUM(AO68:AR68)</f>
        <v>0</v>
      </c>
      <c r="AO68" s="116">
        <v>0</v>
      </c>
      <c r="AP68" s="116">
        <v>0</v>
      </c>
      <c r="AQ68" s="116">
        <v>0</v>
      </c>
      <c r="AR68" s="116">
        <v>0</v>
      </c>
      <c r="AS68" s="116">
        <f>SUM(AT68:AV68)</f>
        <v>0</v>
      </c>
      <c r="AT68" s="116">
        <v>0</v>
      </c>
      <c r="AU68" s="116">
        <v>0</v>
      </c>
      <c r="AV68" s="116">
        <v>0</v>
      </c>
      <c r="AW68" s="116">
        <v>0</v>
      </c>
      <c r="AX68" s="116">
        <f>SUM(AY68:BB68)</f>
        <v>34940</v>
      </c>
      <c r="AY68" s="116">
        <v>20628</v>
      </c>
      <c r="AZ68" s="116">
        <v>10753</v>
      </c>
      <c r="BA68" s="116">
        <v>3559</v>
      </c>
      <c r="BB68" s="116">
        <v>0</v>
      </c>
      <c r="BC68" s="116">
        <v>40192</v>
      </c>
      <c r="BD68" s="116">
        <v>0</v>
      </c>
      <c r="BE68" s="116">
        <v>0</v>
      </c>
      <c r="BF68" s="116">
        <f>SUM(AE68,+AM68,+BE68)</f>
        <v>34940</v>
      </c>
      <c r="BG68" s="116">
        <f>SUM(BH68,+BM68)</f>
        <v>0</v>
      </c>
      <c r="BH68" s="116">
        <f>SUM(BI68:BL68)</f>
        <v>0</v>
      </c>
      <c r="BI68" s="116">
        <v>0</v>
      </c>
      <c r="BJ68" s="116">
        <v>0</v>
      </c>
      <c r="BK68" s="116">
        <v>0</v>
      </c>
      <c r="BL68" s="116">
        <v>0</v>
      </c>
      <c r="BM68" s="116">
        <v>0</v>
      </c>
      <c r="BN68" s="116">
        <v>0</v>
      </c>
      <c r="BO68" s="116">
        <f>SUM(BP68,BU68,BY68,BZ68,CF68)</f>
        <v>0</v>
      </c>
      <c r="BP68" s="116">
        <f>SUM(BQ68:BT68)</f>
        <v>0</v>
      </c>
      <c r="BQ68" s="116">
        <v>0</v>
      </c>
      <c r="BR68" s="116">
        <v>0</v>
      </c>
      <c r="BS68" s="116">
        <v>0</v>
      </c>
      <c r="BT68" s="116">
        <v>0</v>
      </c>
      <c r="BU68" s="116">
        <f>SUM(BV68:BX68)</f>
        <v>0</v>
      </c>
      <c r="BV68" s="116">
        <v>0</v>
      </c>
      <c r="BW68" s="116">
        <v>0</v>
      </c>
      <c r="BX68" s="116">
        <v>0</v>
      </c>
      <c r="BY68" s="116">
        <v>0</v>
      </c>
      <c r="BZ68" s="116">
        <f>SUM(CA68:CD68)</f>
        <v>0</v>
      </c>
      <c r="CA68" s="116">
        <v>0</v>
      </c>
      <c r="CB68" s="116">
        <v>0</v>
      </c>
      <c r="CC68" s="116">
        <v>0</v>
      </c>
      <c r="CD68" s="116">
        <v>0</v>
      </c>
      <c r="CE68" s="116">
        <v>8400</v>
      </c>
      <c r="CF68" s="116">
        <v>0</v>
      </c>
      <c r="CG68" s="116">
        <v>0</v>
      </c>
      <c r="CH68" s="116">
        <f>SUM(BG68,+BO68,+CG68)</f>
        <v>0</v>
      </c>
      <c r="CI68" s="116">
        <f>SUM(AE68,+BG68)</f>
        <v>0</v>
      </c>
      <c r="CJ68" s="116">
        <f>SUM(AF68,+BH68)</f>
        <v>0</v>
      </c>
      <c r="CK68" s="116">
        <f>SUM(AG68,+BI68)</f>
        <v>0</v>
      </c>
      <c r="CL68" s="116">
        <f>SUM(AH68,+BJ68)</f>
        <v>0</v>
      </c>
      <c r="CM68" s="116">
        <f>SUM(AI68,+BK68)</f>
        <v>0</v>
      </c>
      <c r="CN68" s="116">
        <f>SUM(AJ68,+BL68)</f>
        <v>0</v>
      </c>
      <c r="CO68" s="116">
        <f>SUM(AK68,+BM68)</f>
        <v>0</v>
      </c>
      <c r="CP68" s="116">
        <f>SUM(AL68,+BN68)</f>
        <v>219</v>
      </c>
      <c r="CQ68" s="116">
        <f>SUM(AM68,+BO68)</f>
        <v>34940</v>
      </c>
      <c r="CR68" s="116">
        <f>SUM(AN68,+BP68)</f>
        <v>0</v>
      </c>
      <c r="CS68" s="116">
        <f>SUM(AO68,+BQ68)</f>
        <v>0</v>
      </c>
      <c r="CT68" s="116">
        <f>SUM(AP68,+BR68)</f>
        <v>0</v>
      </c>
      <c r="CU68" s="116">
        <f>SUM(AQ68,+BS68)</f>
        <v>0</v>
      </c>
      <c r="CV68" s="116">
        <f>SUM(AR68,+BT68)</f>
        <v>0</v>
      </c>
      <c r="CW68" s="116">
        <f>SUM(AS68,+BU68)</f>
        <v>0</v>
      </c>
      <c r="CX68" s="116">
        <f>SUM(AT68,+BV68)</f>
        <v>0</v>
      </c>
      <c r="CY68" s="116">
        <f>SUM(AU68,+BW68)</f>
        <v>0</v>
      </c>
      <c r="CZ68" s="116">
        <f>SUM(AV68,+BX68)</f>
        <v>0</v>
      </c>
      <c r="DA68" s="116">
        <f>SUM(AW68,+BY68)</f>
        <v>0</v>
      </c>
      <c r="DB68" s="116">
        <f>SUM(AX68,+BZ68)</f>
        <v>34940</v>
      </c>
      <c r="DC68" s="116">
        <f>SUM(AY68,+CA68)</f>
        <v>20628</v>
      </c>
      <c r="DD68" s="116">
        <f>SUM(AZ68,+CB68)</f>
        <v>10753</v>
      </c>
      <c r="DE68" s="116">
        <f>SUM(BA68,+CC68)</f>
        <v>3559</v>
      </c>
      <c r="DF68" s="116">
        <f>SUM(BB68,+CD68)</f>
        <v>0</v>
      </c>
      <c r="DG68" s="116">
        <f>SUM(BC68,+CE68)</f>
        <v>48592</v>
      </c>
      <c r="DH68" s="116">
        <f>SUM(BD68,+CF68)</f>
        <v>0</v>
      </c>
      <c r="DI68" s="116">
        <f>SUM(BE68,+CG68)</f>
        <v>0</v>
      </c>
      <c r="DJ68" s="116">
        <f>SUM(BF68,+CH68)</f>
        <v>34940</v>
      </c>
    </row>
    <row r="69" spans="1:114" ht="13.5" customHeight="1" x14ac:dyDescent="0.15">
      <c r="A69" s="114" t="s">
        <v>22</v>
      </c>
      <c r="B69" s="115" t="s">
        <v>503</v>
      </c>
      <c r="C69" s="114" t="s">
        <v>504</v>
      </c>
      <c r="D69" s="116">
        <f>SUM(E69,+L69)</f>
        <v>41487</v>
      </c>
      <c r="E69" s="116">
        <f>SUM(F69:I69,K69)</f>
        <v>1233</v>
      </c>
      <c r="F69" s="116">
        <v>0</v>
      </c>
      <c r="G69" s="116">
        <v>0</v>
      </c>
      <c r="H69" s="116">
        <v>0</v>
      </c>
      <c r="I69" s="116">
        <v>0</v>
      </c>
      <c r="J69" s="117" t="s">
        <v>541</v>
      </c>
      <c r="K69" s="116">
        <v>1233</v>
      </c>
      <c r="L69" s="116">
        <v>40254</v>
      </c>
      <c r="M69" s="116">
        <f>SUM(N69,+U69)</f>
        <v>711</v>
      </c>
      <c r="N69" s="116">
        <f>SUM(O69:R69,T69)</f>
        <v>407</v>
      </c>
      <c r="O69" s="116">
        <v>0</v>
      </c>
      <c r="P69" s="116">
        <v>0</v>
      </c>
      <c r="Q69" s="116">
        <v>0</v>
      </c>
      <c r="R69" s="116">
        <v>407</v>
      </c>
      <c r="S69" s="117" t="s">
        <v>541</v>
      </c>
      <c r="T69" s="116">
        <v>0</v>
      </c>
      <c r="U69" s="116">
        <v>304</v>
      </c>
      <c r="V69" s="116">
        <f>+SUM(D69,M69)</f>
        <v>42198</v>
      </c>
      <c r="W69" s="116">
        <f>+SUM(E69,N69)</f>
        <v>1640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407</v>
      </c>
      <c r="AB69" s="117" t="str">
        <f>IF(+SUM(J69,S69)=0,"-",+SUM(J69,S69))</f>
        <v>-</v>
      </c>
      <c r="AC69" s="116">
        <f>+SUM(K69,T69)</f>
        <v>1233</v>
      </c>
      <c r="AD69" s="116">
        <f>+SUM(L69,U69)</f>
        <v>40558</v>
      </c>
      <c r="AE69" s="116">
        <f>SUM(AF69,+AK69)</f>
        <v>0</v>
      </c>
      <c r="AF69" s="116">
        <f>SUM(AG69:AJ69)</f>
        <v>0</v>
      </c>
      <c r="AG69" s="116"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70</v>
      </c>
      <c r="AM69" s="116">
        <f>SUM(AN69,AS69,AW69,AX69,BD69)</f>
        <v>21497</v>
      </c>
      <c r="AN69" s="116">
        <f>SUM(AO69:AR69)</f>
        <v>0</v>
      </c>
      <c r="AO69" s="116">
        <v>0</v>
      </c>
      <c r="AP69" s="116">
        <v>0</v>
      </c>
      <c r="AQ69" s="116">
        <v>0</v>
      </c>
      <c r="AR69" s="116">
        <v>0</v>
      </c>
      <c r="AS69" s="116">
        <f>SUM(AT69:AV69)</f>
        <v>9497</v>
      </c>
      <c r="AT69" s="116">
        <v>9497</v>
      </c>
      <c r="AU69" s="116">
        <v>0</v>
      </c>
      <c r="AV69" s="116">
        <v>0</v>
      </c>
      <c r="AW69" s="116">
        <v>0</v>
      </c>
      <c r="AX69" s="116">
        <f>SUM(AY69:BB69)</f>
        <v>12000</v>
      </c>
      <c r="AY69" s="116">
        <v>12000</v>
      </c>
      <c r="AZ69" s="116">
        <v>0</v>
      </c>
      <c r="BA69" s="116">
        <v>0</v>
      </c>
      <c r="BB69" s="116">
        <v>0</v>
      </c>
      <c r="BC69" s="116">
        <v>19920</v>
      </c>
      <c r="BD69" s="116">
        <v>0</v>
      </c>
      <c r="BE69" s="116">
        <v>0</v>
      </c>
      <c r="BF69" s="116">
        <f>SUM(AE69,+AM69,+BE69)</f>
        <v>21497</v>
      </c>
      <c r="BG69" s="116">
        <f>SUM(BH69,+BM69)</f>
        <v>0</v>
      </c>
      <c r="BH69" s="116">
        <f>SUM(BI69:BL69)</f>
        <v>0</v>
      </c>
      <c r="BI69" s="116">
        <v>0</v>
      </c>
      <c r="BJ69" s="116">
        <v>0</v>
      </c>
      <c r="BK69" s="116">
        <v>0</v>
      </c>
      <c r="BL69" s="116">
        <v>0</v>
      </c>
      <c r="BM69" s="116">
        <v>0</v>
      </c>
      <c r="BN69" s="116">
        <v>0</v>
      </c>
      <c r="BO69" s="116">
        <f>SUM(BP69,BU69,BY69,BZ69,CF69)</f>
        <v>711</v>
      </c>
      <c r="BP69" s="116">
        <f>SUM(BQ69:BT69)</f>
        <v>0</v>
      </c>
      <c r="BQ69" s="116">
        <v>0</v>
      </c>
      <c r="BR69" s="116">
        <v>0</v>
      </c>
      <c r="BS69" s="116">
        <v>0</v>
      </c>
      <c r="BT69" s="116">
        <v>0</v>
      </c>
      <c r="BU69" s="116">
        <f>SUM(BV69:BX69)</f>
        <v>0</v>
      </c>
      <c r="BV69" s="116">
        <v>0</v>
      </c>
      <c r="BW69" s="116">
        <v>0</v>
      </c>
      <c r="BX69" s="116">
        <v>0</v>
      </c>
      <c r="BY69" s="116">
        <v>0</v>
      </c>
      <c r="BZ69" s="116">
        <f>SUM(CA69:CD69)</f>
        <v>711</v>
      </c>
      <c r="CA69" s="116">
        <v>0</v>
      </c>
      <c r="CB69" s="116">
        <v>0</v>
      </c>
      <c r="CC69" s="116">
        <v>711</v>
      </c>
      <c r="CD69" s="116">
        <v>0</v>
      </c>
      <c r="CE69" s="116">
        <v>0</v>
      </c>
      <c r="CF69" s="116">
        <v>0</v>
      </c>
      <c r="CG69" s="116">
        <v>0</v>
      </c>
      <c r="CH69" s="116">
        <f>SUM(BG69,+BO69,+CG69)</f>
        <v>711</v>
      </c>
      <c r="CI69" s="116">
        <f>SUM(AE69,+BG69)</f>
        <v>0</v>
      </c>
      <c r="CJ69" s="116">
        <f>SUM(AF69,+BH69)</f>
        <v>0</v>
      </c>
      <c r="CK69" s="116">
        <f>SUM(AG69,+BI69)</f>
        <v>0</v>
      </c>
      <c r="CL69" s="116">
        <f>SUM(AH69,+BJ69)</f>
        <v>0</v>
      </c>
      <c r="CM69" s="116">
        <f>SUM(AI69,+BK69)</f>
        <v>0</v>
      </c>
      <c r="CN69" s="116">
        <f>SUM(AJ69,+BL69)</f>
        <v>0</v>
      </c>
      <c r="CO69" s="116">
        <f>SUM(AK69,+BM69)</f>
        <v>0</v>
      </c>
      <c r="CP69" s="116">
        <f>SUM(AL69,+BN69)</f>
        <v>70</v>
      </c>
      <c r="CQ69" s="116">
        <f>SUM(AM69,+BO69)</f>
        <v>22208</v>
      </c>
      <c r="CR69" s="116">
        <f>SUM(AN69,+BP69)</f>
        <v>0</v>
      </c>
      <c r="CS69" s="116">
        <f>SUM(AO69,+BQ69)</f>
        <v>0</v>
      </c>
      <c r="CT69" s="116">
        <f>SUM(AP69,+BR69)</f>
        <v>0</v>
      </c>
      <c r="CU69" s="116">
        <f>SUM(AQ69,+BS69)</f>
        <v>0</v>
      </c>
      <c r="CV69" s="116">
        <f>SUM(AR69,+BT69)</f>
        <v>0</v>
      </c>
      <c r="CW69" s="116">
        <f>SUM(AS69,+BU69)</f>
        <v>9497</v>
      </c>
      <c r="CX69" s="116">
        <f>SUM(AT69,+BV69)</f>
        <v>9497</v>
      </c>
      <c r="CY69" s="116">
        <f>SUM(AU69,+BW69)</f>
        <v>0</v>
      </c>
      <c r="CZ69" s="116">
        <f>SUM(AV69,+BX69)</f>
        <v>0</v>
      </c>
      <c r="DA69" s="116">
        <f>SUM(AW69,+BY69)</f>
        <v>0</v>
      </c>
      <c r="DB69" s="116">
        <f>SUM(AX69,+BZ69)</f>
        <v>12711</v>
      </c>
      <c r="DC69" s="116">
        <f>SUM(AY69,+CA69)</f>
        <v>12000</v>
      </c>
      <c r="DD69" s="116">
        <f>SUM(AZ69,+CB69)</f>
        <v>0</v>
      </c>
      <c r="DE69" s="116">
        <f>SUM(BA69,+CC69)</f>
        <v>711</v>
      </c>
      <c r="DF69" s="116">
        <f>SUM(BB69,+CD69)</f>
        <v>0</v>
      </c>
      <c r="DG69" s="116">
        <f>SUM(BC69,+CE69)</f>
        <v>19920</v>
      </c>
      <c r="DH69" s="116">
        <f>SUM(BD69,+CF69)</f>
        <v>0</v>
      </c>
      <c r="DI69" s="116">
        <f>SUM(BE69,+CG69)</f>
        <v>0</v>
      </c>
      <c r="DJ69" s="116">
        <f>SUM(BF69,+CH69)</f>
        <v>22208</v>
      </c>
    </row>
    <row r="70" spans="1:114" ht="13.5" customHeight="1" x14ac:dyDescent="0.15">
      <c r="A70" s="114" t="s">
        <v>22</v>
      </c>
      <c r="B70" s="115" t="s">
        <v>505</v>
      </c>
      <c r="C70" s="114" t="s">
        <v>506</v>
      </c>
      <c r="D70" s="116">
        <f>SUM(E70,+L70)</f>
        <v>19235</v>
      </c>
      <c r="E70" s="116">
        <f>SUM(F70:I70,K70)</f>
        <v>0</v>
      </c>
      <c r="F70" s="116">
        <v>0</v>
      </c>
      <c r="G70" s="116">
        <v>0</v>
      </c>
      <c r="H70" s="116">
        <v>0</v>
      </c>
      <c r="I70" s="116">
        <v>0</v>
      </c>
      <c r="J70" s="117" t="s">
        <v>541</v>
      </c>
      <c r="K70" s="116">
        <v>0</v>
      </c>
      <c r="L70" s="116">
        <v>19235</v>
      </c>
      <c r="M70" s="116">
        <f>SUM(N70,+U70)</f>
        <v>23522</v>
      </c>
      <c r="N70" s="116">
        <f>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7" t="s">
        <v>541</v>
      </c>
      <c r="T70" s="116">
        <v>0</v>
      </c>
      <c r="U70" s="116">
        <v>23522</v>
      </c>
      <c r="V70" s="116">
        <f>+SUM(D70,M70)</f>
        <v>42757</v>
      </c>
      <c r="W70" s="116">
        <f>+SUM(E70,N70)</f>
        <v>0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0</v>
      </c>
      <c r="AB70" s="117" t="str">
        <f>IF(+SUM(J70,S70)=0,"-",+SUM(J70,S70))</f>
        <v>-</v>
      </c>
      <c r="AC70" s="116">
        <f>+SUM(K70,T70)</f>
        <v>0</v>
      </c>
      <c r="AD70" s="116">
        <f>+SUM(L70,U70)</f>
        <v>42757</v>
      </c>
      <c r="AE70" s="116">
        <f>SUM(AF70,+AK70)</f>
        <v>0</v>
      </c>
      <c r="AF70" s="116">
        <f>SUM(AG70:AJ70)</f>
        <v>0</v>
      </c>
      <c r="AG70" s="116"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>
        <f>SUM(AN70,AS70,AW70,AX70,BD70)</f>
        <v>14075</v>
      </c>
      <c r="AN70" s="116">
        <f>SUM(AO70:AR70)</f>
        <v>0</v>
      </c>
      <c r="AO70" s="116">
        <v>0</v>
      </c>
      <c r="AP70" s="116">
        <v>0</v>
      </c>
      <c r="AQ70" s="116">
        <v>0</v>
      </c>
      <c r="AR70" s="116">
        <v>0</v>
      </c>
      <c r="AS70" s="116">
        <f>SUM(AT70:AV70)</f>
        <v>0</v>
      </c>
      <c r="AT70" s="116">
        <v>0</v>
      </c>
      <c r="AU70" s="116">
        <v>0</v>
      </c>
      <c r="AV70" s="116">
        <v>0</v>
      </c>
      <c r="AW70" s="116">
        <v>0</v>
      </c>
      <c r="AX70" s="116">
        <f>SUM(AY70:BB70)</f>
        <v>14075</v>
      </c>
      <c r="AY70" s="116">
        <v>13755</v>
      </c>
      <c r="AZ70" s="116">
        <v>0</v>
      </c>
      <c r="BA70" s="116">
        <v>320</v>
      </c>
      <c r="BB70" s="116">
        <v>0</v>
      </c>
      <c r="BC70" s="116">
        <v>5160</v>
      </c>
      <c r="BD70" s="116">
        <v>0</v>
      </c>
      <c r="BE70" s="116">
        <v>0</v>
      </c>
      <c r="BF70" s="116">
        <f>SUM(AE70,+AM70,+BE70)</f>
        <v>14075</v>
      </c>
      <c r="BG70" s="116">
        <f>SUM(BH70,+BM70)</f>
        <v>0</v>
      </c>
      <c r="BH70" s="116">
        <f>SUM(BI70:BL70)</f>
        <v>0</v>
      </c>
      <c r="BI70" s="116">
        <v>0</v>
      </c>
      <c r="BJ70" s="116">
        <v>0</v>
      </c>
      <c r="BK70" s="116">
        <v>0</v>
      </c>
      <c r="BL70" s="116">
        <v>0</v>
      </c>
      <c r="BM70" s="116">
        <v>0</v>
      </c>
      <c r="BN70" s="116">
        <v>0</v>
      </c>
      <c r="BO70" s="116">
        <f>SUM(BP70,BU70,BY70,BZ70,CF70)</f>
        <v>0</v>
      </c>
      <c r="BP70" s="116">
        <f>SUM(BQ70:BT70)</f>
        <v>0</v>
      </c>
      <c r="BQ70" s="116">
        <v>0</v>
      </c>
      <c r="BR70" s="116">
        <v>0</v>
      </c>
      <c r="BS70" s="116">
        <v>0</v>
      </c>
      <c r="BT70" s="116">
        <v>0</v>
      </c>
      <c r="BU70" s="116">
        <f>SUM(BV70:BX70)</f>
        <v>0</v>
      </c>
      <c r="BV70" s="116">
        <v>0</v>
      </c>
      <c r="BW70" s="116">
        <v>0</v>
      </c>
      <c r="BX70" s="116">
        <v>0</v>
      </c>
      <c r="BY70" s="116">
        <v>0</v>
      </c>
      <c r="BZ70" s="116">
        <f>SUM(CA70:CD70)</f>
        <v>0</v>
      </c>
      <c r="CA70" s="116">
        <v>0</v>
      </c>
      <c r="CB70" s="116">
        <v>0</v>
      </c>
      <c r="CC70" s="116">
        <v>0</v>
      </c>
      <c r="CD70" s="116">
        <v>0</v>
      </c>
      <c r="CE70" s="116">
        <v>23522</v>
      </c>
      <c r="CF70" s="116">
        <v>0</v>
      </c>
      <c r="CG70" s="116">
        <v>0</v>
      </c>
      <c r="CH70" s="116">
        <f>SUM(BG70,+BO70,+CG70)</f>
        <v>0</v>
      </c>
      <c r="CI70" s="116">
        <f>SUM(AE70,+BG70)</f>
        <v>0</v>
      </c>
      <c r="CJ70" s="116">
        <f>SUM(AF70,+BH70)</f>
        <v>0</v>
      </c>
      <c r="CK70" s="116">
        <f>SUM(AG70,+BI70)</f>
        <v>0</v>
      </c>
      <c r="CL70" s="116">
        <f>SUM(AH70,+BJ70)</f>
        <v>0</v>
      </c>
      <c r="CM70" s="116">
        <f>SUM(AI70,+BK70)</f>
        <v>0</v>
      </c>
      <c r="CN70" s="116">
        <f>SUM(AJ70,+BL70)</f>
        <v>0</v>
      </c>
      <c r="CO70" s="116">
        <f>SUM(AK70,+BM70)</f>
        <v>0</v>
      </c>
      <c r="CP70" s="116">
        <f>SUM(AL70,+BN70)</f>
        <v>0</v>
      </c>
      <c r="CQ70" s="116">
        <f>SUM(AM70,+BO70)</f>
        <v>14075</v>
      </c>
      <c r="CR70" s="116">
        <f>SUM(AN70,+BP70)</f>
        <v>0</v>
      </c>
      <c r="CS70" s="116">
        <f>SUM(AO70,+BQ70)</f>
        <v>0</v>
      </c>
      <c r="CT70" s="116">
        <f>SUM(AP70,+BR70)</f>
        <v>0</v>
      </c>
      <c r="CU70" s="116">
        <f>SUM(AQ70,+BS70)</f>
        <v>0</v>
      </c>
      <c r="CV70" s="116">
        <f>SUM(AR70,+BT70)</f>
        <v>0</v>
      </c>
      <c r="CW70" s="116">
        <f>SUM(AS70,+BU70)</f>
        <v>0</v>
      </c>
      <c r="CX70" s="116">
        <f>SUM(AT70,+BV70)</f>
        <v>0</v>
      </c>
      <c r="CY70" s="116">
        <f>SUM(AU70,+BW70)</f>
        <v>0</v>
      </c>
      <c r="CZ70" s="116">
        <f>SUM(AV70,+BX70)</f>
        <v>0</v>
      </c>
      <c r="DA70" s="116">
        <f>SUM(AW70,+BY70)</f>
        <v>0</v>
      </c>
      <c r="DB70" s="116">
        <f>SUM(AX70,+BZ70)</f>
        <v>14075</v>
      </c>
      <c r="DC70" s="116">
        <f>SUM(AY70,+CA70)</f>
        <v>13755</v>
      </c>
      <c r="DD70" s="116">
        <f>SUM(AZ70,+CB70)</f>
        <v>0</v>
      </c>
      <c r="DE70" s="116">
        <f>SUM(BA70,+CC70)</f>
        <v>320</v>
      </c>
      <c r="DF70" s="116">
        <f>SUM(BB70,+CD70)</f>
        <v>0</v>
      </c>
      <c r="DG70" s="116">
        <f>SUM(BC70,+CE70)</f>
        <v>28682</v>
      </c>
      <c r="DH70" s="116">
        <f>SUM(BD70,+CF70)</f>
        <v>0</v>
      </c>
      <c r="DI70" s="116">
        <f>SUM(BE70,+CG70)</f>
        <v>0</v>
      </c>
      <c r="DJ70" s="116">
        <f>SUM(BF70,+CH70)</f>
        <v>14075</v>
      </c>
    </row>
    <row r="71" spans="1:114" ht="13.5" customHeight="1" x14ac:dyDescent="0.15">
      <c r="A71" s="114" t="s">
        <v>22</v>
      </c>
      <c r="B71" s="115" t="s">
        <v>507</v>
      </c>
      <c r="C71" s="114" t="s">
        <v>508</v>
      </c>
      <c r="D71" s="116">
        <f>SUM(E71,+L71)</f>
        <v>70311</v>
      </c>
      <c r="E71" s="116">
        <f>SUM(F71:I71,K71)</f>
        <v>11923</v>
      </c>
      <c r="F71" s="116">
        <v>0</v>
      </c>
      <c r="G71" s="116">
        <v>0</v>
      </c>
      <c r="H71" s="116">
        <v>0</v>
      </c>
      <c r="I71" s="116">
        <v>10061</v>
      </c>
      <c r="J71" s="117" t="s">
        <v>541</v>
      </c>
      <c r="K71" s="116">
        <v>1862</v>
      </c>
      <c r="L71" s="116">
        <v>58388</v>
      </c>
      <c r="M71" s="116">
        <f>SUM(N71,+U71)</f>
        <v>13343</v>
      </c>
      <c r="N71" s="116">
        <f>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7" t="s">
        <v>541</v>
      </c>
      <c r="T71" s="116">
        <v>0</v>
      </c>
      <c r="U71" s="116">
        <v>13343</v>
      </c>
      <c r="V71" s="116">
        <f>+SUM(D71,M71)</f>
        <v>83654</v>
      </c>
      <c r="W71" s="116">
        <f>+SUM(E71,N71)</f>
        <v>11923</v>
      </c>
      <c r="X71" s="116">
        <f>+SUM(F71,O71)</f>
        <v>0</v>
      </c>
      <c r="Y71" s="116">
        <f>+SUM(G71,P71)</f>
        <v>0</v>
      </c>
      <c r="Z71" s="116">
        <f>+SUM(H71,Q71)</f>
        <v>0</v>
      </c>
      <c r="AA71" s="116">
        <f>+SUM(I71,R71)</f>
        <v>10061</v>
      </c>
      <c r="AB71" s="117" t="str">
        <f>IF(+SUM(J71,S71)=0,"-",+SUM(J71,S71))</f>
        <v>-</v>
      </c>
      <c r="AC71" s="116">
        <f>+SUM(K71,T71)</f>
        <v>1862</v>
      </c>
      <c r="AD71" s="116">
        <f>+SUM(L71,U71)</f>
        <v>71731</v>
      </c>
      <c r="AE71" s="116">
        <f>SUM(AF71,+AK71)</f>
        <v>0</v>
      </c>
      <c r="AF71" s="116">
        <f>SUM(AG71:AJ71)</f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>
        <f>SUM(AN71,AS71,AW71,AX71,BD71)</f>
        <v>50943</v>
      </c>
      <c r="AN71" s="116">
        <f>SUM(AO71:AR71)</f>
        <v>24560</v>
      </c>
      <c r="AO71" s="116">
        <v>24560</v>
      </c>
      <c r="AP71" s="116">
        <v>0</v>
      </c>
      <c r="AQ71" s="116">
        <v>0</v>
      </c>
      <c r="AR71" s="116">
        <v>0</v>
      </c>
      <c r="AS71" s="116">
        <f>SUM(AT71:AV71)</f>
        <v>0</v>
      </c>
      <c r="AT71" s="116">
        <v>0</v>
      </c>
      <c r="AU71" s="116">
        <v>0</v>
      </c>
      <c r="AV71" s="116">
        <v>0</v>
      </c>
      <c r="AW71" s="116">
        <v>0</v>
      </c>
      <c r="AX71" s="116">
        <f>SUM(AY71:BB71)</f>
        <v>26383</v>
      </c>
      <c r="AY71" s="116">
        <v>16980</v>
      </c>
      <c r="AZ71" s="116">
        <v>874</v>
      </c>
      <c r="BA71" s="116">
        <v>8529</v>
      </c>
      <c r="BB71" s="116">
        <v>0</v>
      </c>
      <c r="BC71" s="116">
        <v>19368</v>
      </c>
      <c r="BD71" s="116">
        <v>0</v>
      </c>
      <c r="BE71" s="116">
        <v>0</v>
      </c>
      <c r="BF71" s="116">
        <f>SUM(AE71,+AM71,+BE71)</f>
        <v>50943</v>
      </c>
      <c r="BG71" s="116">
        <f>SUM(BH71,+BM71)</f>
        <v>0</v>
      </c>
      <c r="BH71" s="116">
        <f>SUM(BI71:BL71)</f>
        <v>0</v>
      </c>
      <c r="BI71" s="116">
        <v>0</v>
      </c>
      <c r="BJ71" s="116">
        <v>0</v>
      </c>
      <c r="BK71" s="116">
        <v>0</v>
      </c>
      <c r="BL71" s="116">
        <v>0</v>
      </c>
      <c r="BM71" s="116">
        <v>0</v>
      </c>
      <c r="BN71" s="116">
        <v>0</v>
      </c>
      <c r="BO71" s="116">
        <f>SUM(BP71,BU71,BY71,BZ71,CF71)</f>
        <v>0</v>
      </c>
      <c r="BP71" s="116">
        <f>SUM(BQ71:BT71)</f>
        <v>0</v>
      </c>
      <c r="BQ71" s="116">
        <v>0</v>
      </c>
      <c r="BR71" s="116">
        <v>0</v>
      </c>
      <c r="BS71" s="116">
        <v>0</v>
      </c>
      <c r="BT71" s="116">
        <v>0</v>
      </c>
      <c r="BU71" s="116">
        <f>SUM(BV71:BX71)</f>
        <v>0</v>
      </c>
      <c r="BV71" s="116">
        <v>0</v>
      </c>
      <c r="BW71" s="116">
        <v>0</v>
      </c>
      <c r="BX71" s="116">
        <v>0</v>
      </c>
      <c r="BY71" s="116">
        <v>0</v>
      </c>
      <c r="BZ71" s="116">
        <f>SUM(CA71:CD71)</f>
        <v>0</v>
      </c>
      <c r="CA71" s="116">
        <v>0</v>
      </c>
      <c r="CB71" s="116">
        <v>0</v>
      </c>
      <c r="CC71" s="116">
        <v>0</v>
      </c>
      <c r="CD71" s="116">
        <v>0</v>
      </c>
      <c r="CE71" s="116">
        <v>13343</v>
      </c>
      <c r="CF71" s="116">
        <v>0</v>
      </c>
      <c r="CG71" s="116">
        <v>0</v>
      </c>
      <c r="CH71" s="116">
        <f>SUM(BG71,+BO71,+CG71)</f>
        <v>0</v>
      </c>
      <c r="CI71" s="116">
        <f>SUM(AE71,+BG71)</f>
        <v>0</v>
      </c>
      <c r="CJ71" s="116">
        <f>SUM(AF71,+BH71)</f>
        <v>0</v>
      </c>
      <c r="CK71" s="116">
        <f>SUM(AG71,+BI71)</f>
        <v>0</v>
      </c>
      <c r="CL71" s="116">
        <f>SUM(AH71,+BJ71)</f>
        <v>0</v>
      </c>
      <c r="CM71" s="116">
        <f>SUM(AI71,+BK71)</f>
        <v>0</v>
      </c>
      <c r="CN71" s="116">
        <f>SUM(AJ71,+BL71)</f>
        <v>0</v>
      </c>
      <c r="CO71" s="116">
        <f>SUM(AK71,+BM71)</f>
        <v>0</v>
      </c>
      <c r="CP71" s="116">
        <f>SUM(AL71,+BN71)</f>
        <v>0</v>
      </c>
      <c r="CQ71" s="116">
        <f>SUM(AM71,+BO71)</f>
        <v>50943</v>
      </c>
      <c r="CR71" s="116">
        <f>SUM(AN71,+BP71)</f>
        <v>24560</v>
      </c>
      <c r="CS71" s="116">
        <f>SUM(AO71,+BQ71)</f>
        <v>24560</v>
      </c>
      <c r="CT71" s="116">
        <f>SUM(AP71,+BR71)</f>
        <v>0</v>
      </c>
      <c r="CU71" s="116">
        <f>SUM(AQ71,+BS71)</f>
        <v>0</v>
      </c>
      <c r="CV71" s="116">
        <f>SUM(AR71,+BT71)</f>
        <v>0</v>
      </c>
      <c r="CW71" s="116">
        <f>SUM(AS71,+BU71)</f>
        <v>0</v>
      </c>
      <c r="CX71" s="116">
        <f>SUM(AT71,+BV71)</f>
        <v>0</v>
      </c>
      <c r="CY71" s="116">
        <f>SUM(AU71,+BW71)</f>
        <v>0</v>
      </c>
      <c r="CZ71" s="116">
        <f>SUM(AV71,+BX71)</f>
        <v>0</v>
      </c>
      <c r="DA71" s="116">
        <f>SUM(AW71,+BY71)</f>
        <v>0</v>
      </c>
      <c r="DB71" s="116">
        <f>SUM(AX71,+BZ71)</f>
        <v>26383</v>
      </c>
      <c r="DC71" s="116">
        <f>SUM(AY71,+CA71)</f>
        <v>16980</v>
      </c>
      <c r="DD71" s="116">
        <f>SUM(AZ71,+CB71)</f>
        <v>874</v>
      </c>
      <c r="DE71" s="116">
        <f>SUM(BA71,+CC71)</f>
        <v>8529</v>
      </c>
      <c r="DF71" s="116">
        <f>SUM(BB71,+CD71)</f>
        <v>0</v>
      </c>
      <c r="DG71" s="116">
        <f>SUM(BC71,+CE71)</f>
        <v>32711</v>
      </c>
      <c r="DH71" s="116">
        <f>SUM(BD71,+CF71)</f>
        <v>0</v>
      </c>
      <c r="DI71" s="116">
        <f>SUM(BE71,+CG71)</f>
        <v>0</v>
      </c>
      <c r="DJ71" s="116">
        <f>SUM(BF71,+CH71)</f>
        <v>50943</v>
      </c>
    </row>
    <row r="72" spans="1:114" ht="13.5" customHeight="1" x14ac:dyDescent="0.15">
      <c r="A72" s="114" t="s">
        <v>22</v>
      </c>
      <c r="B72" s="115" t="s">
        <v>509</v>
      </c>
      <c r="C72" s="114" t="s">
        <v>510</v>
      </c>
      <c r="D72" s="116">
        <f>SUM(E72,+L72)</f>
        <v>52924</v>
      </c>
      <c r="E72" s="116">
        <f>SUM(F72:I72,K72)</f>
        <v>10965</v>
      </c>
      <c r="F72" s="116">
        <v>0</v>
      </c>
      <c r="G72" s="116">
        <v>0</v>
      </c>
      <c r="H72" s="116">
        <v>0</v>
      </c>
      <c r="I72" s="116">
        <v>8740</v>
      </c>
      <c r="J72" s="117" t="s">
        <v>541</v>
      </c>
      <c r="K72" s="116">
        <v>2225</v>
      </c>
      <c r="L72" s="116">
        <v>41959</v>
      </c>
      <c r="M72" s="116">
        <f>SUM(N72,+U72)</f>
        <v>11112</v>
      </c>
      <c r="N72" s="116">
        <f>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7" t="s">
        <v>541</v>
      </c>
      <c r="T72" s="116">
        <v>0</v>
      </c>
      <c r="U72" s="116">
        <v>11112</v>
      </c>
      <c r="V72" s="116">
        <f>+SUM(D72,M72)</f>
        <v>64036</v>
      </c>
      <c r="W72" s="116">
        <f>+SUM(E72,N72)</f>
        <v>10965</v>
      </c>
      <c r="X72" s="116">
        <f>+SUM(F72,O72)</f>
        <v>0</v>
      </c>
      <c r="Y72" s="116">
        <f>+SUM(G72,P72)</f>
        <v>0</v>
      </c>
      <c r="Z72" s="116">
        <f>+SUM(H72,Q72)</f>
        <v>0</v>
      </c>
      <c r="AA72" s="116">
        <f>+SUM(I72,R72)</f>
        <v>8740</v>
      </c>
      <c r="AB72" s="117" t="str">
        <f>IF(+SUM(J72,S72)=0,"-",+SUM(J72,S72))</f>
        <v>-</v>
      </c>
      <c r="AC72" s="116">
        <f>+SUM(K72,T72)</f>
        <v>2225</v>
      </c>
      <c r="AD72" s="116">
        <f>+SUM(L72,U72)</f>
        <v>53071</v>
      </c>
      <c r="AE72" s="116">
        <f>SUM(AF72,+AK72)</f>
        <v>0</v>
      </c>
      <c r="AF72" s="116">
        <f>SUM(AG72:AJ72)</f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>
        <f>SUM(AN72,AS72,AW72,AX72,BD72)</f>
        <v>24851</v>
      </c>
      <c r="AN72" s="116">
        <f>SUM(AO72:AR72)</f>
        <v>0</v>
      </c>
      <c r="AO72" s="116">
        <v>0</v>
      </c>
      <c r="AP72" s="116">
        <v>0</v>
      </c>
      <c r="AQ72" s="116">
        <v>0</v>
      </c>
      <c r="AR72" s="116">
        <v>0</v>
      </c>
      <c r="AS72" s="116">
        <f>SUM(AT72:AV72)</f>
        <v>0</v>
      </c>
      <c r="AT72" s="116">
        <v>0</v>
      </c>
      <c r="AU72" s="116">
        <v>0</v>
      </c>
      <c r="AV72" s="116">
        <v>0</v>
      </c>
      <c r="AW72" s="116">
        <v>0</v>
      </c>
      <c r="AX72" s="116">
        <f>SUM(AY72:BB72)</f>
        <v>24851</v>
      </c>
      <c r="AY72" s="116">
        <v>15882</v>
      </c>
      <c r="AZ72" s="116">
        <v>8481</v>
      </c>
      <c r="BA72" s="116">
        <v>488</v>
      </c>
      <c r="BB72" s="116">
        <v>0</v>
      </c>
      <c r="BC72" s="116">
        <v>20520</v>
      </c>
      <c r="BD72" s="116">
        <v>0</v>
      </c>
      <c r="BE72" s="116">
        <v>7553</v>
      </c>
      <c r="BF72" s="116">
        <f>SUM(AE72,+AM72,+BE72)</f>
        <v>32404</v>
      </c>
      <c r="BG72" s="116">
        <f>SUM(BH72,+BM72)</f>
        <v>0</v>
      </c>
      <c r="BH72" s="116">
        <f>SUM(BI72:BL72)</f>
        <v>0</v>
      </c>
      <c r="BI72" s="116">
        <v>0</v>
      </c>
      <c r="BJ72" s="116">
        <v>0</v>
      </c>
      <c r="BK72" s="116">
        <v>0</v>
      </c>
      <c r="BL72" s="116">
        <v>0</v>
      </c>
      <c r="BM72" s="116">
        <v>0</v>
      </c>
      <c r="BN72" s="116">
        <v>0</v>
      </c>
      <c r="BO72" s="116">
        <f>SUM(BP72,BU72,BY72,BZ72,CF72)</f>
        <v>0</v>
      </c>
      <c r="BP72" s="116">
        <f>SUM(BQ72:BT72)</f>
        <v>0</v>
      </c>
      <c r="BQ72" s="116">
        <v>0</v>
      </c>
      <c r="BR72" s="116">
        <v>0</v>
      </c>
      <c r="BS72" s="116">
        <v>0</v>
      </c>
      <c r="BT72" s="116">
        <v>0</v>
      </c>
      <c r="BU72" s="116">
        <f>SUM(BV72:BX72)</f>
        <v>0</v>
      </c>
      <c r="BV72" s="116">
        <v>0</v>
      </c>
      <c r="BW72" s="116">
        <v>0</v>
      </c>
      <c r="BX72" s="116">
        <v>0</v>
      </c>
      <c r="BY72" s="116">
        <v>0</v>
      </c>
      <c r="BZ72" s="116">
        <f>SUM(CA72:CD72)</f>
        <v>0</v>
      </c>
      <c r="CA72" s="116">
        <v>0</v>
      </c>
      <c r="CB72" s="116">
        <v>0</v>
      </c>
      <c r="CC72" s="116">
        <v>0</v>
      </c>
      <c r="CD72" s="116">
        <v>0</v>
      </c>
      <c r="CE72" s="116">
        <v>11112</v>
      </c>
      <c r="CF72" s="116">
        <v>0</v>
      </c>
      <c r="CG72" s="116">
        <v>0</v>
      </c>
      <c r="CH72" s="116">
        <f>SUM(BG72,+BO72,+CG72)</f>
        <v>0</v>
      </c>
      <c r="CI72" s="116">
        <f>SUM(AE72,+BG72)</f>
        <v>0</v>
      </c>
      <c r="CJ72" s="116">
        <f>SUM(AF72,+BH72)</f>
        <v>0</v>
      </c>
      <c r="CK72" s="116">
        <f>SUM(AG72,+BI72)</f>
        <v>0</v>
      </c>
      <c r="CL72" s="116">
        <f>SUM(AH72,+BJ72)</f>
        <v>0</v>
      </c>
      <c r="CM72" s="116">
        <f>SUM(AI72,+BK72)</f>
        <v>0</v>
      </c>
      <c r="CN72" s="116">
        <f>SUM(AJ72,+BL72)</f>
        <v>0</v>
      </c>
      <c r="CO72" s="116">
        <f>SUM(AK72,+BM72)</f>
        <v>0</v>
      </c>
      <c r="CP72" s="116">
        <f>SUM(AL72,+BN72)</f>
        <v>0</v>
      </c>
      <c r="CQ72" s="116">
        <f>SUM(AM72,+BO72)</f>
        <v>24851</v>
      </c>
      <c r="CR72" s="116">
        <f>SUM(AN72,+BP72)</f>
        <v>0</v>
      </c>
      <c r="CS72" s="116">
        <f>SUM(AO72,+BQ72)</f>
        <v>0</v>
      </c>
      <c r="CT72" s="116">
        <f>SUM(AP72,+BR72)</f>
        <v>0</v>
      </c>
      <c r="CU72" s="116">
        <f>SUM(AQ72,+BS72)</f>
        <v>0</v>
      </c>
      <c r="CV72" s="116">
        <f>SUM(AR72,+BT72)</f>
        <v>0</v>
      </c>
      <c r="CW72" s="116">
        <f>SUM(AS72,+BU72)</f>
        <v>0</v>
      </c>
      <c r="CX72" s="116">
        <f>SUM(AT72,+BV72)</f>
        <v>0</v>
      </c>
      <c r="CY72" s="116">
        <f>SUM(AU72,+BW72)</f>
        <v>0</v>
      </c>
      <c r="CZ72" s="116">
        <f>SUM(AV72,+BX72)</f>
        <v>0</v>
      </c>
      <c r="DA72" s="116">
        <f>SUM(AW72,+BY72)</f>
        <v>0</v>
      </c>
      <c r="DB72" s="116">
        <f>SUM(AX72,+BZ72)</f>
        <v>24851</v>
      </c>
      <c r="DC72" s="116">
        <f>SUM(AY72,+CA72)</f>
        <v>15882</v>
      </c>
      <c r="DD72" s="116">
        <f>SUM(AZ72,+CB72)</f>
        <v>8481</v>
      </c>
      <c r="DE72" s="116">
        <f>SUM(BA72,+CC72)</f>
        <v>488</v>
      </c>
      <c r="DF72" s="116">
        <f>SUM(BB72,+CD72)</f>
        <v>0</v>
      </c>
      <c r="DG72" s="116">
        <f>SUM(BC72,+CE72)</f>
        <v>31632</v>
      </c>
      <c r="DH72" s="116">
        <f>SUM(BD72,+CF72)</f>
        <v>0</v>
      </c>
      <c r="DI72" s="116">
        <f>SUM(BE72,+CG72)</f>
        <v>7553</v>
      </c>
      <c r="DJ72" s="116">
        <f>SUM(BF72,+CH72)</f>
        <v>32404</v>
      </c>
    </row>
    <row r="73" spans="1:114" ht="13.5" customHeight="1" x14ac:dyDescent="0.15">
      <c r="A73" s="114" t="s">
        <v>22</v>
      </c>
      <c r="B73" s="115" t="s">
        <v>511</v>
      </c>
      <c r="C73" s="114" t="s">
        <v>512</v>
      </c>
      <c r="D73" s="116">
        <f>SUM(E73,+L73)</f>
        <v>249426</v>
      </c>
      <c r="E73" s="116">
        <f>SUM(F73:I73,K73)</f>
        <v>11895</v>
      </c>
      <c r="F73" s="116">
        <v>0</v>
      </c>
      <c r="G73" s="116">
        <v>0</v>
      </c>
      <c r="H73" s="116">
        <v>9200</v>
      </c>
      <c r="I73" s="116">
        <v>0</v>
      </c>
      <c r="J73" s="117" t="s">
        <v>541</v>
      </c>
      <c r="K73" s="116">
        <v>2695</v>
      </c>
      <c r="L73" s="116">
        <v>237531</v>
      </c>
      <c r="M73" s="116">
        <f>SUM(N73,+U73)</f>
        <v>69767</v>
      </c>
      <c r="N73" s="116">
        <f>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7" t="s">
        <v>541</v>
      </c>
      <c r="T73" s="116">
        <v>0</v>
      </c>
      <c r="U73" s="116">
        <v>69767</v>
      </c>
      <c r="V73" s="116">
        <f>+SUM(D73,M73)</f>
        <v>319193</v>
      </c>
      <c r="W73" s="116">
        <f>+SUM(E73,N73)</f>
        <v>11895</v>
      </c>
      <c r="X73" s="116">
        <f>+SUM(F73,O73)</f>
        <v>0</v>
      </c>
      <c r="Y73" s="116">
        <f>+SUM(G73,P73)</f>
        <v>0</v>
      </c>
      <c r="Z73" s="116">
        <f>+SUM(H73,Q73)</f>
        <v>9200</v>
      </c>
      <c r="AA73" s="116">
        <f>+SUM(I73,R73)</f>
        <v>0</v>
      </c>
      <c r="AB73" s="117" t="str">
        <f>IF(+SUM(J73,S73)=0,"-",+SUM(J73,S73))</f>
        <v>-</v>
      </c>
      <c r="AC73" s="116">
        <f>+SUM(K73,T73)</f>
        <v>2695</v>
      </c>
      <c r="AD73" s="116">
        <f>+SUM(L73,U73)</f>
        <v>307298</v>
      </c>
      <c r="AE73" s="116">
        <f>SUM(AF73,+AK73)</f>
        <v>0</v>
      </c>
      <c r="AF73" s="116">
        <f>SUM(AG73:AJ73)</f>
        <v>0</v>
      </c>
      <c r="AG73" s="116"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25917</v>
      </c>
      <c r="AM73" s="116">
        <f>SUM(AN73,AS73,AW73,AX73,BD73)</f>
        <v>55814</v>
      </c>
      <c r="AN73" s="116">
        <f>SUM(AO73:AR73)</f>
        <v>10466</v>
      </c>
      <c r="AO73" s="116">
        <v>10466</v>
      </c>
      <c r="AP73" s="116">
        <v>0</v>
      </c>
      <c r="AQ73" s="116">
        <v>0</v>
      </c>
      <c r="AR73" s="116">
        <v>0</v>
      </c>
      <c r="AS73" s="116">
        <f>SUM(AT73:AV73)</f>
        <v>0</v>
      </c>
      <c r="AT73" s="116">
        <v>0</v>
      </c>
      <c r="AU73" s="116">
        <v>0</v>
      </c>
      <c r="AV73" s="116">
        <v>0</v>
      </c>
      <c r="AW73" s="116">
        <v>0</v>
      </c>
      <c r="AX73" s="116">
        <f>SUM(AY73:BB73)</f>
        <v>45348</v>
      </c>
      <c r="AY73" s="116">
        <v>37056</v>
      </c>
      <c r="AZ73" s="116">
        <v>7498</v>
      </c>
      <c r="BA73" s="116">
        <v>673</v>
      </c>
      <c r="BB73" s="116">
        <v>121</v>
      </c>
      <c r="BC73" s="116">
        <v>167695</v>
      </c>
      <c r="BD73" s="116">
        <v>0</v>
      </c>
      <c r="BE73" s="116">
        <v>0</v>
      </c>
      <c r="BF73" s="116">
        <f>SUM(AE73,+AM73,+BE73)</f>
        <v>55814</v>
      </c>
      <c r="BG73" s="116">
        <f>SUM(BH73,+BM73)</f>
        <v>0</v>
      </c>
      <c r="BH73" s="116">
        <f>SUM(BI73:BL73)</f>
        <v>0</v>
      </c>
      <c r="BI73" s="116">
        <v>0</v>
      </c>
      <c r="BJ73" s="116">
        <v>0</v>
      </c>
      <c r="BK73" s="116">
        <v>0</v>
      </c>
      <c r="BL73" s="116">
        <v>0</v>
      </c>
      <c r="BM73" s="116">
        <v>0</v>
      </c>
      <c r="BN73" s="116">
        <v>0</v>
      </c>
      <c r="BO73" s="116">
        <f>SUM(BP73,BU73,BY73,BZ73,CF73)</f>
        <v>0</v>
      </c>
      <c r="BP73" s="116">
        <f>SUM(BQ73:BT73)</f>
        <v>0</v>
      </c>
      <c r="BQ73" s="116">
        <v>0</v>
      </c>
      <c r="BR73" s="116">
        <v>0</v>
      </c>
      <c r="BS73" s="116">
        <v>0</v>
      </c>
      <c r="BT73" s="116">
        <v>0</v>
      </c>
      <c r="BU73" s="116">
        <f>SUM(BV73:BX73)</f>
        <v>0</v>
      </c>
      <c r="BV73" s="116">
        <v>0</v>
      </c>
      <c r="BW73" s="116">
        <v>0</v>
      </c>
      <c r="BX73" s="116">
        <v>0</v>
      </c>
      <c r="BY73" s="116">
        <v>0</v>
      </c>
      <c r="BZ73" s="116">
        <f>SUM(CA73:CD73)</f>
        <v>0</v>
      </c>
      <c r="CA73" s="116">
        <v>0</v>
      </c>
      <c r="CB73" s="116">
        <v>0</v>
      </c>
      <c r="CC73" s="116">
        <v>0</v>
      </c>
      <c r="CD73" s="116">
        <v>0</v>
      </c>
      <c r="CE73" s="116">
        <v>69767</v>
      </c>
      <c r="CF73" s="116">
        <v>0</v>
      </c>
      <c r="CG73" s="116">
        <v>0</v>
      </c>
      <c r="CH73" s="116">
        <f>SUM(BG73,+BO73,+CG73)</f>
        <v>0</v>
      </c>
      <c r="CI73" s="116">
        <f>SUM(AE73,+BG73)</f>
        <v>0</v>
      </c>
      <c r="CJ73" s="116">
        <f>SUM(AF73,+BH73)</f>
        <v>0</v>
      </c>
      <c r="CK73" s="116">
        <f>SUM(AG73,+BI73)</f>
        <v>0</v>
      </c>
      <c r="CL73" s="116">
        <f>SUM(AH73,+BJ73)</f>
        <v>0</v>
      </c>
      <c r="CM73" s="116">
        <f>SUM(AI73,+BK73)</f>
        <v>0</v>
      </c>
      <c r="CN73" s="116">
        <f>SUM(AJ73,+BL73)</f>
        <v>0</v>
      </c>
      <c r="CO73" s="116">
        <f>SUM(AK73,+BM73)</f>
        <v>0</v>
      </c>
      <c r="CP73" s="116">
        <f>SUM(AL73,+BN73)</f>
        <v>25917</v>
      </c>
      <c r="CQ73" s="116">
        <f>SUM(AM73,+BO73)</f>
        <v>55814</v>
      </c>
      <c r="CR73" s="116">
        <f>SUM(AN73,+BP73)</f>
        <v>10466</v>
      </c>
      <c r="CS73" s="116">
        <f>SUM(AO73,+BQ73)</f>
        <v>10466</v>
      </c>
      <c r="CT73" s="116">
        <f>SUM(AP73,+BR73)</f>
        <v>0</v>
      </c>
      <c r="CU73" s="116">
        <f>SUM(AQ73,+BS73)</f>
        <v>0</v>
      </c>
      <c r="CV73" s="116">
        <f>SUM(AR73,+BT73)</f>
        <v>0</v>
      </c>
      <c r="CW73" s="116">
        <f>SUM(AS73,+BU73)</f>
        <v>0</v>
      </c>
      <c r="CX73" s="116">
        <f>SUM(AT73,+BV73)</f>
        <v>0</v>
      </c>
      <c r="CY73" s="116">
        <f>SUM(AU73,+BW73)</f>
        <v>0</v>
      </c>
      <c r="CZ73" s="116">
        <f>SUM(AV73,+BX73)</f>
        <v>0</v>
      </c>
      <c r="DA73" s="116">
        <f>SUM(AW73,+BY73)</f>
        <v>0</v>
      </c>
      <c r="DB73" s="116">
        <f>SUM(AX73,+BZ73)</f>
        <v>45348</v>
      </c>
      <c r="DC73" s="116">
        <f>SUM(AY73,+CA73)</f>
        <v>37056</v>
      </c>
      <c r="DD73" s="116">
        <f>SUM(AZ73,+CB73)</f>
        <v>7498</v>
      </c>
      <c r="DE73" s="116">
        <f>SUM(BA73,+CC73)</f>
        <v>673</v>
      </c>
      <c r="DF73" s="116">
        <f>SUM(BB73,+CD73)</f>
        <v>121</v>
      </c>
      <c r="DG73" s="116">
        <f>SUM(BC73,+CE73)</f>
        <v>237462</v>
      </c>
      <c r="DH73" s="116">
        <f>SUM(BD73,+CF73)</f>
        <v>0</v>
      </c>
      <c r="DI73" s="116">
        <f>SUM(BE73,+CG73)</f>
        <v>0</v>
      </c>
      <c r="DJ73" s="116">
        <f>SUM(BF73,+CH73)</f>
        <v>55814</v>
      </c>
    </row>
    <row r="74" spans="1:114" ht="13.5" customHeight="1" x14ac:dyDescent="0.15">
      <c r="A74" s="114" t="s">
        <v>22</v>
      </c>
      <c r="B74" s="115" t="s">
        <v>515</v>
      </c>
      <c r="C74" s="114" t="s">
        <v>516</v>
      </c>
      <c r="D74" s="116">
        <f>SUM(E74,+L74)</f>
        <v>78007</v>
      </c>
      <c r="E74" s="116">
        <f>SUM(F74:I74,K74)</f>
        <v>700</v>
      </c>
      <c r="F74" s="116">
        <v>0</v>
      </c>
      <c r="G74" s="116">
        <v>0</v>
      </c>
      <c r="H74" s="116">
        <v>0</v>
      </c>
      <c r="I74" s="116">
        <v>686</v>
      </c>
      <c r="J74" s="117" t="s">
        <v>541</v>
      </c>
      <c r="K74" s="116">
        <v>14</v>
      </c>
      <c r="L74" s="116">
        <v>77307</v>
      </c>
      <c r="M74" s="116">
        <f>SUM(N74,+U74)</f>
        <v>47343</v>
      </c>
      <c r="N74" s="116">
        <f>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7" t="s">
        <v>541</v>
      </c>
      <c r="T74" s="116">
        <v>0</v>
      </c>
      <c r="U74" s="116">
        <v>47343</v>
      </c>
      <c r="V74" s="116">
        <f>+SUM(D74,M74)</f>
        <v>125350</v>
      </c>
      <c r="W74" s="116">
        <f>+SUM(E74,N74)</f>
        <v>700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686</v>
      </c>
      <c r="AB74" s="117" t="str">
        <f>IF(+SUM(J74,S74)=0,"-",+SUM(J74,S74))</f>
        <v>-</v>
      </c>
      <c r="AC74" s="116">
        <f>+SUM(K74,T74)</f>
        <v>14</v>
      </c>
      <c r="AD74" s="116">
        <f>+SUM(L74,U74)</f>
        <v>124650</v>
      </c>
      <c r="AE74" s="116">
        <f>SUM(AF74,+AK74)</f>
        <v>0</v>
      </c>
      <c r="AF74" s="116">
        <f>SUM(AG74:AJ74)</f>
        <v>0</v>
      </c>
      <c r="AG74" s="116"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8398</v>
      </c>
      <c r="AM74" s="116">
        <f>SUM(AN74,AS74,AW74,AX74,BD74)</f>
        <v>24438</v>
      </c>
      <c r="AN74" s="116">
        <f>SUM(AO74:AR74)</f>
        <v>5444</v>
      </c>
      <c r="AO74" s="116">
        <v>5444</v>
      </c>
      <c r="AP74" s="116">
        <v>0</v>
      </c>
      <c r="AQ74" s="116">
        <v>0</v>
      </c>
      <c r="AR74" s="116">
        <v>0</v>
      </c>
      <c r="AS74" s="116">
        <f>SUM(AT74:AV74)</f>
        <v>0</v>
      </c>
      <c r="AT74" s="116">
        <v>0</v>
      </c>
      <c r="AU74" s="116">
        <v>0</v>
      </c>
      <c r="AV74" s="116">
        <v>0</v>
      </c>
      <c r="AW74" s="116">
        <v>0</v>
      </c>
      <c r="AX74" s="116">
        <f>SUM(AY74:BB74)</f>
        <v>18994</v>
      </c>
      <c r="AY74" s="116">
        <v>18805</v>
      </c>
      <c r="AZ74" s="116">
        <v>49</v>
      </c>
      <c r="BA74" s="116">
        <v>113</v>
      </c>
      <c r="BB74" s="116">
        <v>27</v>
      </c>
      <c r="BC74" s="116">
        <v>41317</v>
      </c>
      <c r="BD74" s="116">
        <v>0</v>
      </c>
      <c r="BE74" s="116">
        <v>3854</v>
      </c>
      <c r="BF74" s="116">
        <f>SUM(AE74,+AM74,+BE74)</f>
        <v>28292</v>
      </c>
      <c r="BG74" s="116">
        <f>SUM(BH74,+BM74)</f>
        <v>0</v>
      </c>
      <c r="BH74" s="116">
        <f>SUM(BI74:BL74)</f>
        <v>0</v>
      </c>
      <c r="BI74" s="116">
        <v>0</v>
      </c>
      <c r="BJ74" s="116">
        <v>0</v>
      </c>
      <c r="BK74" s="116">
        <v>0</v>
      </c>
      <c r="BL74" s="116">
        <v>0</v>
      </c>
      <c r="BM74" s="116">
        <v>0</v>
      </c>
      <c r="BN74" s="116">
        <v>0</v>
      </c>
      <c r="BO74" s="116">
        <f>SUM(BP74,BU74,BY74,BZ74,CF74)</f>
        <v>231</v>
      </c>
      <c r="BP74" s="116">
        <f>SUM(BQ74:BT74)</f>
        <v>128</v>
      </c>
      <c r="BQ74" s="116">
        <v>128</v>
      </c>
      <c r="BR74" s="116">
        <v>0</v>
      </c>
      <c r="BS74" s="116">
        <v>0</v>
      </c>
      <c r="BT74" s="116">
        <v>0</v>
      </c>
      <c r="BU74" s="116">
        <f>SUM(BV74:BX74)</f>
        <v>0</v>
      </c>
      <c r="BV74" s="116">
        <v>0</v>
      </c>
      <c r="BW74" s="116">
        <v>0</v>
      </c>
      <c r="BX74" s="116">
        <v>0</v>
      </c>
      <c r="BY74" s="116">
        <v>0</v>
      </c>
      <c r="BZ74" s="116">
        <f>SUM(CA74:CD74)</f>
        <v>103</v>
      </c>
      <c r="CA74" s="116">
        <v>31</v>
      </c>
      <c r="CB74" s="116">
        <v>72</v>
      </c>
      <c r="CC74" s="116">
        <v>0</v>
      </c>
      <c r="CD74" s="116">
        <v>0</v>
      </c>
      <c r="CE74" s="116">
        <v>46520</v>
      </c>
      <c r="CF74" s="116">
        <v>0</v>
      </c>
      <c r="CG74" s="116">
        <v>592</v>
      </c>
      <c r="CH74" s="116">
        <f>SUM(BG74,+BO74,+CG74)</f>
        <v>823</v>
      </c>
      <c r="CI74" s="116">
        <f>SUM(AE74,+BG74)</f>
        <v>0</v>
      </c>
      <c r="CJ74" s="116">
        <f>SUM(AF74,+BH74)</f>
        <v>0</v>
      </c>
      <c r="CK74" s="116">
        <f>SUM(AG74,+BI74)</f>
        <v>0</v>
      </c>
      <c r="CL74" s="116">
        <f>SUM(AH74,+BJ74)</f>
        <v>0</v>
      </c>
      <c r="CM74" s="116">
        <f>SUM(AI74,+BK74)</f>
        <v>0</v>
      </c>
      <c r="CN74" s="116">
        <f>SUM(AJ74,+BL74)</f>
        <v>0</v>
      </c>
      <c r="CO74" s="116">
        <f>SUM(AK74,+BM74)</f>
        <v>0</v>
      </c>
      <c r="CP74" s="116">
        <f>SUM(AL74,+BN74)</f>
        <v>8398</v>
      </c>
      <c r="CQ74" s="116">
        <f>SUM(AM74,+BO74)</f>
        <v>24669</v>
      </c>
      <c r="CR74" s="116">
        <f>SUM(AN74,+BP74)</f>
        <v>5572</v>
      </c>
      <c r="CS74" s="116">
        <f>SUM(AO74,+BQ74)</f>
        <v>5572</v>
      </c>
      <c r="CT74" s="116">
        <f>SUM(AP74,+BR74)</f>
        <v>0</v>
      </c>
      <c r="CU74" s="116">
        <f>SUM(AQ74,+BS74)</f>
        <v>0</v>
      </c>
      <c r="CV74" s="116">
        <f>SUM(AR74,+BT74)</f>
        <v>0</v>
      </c>
      <c r="CW74" s="116">
        <f>SUM(AS74,+BU74)</f>
        <v>0</v>
      </c>
      <c r="CX74" s="116">
        <f>SUM(AT74,+BV74)</f>
        <v>0</v>
      </c>
      <c r="CY74" s="116">
        <f>SUM(AU74,+BW74)</f>
        <v>0</v>
      </c>
      <c r="CZ74" s="116">
        <f>SUM(AV74,+BX74)</f>
        <v>0</v>
      </c>
      <c r="DA74" s="116">
        <f>SUM(AW74,+BY74)</f>
        <v>0</v>
      </c>
      <c r="DB74" s="116">
        <f>SUM(AX74,+BZ74)</f>
        <v>19097</v>
      </c>
      <c r="DC74" s="116">
        <f>SUM(AY74,+CA74)</f>
        <v>18836</v>
      </c>
      <c r="DD74" s="116">
        <f>SUM(AZ74,+CB74)</f>
        <v>121</v>
      </c>
      <c r="DE74" s="116">
        <f>SUM(BA74,+CC74)</f>
        <v>113</v>
      </c>
      <c r="DF74" s="116">
        <f>SUM(BB74,+CD74)</f>
        <v>27</v>
      </c>
      <c r="DG74" s="116">
        <f>SUM(BC74,+CE74)</f>
        <v>87837</v>
      </c>
      <c r="DH74" s="116">
        <f>SUM(BD74,+CF74)</f>
        <v>0</v>
      </c>
      <c r="DI74" s="116">
        <f>SUM(BE74,+CG74)</f>
        <v>4446</v>
      </c>
      <c r="DJ74" s="116">
        <f>SUM(BF74,+CH74)</f>
        <v>29115</v>
      </c>
    </row>
    <row r="75" spans="1:114" ht="13.5" customHeight="1" x14ac:dyDescent="0.15">
      <c r="A75" s="114" t="s">
        <v>22</v>
      </c>
      <c r="B75" s="115" t="s">
        <v>517</v>
      </c>
      <c r="C75" s="114" t="s">
        <v>518</v>
      </c>
      <c r="D75" s="116">
        <f>SUM(E75,+L75)</f>
        <v>152702</v>
      </c>
      <c r="E75" s="116">
        <f>SUM(F75:I75,K75)</f>
        <v>31576</v>
      </c>
      <c r="F75" s="116">
        <v>0</v>
      </c>
      <c r="G75" s="116">
        <v>0</v>
      </c>
      <c r="H75" s="116">
        <v>0</v>
      </c>
      <c r="I75" s="116">
        <v>10622</v>
      </c>
      <c r="J75" s="117" t="s">
        <v>541</v>
      </c>
      <c r="K75" s="116">
        <v>20954</v>
      </c>
      <c r="L75" s="116">
        <v>121126</v>
      </c>
      <c r="M75" s="116">
        <f>SUM(N75,+U75)</f>
        <v>17924</v>
      </c>
      <c r="N75" s="116">
        <f>SUM(O75:R75,T75)</f>
        <v>0</v>
      </c>
      <c r="O75" s="116">
        <v>0</v>
      </c>
      <c r="P75" s="116">
        <v>0</v>
      </c>
      <c r="Q75" s="116">
        <v>0</v>
      </c>
      <c r="R75" s="116">
        <v>0</v>
      </c>
      <c r="S75" s="117" t="s">
        <v>541</v>
      </c>
      <c r="T75" s="116">
        <v>0</v>
      </c>
      <c r="U75" s="116">
        <v>17924</v>
      </c>
      <c r="V75" s="116">
        <f>+SUM(D75,M75)</f>
        <v>170626</v>
      </c>
      <c r="W75" s="116">
        <f>+SUM(E75,N75)</f>
        <v>31576</v>
      </c>
      <c r="X75" s="116">
        <f>+SUM(F75,O75)</f>
        <v>0</v>
      </c>
      <c r="Y75" s="116">
        <f>+SUM(G75,P75)</f>
        <v>0</v>
      </c>
      <c r="Z75" s="116">
        <f>+SUM(H75,Q75)</f>
        <v>0</v>
      </c>
      <c r="AA75" s="116">
        <f>+SUM(I75,R75)</f>
        <v>10622</v>
      </c>
      <c r="AB75" s="117" t="str">
        <f>IF(+SUM(J75,S75)=0,"-",+SUM(J75,S75))</f>
        <v>-</v>
      </c>
      <c r="AC75" s="116">
        <f>+SUM(K75,T75)</f>
        <v>20954</v>
      </c>
      <c r="AD75" s="116">
        <f>+SUM(L75,U75)</f>
        <v>139050</v>
      </c>
      <c r="AE75" s="116">
        <f>SUM(AF75,+AK75)</f>
        <v>0</v>
      </c>
      <c r="AF75" s="116">
        <f>SUM(AG75:AJ75)</f>
        <v>0</v>
      </c>
      <c r="AG75" s="116">
        <v>0</v>
      </c>
      <c r="AH75" s="116">
        <v>0</v>
      </c>
      <c r="AI75" s="116">
        <v>0</v>
      </c>
      <c r="AJ75" s="116">
        <v>0</v>
      </c>
      <c r="AK75" s="116">
        <v>0</v>
      </c>
      <c r="AL75" s="116">
        <v>0</v>
      </c>
      <c r="AM75" s="116">
        <f>SUM(AN75,AS75,AW75,AX75,BD75)</f>
        <v>26095</v>
      </c>
      <c r="AN75" s="116">
        <f>SUM(AO75:AR75)</f>
        <v>0</v>
      </c>
      <c r="AO75" s="116">
        <v>0</v>
      </c>
      <c r="AP75" s="116">
        <v>0</v>
      </c>
      <c r="AQ75" s="116">
        <v>0</v>
      </c>
      <c r="AR75" s="116">
        <v>0</v>
      </c>
      <c r="AS75" s="116">
        <f>SUM(AT75:AV75)</f>
        <v>0</v>
      </c>
      <c r="AT75" s="116">
        <v>0</v>
      </c>
      <c r="AU75" s="116">
        <v>0</v>
      </c>
      <c r="AV75" s="116">
        <v>0</v>
      </c>
      <c r="AW75" s="116">
        <v>0</v>
      </c>
      <c r="AX75" s="116">
        <f>SUM(AY75:BB75)</f>
        <v>26095</v>
      </c>
      <c r="AY75" s="116">
        <v>0</v>
      </c>
      <c r="AZ75" s="116">
        <v>25751</v>
      </c>
      <c r="BA75" s="116">
        <v>344</v>
      </c>
      <c r="BB75" s="116">
        <v>0</v>
      </c>
      <c r="BC75" s="116">
        <v>60489</v>
      </c>
      <c r="BD75" s="116">
        <v>0</v>
      </c>
      <c r="BE75" s="116">
        <v>66118</v>
      </c>
      <c r="BF75" s="116">
        <f>SUM(AE75,+AM75,+BE75)</f>
        <v>92213</v>
      </c>
      <c r="BG75" s="116">
        <f>SUM(BH75,+BM75)</f>
        <v>0</v>
      </c>
      <c r="BH75" s="116">
        <f>SUM(BI75:BL75)</f>
        <v>0</v>
      </c>
      <c r="BI75" s="116">
        <v>0</v>
      </c>
      <c r="BJ75" s="116">
        <v>0</v>
      </c>
      <c r="BK75" s="116">
        <v>0</v>
      </c>
      <c r="BL75" s="116">
        <v>0</v>
      </c>
      <c r="BM75" s="116">
        <v>0</v>
      </c>
      <c r="BN75" s="116">
        <v>0</v>
      </c>
      <c r="BO75" s="116">
        <f>SUM(BP75,BU75,BY75,BZ75,CF75)</f>
        <v>0</v>
      </c>
      <c r="BP75" s="116">
        <f>SUM(BQ75:BT75)</f>
        <v>0</v>
      </c>
      <c r="BQ75" s="116">
        <v>0</v>
      </c>
      <c r="BR75" s="116">
        <v>0</v>
      </c>
      <c r="BS75" s="116">
        <v>0</v>
      </c>
      <c r="BT75" s="116">
        <v>0</v>
      </c>
      <c r="BU75" s="116">
        <f>SUM(BV75:BX75)</f>
        <v>0</v>
      </c>
      <c r="BV75" s="116">
        <v>0</v>
      </c>
      <c r="BW75" s="116">
        <v>0</v>
      </c>
      <c r="BX75" s="116">
        <v>0</v>
      </c>
      <c r="BY75" s="116">
        <v>0</v>
      </c>
      <c r="BZ75" s="116">
        <f>SUM(CA75:CD75)</f>
        <v>0</v>
      </c>
      <c r="CA75" s="116">
        <v>0</v>
      </c>
      <c r="CB75" s="116">
        <v>0</v>
      </c>
      <c r="CC75" s="116">
        <v>0</v>
      </c>
      <c r="CD75" s="116">
        <v>0</v>
      </c>
      <c r="CE75" s="116">
        <v>17924</v>
      </c>
      <c r="CF75" s="116">
        <v>0</v>
      </c>
      <c r="CG75" s="116">
        <v>0</v>
      </c>
      <c r="CH75" s="116">
        <f>SUM(BG75,+BO75,+CG75)</f>
        <v>0</v>
      </c>
      <c r="CI75" s="116">
        <f>SUM(AE75,+BG75)</f>
        <v>0</v>
      </c>
      <c r="CJ75" s="116">
        <f>SUM(AF75,+BH75)</f>
        <v>0</v>
      </c>
      <c r="CK75" s="116">
        <f>SUM(AG75,+BI75)</f>
        <v>0</v>
      </c>
      <c r="CL75" s="116">
        <f>SUM(AH75,+BJ75)</f>
        <v>0</v>
      </c>
      <c r="CM75" s="116">
        <f>SUM(AI75,+BK75)</f>
        <v>0</v>
      </c>
      <c r="CN75" s="116">
        <f>SUM(AJ75,+BL75)</f>
        <v>0</v>
      </c>
      <c r="CO75" s="116">
        <f>SUM(AK75,+BM75)</f>
        <v>0</v>
      </c>
      <c r="CP75" s="116">
        <f>SUM(AL75,+BN75)</f>
        <v>0</v>
      </c>
      <c r="CQ75" s="116">
        <f>SUM(AM75,+BO75)</f>
        <v>26095</v>
      </c>
      <c r="CR75" s="116">
        <f>SUM(AN75,+BP75)</f>
        <v>0</v>
      </c>
      <c r="CS75" s="116">
        <f>SUM(AO75,+BQ75)</f>
        <v>0</v>
      </c>
      <c r="CT75" s="116">
        <f>SUM(AP75,+BR75)</f>
        <v>0</v>
      </c>
      <c r="CU75" s="116">
        <f>SUM(AQ75,+BS75)</f>
        <v>0</v>
      </c>
      <c r="CV75" s="116">
        <f>SUM(AR75,+BT75)</f>
        <v>0</v>
      </c>
      <c r="CW75" s="116">
        <f>SUM(AS75,+BU75)</f>
        <v>0</v>
      </c>
      <c r="CX75" s="116">
        <f>SUM(AT75,+BV75)</f>
        <v>0</v>
      </c>
      <c r="CY75" s="116">
        <f>SUM(AU75,+BW75)</f>
        <v>0</v>
      </c>
      <c r="CZ75" s="116">
        <f>SUM(AV75,+BX75)</f>
        <v>0</v>
      </c>
      <c r="DA75" s="116">
        <f>SUM(AW75,+BY75)</f>
        <v>0</v>
      </c>
      <c r="DB75" s="116">
        <f>SUM(AX75,+BZ75)</f>
        <v>26095</v>
      </c>
      <c r="DC75" s="116">
        <f>SUM(AY75,+CA75)</f>
        <v>0</v>
      </c>
      <c r="DD75" s="116">
        <f>SUM(AZ75,+CB75)</f>
        <v>25751</v>
      </c>
      <c r="DE75" s="116">
        <f>SUM(BA75,+CC75)</f>
        <v>344</v>
      </c>
      <c r="DF75" s="116">
        <f>SUM(BB75,+CD75)</f>
        <v>0</v>
      </c>
      <c r="DG75" s="116">
        <f>SUM(BC75,+CE75)</f>
        <v>78413</v>
      </c>
      <c r="DH75" s="116">
        <f>SUM(BD75,+CF75)</f>
        <v>0</v>
      </c>
      <c r="DI75" s="116">
        <f>SUM(BE75,+CG75)</f>
        <v>66118</v>
      </c>
      <c r="DJ75" s="116">
        <f>SUM(BF75,+CH75)</f>
        <v>92213</v>
      </c>
    </row>
    <row r="76" spans="1:114" ht="13.5" customHeight="1" x14ac:dyDescent="0.15">
      <c r="A76" s="114" t="s">
        <v>22</v>
      </c>
      <c r="B76" s="115" t="s">
        <v>519</v>
      </c>
      <c r="C76" s="114" t="s">
        <v>520</v>
      </c>
      <c r="D76" s="116">
        <f>SUM(E76,+L76)</f>
        <v>93098</v>
      </c>
      <c r="E76" s="116">
        <f>SUM(F76:I76,K76)</f>
        <v>0</v>
      </c>
      <c r="F76" s="116">
        <v>0</v>
      </c>
      <c r="G76" s="116">
        <v>0</v>
      </c>
      <c r="H76" s="116">
        <v>0</v>
      </c>
      <c r="I76" s="116">
        <v>0</v>
      </c>
      <c r="J76" s="117" t="s">
        <v>541</v>
      </c>
      <c r="K76" s="116">
        <v>0</v>
      </c>
      <c r="L76" s="116">
        <v>93098</v>
      </c>
      <c r="M76" s="116">
        <f>SUM(N76,+U76)</f>
        <v>9803</v>
      </c>
      <c r="N76" s="116">
        <f>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7" t="s">
        <v>541</v>
      </c>
      <c r="T76" s="116">
        <v>0</v>
      </c>
      <c r="U76" s="116">
        <v>9803</v>
      </c>
      <c r="V76" s="116">
        <f>+SUM(D76,M76)</f>
        <v>102901</v>
      </c>
      <c r="W76" s="116">
        <f>+SUM(E76,N76)</f>
        <v>0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0</v>
      </c>
      <c r="AB76" s="117" t="str">
        <f>IF(+SUM(J76,S76)=0,"-",+SUM(J76,S76))</f>
        <v>-</v>
      </c>
      <c r="AC76" s="116">
        <f>+SUM(K76,T76)</f>
        <v>0</v>
      </c>
      <c r="AD76" s="116">
        <f>+SUM(L76,U76)</f>
        <v>102901</v>
      </c>
      <c r="AE76" s="116">
        <f>SUM(AF76,+AK76)</f>
        <v>0</v>
      </c>
      <c r="AF76" s="116">
        <f>SUM(AG76:AJ76)</f>
        <v>0</v>
      </c>
      <c r="AG76" s="116"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>
        <f>SUM(AN76,AS76,AW76,AX76,BD76)</f>
        <v>19117</v>
      </c>
      <c r="AN76" s="116">
        <f>SUM(AO76:AR76)</f>
        <v>3500</v>
      </c>
      <c r="AO76" s="116">
        <v>3500</v>
      </c>
      <c r="AP76" s="116">
        <v>0</v>
      </c>
      <c r="AQ76" s="116">
        <v>0</v>
      </c>
      <c r="AR76" s="116">
        <v>0</v>
      </c>
      <c r="AS76" s="116">
        <f>SUM(AT76:AV76)</f>
        <v>0</v>
      </c>
      <c r="AT76" s="116">
        <v>0</v>
      </c>
      <c r="AU76" s="116">
        <v>0</v>
      </c>
      <c r="AV76" s="116">
        <v>0</v>
      </c>
      <c r="AW76" s="116">
        <v>0</v>
      </c>
      <c r="AX76" s="116">
        <f>SUM(AY76:BB76)</f>
        <v>15617</v>
      </c>
      <c r="AY76" s="116">
        <v>10800</v>
      </c>
      <c r="AZ76" s="116">
        <v>4817</v>
      </c>
      <c r="BA76" s="116">
        <v>0</v>
      </c>
      <c r="BB76" s="116">
        <v>0</v>
      </c>
      <c r="BC76" s="116">
        <v>73981</v>
      </c>
      <c r="BD76" s="116">
        <v>0</v>
      </c>
      <c r="BE76" s="116">
        <v>0</v>
      </c>
      <c r="BF76" s="116">
        <f>SUM(AE76,+AM76,+BE76)</f>
        <v>19117</v>
      </c>
      <c r="BG76" s="116">
        <f>SUM(BH76,+BM76)</f>
        <v>0</v>
      </c>
      <c r="BH76" s="116">
        <f>SUM(BI76:BL76)</f>
        <v>0</v>
      </c>
      <c r="BI76" s="116">
        <v>0</v>
      </c>
      <c r="BJ76" s="116">
        <v>0</v>
      </c>
      <c r="BK76" s="116">
        <v>0</v>
      </c>
      <c r="BL76" s="116">
        <v>0</v>
      </c>
      <c r="BM76" s="116">
        <v>0</v>
      </c>
      <c r="BN76" s="116">
        <v>0</v>
      </c>
      <c r="BO76" s="116">
        <f>SUM(BP76,BU76,BY76,BZ76,CF76)</f>
        <v>0</v>
      </c>
      <c r="BP76" s="116">
        <f>SUM(BQ76:BT76)</f>
        <v>0</v>
      </c>
      <c r="BQ76" s="116">
        <v>0</v>
      </c>
      <c r="BR76" s="116">
        <v>0</v>
      </c>
      <c r="BS76" s="116">
        <v>0</v>
      </c>
      <c r="BT76" s="116">
        <v>0</v>
      </c>
      <c r="BU76" s="116">
        <f>SUM(BV76:BX76)</f>
        <v>0</v>
      </c>
      <c r="BV76" s="116">
        <v>0</v>
      </c>
      <c r="BW76" s="116">
        <v>0</v>
      </c>
      <c r="BX76" s="116">
        <v>0</v>
      </c>
      <c r="BY76" s="116">
        <v>0</v>
      </c>
      <c r="BZ76" s="116">
        <f>SUM(CA76:CD76)</f>
        <v>0</v>
      </c>
      <c r="CA76" s="116">
        <v>0</v>
      </c>
      <c r="CB76" s="116">
        <v>0</v>
      </c>
      <c r="CC76" s="116">
        <v>0</v>
      </c>
      <c r="CD76" s="116">
        <v>0</v>
      </c>
      <c r="CE76" s="116">
        <v>9803</v>
      </c>
      <c r="CF76" s="116">
        <v>0</v>
      </c>
      <c r="CG76" s="116">
        <v>0</v>
      </c>
      <c r="CH76" s="116">
        <f>SUM(BG76,+BO76,+CG76)</f>
        <v>0</v>
      </c>
      <c r="CI76" s="116">
        <f>SUM(AE76,+BG76)</f>
        <v>0</v>
      </c>
      <c r="CJ76" s="116">
        <f>SUM(AF76,+BH76)</f>
        <v>0</v>
      </c>
      <c r="CK76" s="116">
        <f>SUM(AG76,+BI76)</f>
        <v>0</v>
      </c>
      <c r="CL76" s="116">
        <f>SUM(AH76,+BJ76)</f>
        <v>0</v>
      </c>
      <c r="CM76" s="116">
        <f>SUM(AI76,+BK76)</f>
        <v>0</v>
      </c>
      <c r="CN76" s="116">
        <f>SUM(AJ76,+BL76)</f>
        <v>0</v>
      </c>
      <c r="CO76" s="116">
        <f>SUM(AK76,+BM76)</f>
        <v>0</v>
      </c>
      <c r="CP76" s="116">
        <f>SUM(AL76,+BN76)</f>
        <v>0</v>
      </c>
      <c r="CQ76" s="116">
        <f>SUM(AM76,+BO76)</f>
        <v>19117</v>
      </c>
      <c r="CR76" s="116">
        <f>SUM(AN76,+BP76)</f>
        <v>3500</v>
      </c>
      <c r="CS76" s="116">
        <f>SUM(AO76,+BQ76)</f>
        <v>3500</v>
      </c>
      <c r="CT76" s="116">
        <f>SUM(AP76,+BR76)</f>
        <v>0</v>
      </c>
      <c r="CU76" s="116">
        <f>SUM(AQ76,+BS76)</f>
        <v>0</v>
      </c>
      <c r="CV76" s="116">
        <f>SUM(AR76,+BT76)</f>
        <v>0</v>
      </c>
      <c r="CW76" s="116">
        <f>SUM(AS76,+BU76)</f>
        <v>0</v>
      </c>
      <c r="CX76" s="116">
        <f>SUM(AT76,+BV76)</f>
        <v>0</v>
      </c>
      <c r="CY76" s="116">
        <f>SUM(AU76,+BW76)</f>
        <v>0</v>
      </c>
      <c r="CZ76" s="116">
        <f>SUM(AV76,+BX76)</f>
        <v>0</v>
      </c>
      <c r="DA76" s="116">
        <f>SUM(AW76,+BY76)</f>
        <v>0</v>
      </c>
      <c r="DB76" s="116">
        <f>SUM(AX76,+BZ76)</f>
        <v>15617</v>
      </c>
      <c r="DC76" s="116">
        <f>SUM(AY76,+CA76)</f>
        <v>10800</v>
      </c>
      <c r="DD76" s="116">
        <f>SUM(AZ76,+CB76)</f>
        <v>4817</v>
      </c>
      <c r="DE76" s="116">
        <f>SUM(BA76,+CC76)</f>
        <v>0</v>
      </c>
      <c r="DF76" s="116">
        <f>SUM(BB76,+CD76)</f>
        <v>0</v>
      </c>
      <c r="DG76" s="116">
        <f>SUM(BC76,+CE76)</f>
        <v>83784</v>
      </c>
      <c r="DH76" s="116">
        <f>SUM(BD76,+CF76)</f>
        <v>0</v>
      </c>
      <c r="DI76" s="116">
        <f>SUM(BE76,+CG76)</f>
        <v>0</v>
      </c>
      <c r="DJ76" s="116">
        <f>SUM(BF76,+CH76)</f>
        <v>19117</v>
      </c>
    </row>
    <row r="77" spans="1:114" ht="13.5" customHeight="1" x14ac:dyDescent="0.15">
      <c r="A77" s="114" t="s">
        <v>22</v>
      </c>
      <c r="B77" s="115" t="s">
        <v>521</v>
      </c>
      <c r="C77" s="114" t="s">
        <v>522</v>
      </c>
      <c r="D77" s="116">
        <f>SUM(E77,+L77)</f>
        <v>71578</v>
      </c>
      <c r="E77" s="116">
        <f>SUM(F77:I77,K77)</f>
        <v>8301</v>
      </c>
      <c r="F77" s="116">
        <v>0</v>
      </c>
      <c r="G77" s="116">
        <v>0</v>
      </c>
      <c r="H77" s="116">
        <v>0</v>
      </c>
      <c r="I77" s="116">
        <v>4573</v>
      </c>
      <c r="J77" s="117" t="s">
        <v>541</v>
      </c>
      <c r="K77" s="116">
        <v>3728</v>
      </c>
      <c r="L77" s="116">
        <v>63277</v>
      </c>
      <c r="M77" s="116">
        <f>SUM(N77,+U77)</f>
        <v>10714</v>
      </c>
      <c r="N77" s="116">
        <f>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7" t="s">
        <v>541</v>
      </c>
      <c r="T77" s="116">
        <v>0</v>
      </c>
      <c r="U77" s="116">
        <v>10714</v>
      </c>
      <c r="V77" s="116">
        <f>+SUM(D77,M77)</f>
        <v>82292</v>
      </c>
      <c r="W77" s="116">
        <f>+SUM(E77,N77)</f>
        <v>8301</v>
      </c>
      <c r="X77" s="116">
        <f>+SUM(F77,O77)</f>
        <v>0</v>
      </c>
      <c r="Y77" s="116">
        <f>+SUM(G77,P77)</f>
        <v>0</v>
      </c>
      <c r="Z77" s="116">
        <f>+SUM(H77,Q77)</f>
        <v>0</v>
      </c>
      <c r="AA77" s="116">
        <f>+SUM(I77,R77)</f>
        <v>4573</v>
      </c>
      <c r="AB77" s="117" t="str">
        <f>IF(+SUM(J77,S77)=0,"-",+SUM(J77,S77))</f>
        <v>-</v>
      </c>
      <c r="AC77" s="116">
        <f>+SUM(K77,T77)</f>
        <v>3728</v>
      </c>
      <c r="AD77" s="116">
        <f>+SUM(L77,U77)</f>
        <v>73991</v>
      </c>
      <c r="AE77" s="116">
        <f>SUM(AF77,+AK77)</f>
        <v>0</v>
      </c>
      <c r="AF77" s="116">
        <f>SUM(AG77:AJ77)</f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>
        <f>SUM(AN77,AS77,AW77,AX77,BD77)</f>
        <v>62443</v>
      </c>
      <c r="AN77" s="116">
        <f>SUM(AO77:AR77)</f>
        <v>23675</v>
      </c>
      <c r="AO77" s="116">
        <v>8768</v>
      </c>
      <c r="AP77" s="116">
        <v>0</v>
      </c>
      <c r="AQ77" s="116">
        <v>14907</v>
      </c>
      <c r="AR77" s="116">
        <v>0</v>
      </c>
      <c r="AS77" s="116">
        <f>SUM(AT77:AV77)</f>
        <v>10045</v>
      </c>
      <c r="AT77" s="116">
        <v>2215</v>
      </c>
      <c r="AU77" s="116">
        <v>7780</v>
      </c>
      <c r="AV77" s="116">
        <v>50</v>
      </c>
      <c r="AW77" s="116">
        <v>0</v>
      </c>
      <c r="AX77" s="116">
        <f>SUM(AY77:BB77)</f>
        <v>28723</v>
      </c>
      <c r="AY77" s="116">
        <v>18480</v>
      </c>
      <c r="AZ77" s="116">
        <v>9995</v>
      </c>
      <c r="BA77" s="116">
        <v>248</v>
      </c>
      <c r="BB77" s="116">
        <v>0</v>
      </c>
      <c r="BC77" s="116">
        <v>9135</v>
      </c>
      <c r="BD77" s="116">
        <v>0</v>
      </c>
      <c r="BE77" s="116">
        <v>0</v>
      </c>
      <c r="BF77" s="116">
        <f>SUM(AE77,+AM77,+BE77)</f>
        <v>62443</v>
      </c>
      <c r="BG77" s="116">
        <f>SUM(BH77,+BM77)</f>
        <v>0</v>
      </c>
      <c r="BH77" s="116">
        <f>SUM(BI77:BL77)</f>
        <v>0</v>
      </c>
      <c r="BI77" s="116">
        <v>0</v>
      </c>
      <c r="BJ77" s="116">
        <v>0</v>
      </c>
      <c r="BK77" s="116">
        <v>0</v>
      </c>
      <c r="BL77" s="116">
        <v>0</v>
      </c>
      <c r="BM77" s="116">
        <v>0</v>
      </c>
      <c r="BN77" s="116">
        <v>0</v>
      </c>
      <c r="BO77" s="116">
        <f>SUM(BP77,BU77,BY77,BZ77,CF77)</f>
        <v>0</v>
      </c>
      <c r="BP77" s="116">
        <f>SUM(BQ77:BT77)</f>
        <v>0</v>
      </c>
      <c r="BQ77" s="116">
        <v>0</v>
      </c>
      <c r="BR77" s="116">
        <v>0</v>
      </c>
      <c r="BS77" s="116">
        <v>0</v>
      </c>
      <c r="BT77" s="116">
        <v>0</v>
      </c>
      <c r="BU77" s="116">
        <f>SUM(BV77:BX77)</f>
        <v>0</v>
      </c>
      <c r="BV77" s="116">
        <v>0</v>
      </c>
      <c r="BW77" s="116">
        <v>0</v>
      </c>
      <c r="BX77" s="116">
        <v>0</v>
      </c>
      <c r="BY77" s="116">
        <v>0</v>
      </c>
      <c r="BZ77" s="116">
        <f>SUM(CA77:CD77)</f>
        <v>0</v>
      </c>
      <c r="CA77" s="116">
        <v>0</v>
      </c>
      <c r="CB77" s="116">
        <v>0</v>
      </c>
      <c r="CC77" s="116">
        <v>0</v>
      </c>
      <c r="CD77" s="116">
        <v>0</v>
      </c>
      <c r="CE77" s="116">
        <v>10714</v>
      </c>
      <c r="CF77" s="116">
        <v>0</v>
      </c>
      <c r="CG77" s="116">
        <v>0</v>
      </c>
      <c r="CH77" s="116">
        <f>SUM(BG77,+BO77,+CG77)</f>
        <v>0</v>
      </c>
      <c r="CI77" s="116">
        <f>SUM(AE77,+BG77)</f>
        <v>0</v>
      </c>
      <c r="CJ77" s="116">
        <f>SUM(AF77,+BH77)</f>
        <v>0</v>
      </c>
      <c r="CK77" s="116">
        <f>SUM(AG77,+BI77)</f>
        <v>0</v>
      </c>
      <c r="CL77" s="116">
        <f>SUM(AH77,+BJ77)</f>
        <v>0</v>
      </c>
      <c r="CM77" s="116">
        <f>SUM(AI77,+BK77)</f>
        <v>0</v>
      </c>
      <c r="CN77" s="116">
        <f>SUM(AJ77,+BL77)</f>
        <v>0</v>
      </c>
      <c r="CO77" s="116">
        <f>SUM(AK77,+BM77)</f>
        <v>0</v>
      </c>
      <c r="CP77" s="116">
        <f>SUM(AL77,+BN77)</f>
        <v>0</v>
      </c>
      <c r="CQ77" s="116">
        <f>SUM(AM77,+BO77)</f>
        <v>62443</v>
      </c>
      <c r="CR77" s="116">
        <f>SUM(AN77,+BP77)</f>
        <v>23675</v>
      </c>
      <c r="CS77" s="116">
        <f>SUM(AO77,+BQ77)</f>
        <v>8768</v>
      </c>
      <c r="CT77" s="116">
        <f>SUM(AP77,+BR77)</f>
        <v>0</v>
      </c>
      <c r="CU77" s="116">
        <f>SUM(AQ77,+BS77)</f>
        <v>14907</v>
      </c>
      <c r="CV77" s="116">
        <f>SUM(AR77,+BT77)</f>
        <v>0</v>
      </c>
      <c r="CW77" s="116">
        <f>SUM(AS77,+BU77)</f>
        <v>10045</v>
      </c>
      <c r="CX77" s="116">
        <f>SUM(AT77,+BV77)</f>
        <v>2215</v>
      </c>
      <c r="CY77" s="116">
        <f>SUM(AU77,+BW77)</f>
        <v>7780</v>
      </c>
      <c r="CZ77" s="116">
        <f>SUM(AV77,+BX77)</f>
        <v>50</v>
      </c>
      <c r="DA77" s="116">
        <f>SUM(AW77,+BY77)</f>
        <v>0</v>
      </c>
      <c r="DB77" s="116">
        <f>SUM(AX77,+BZ77)</f>
        <v>28723</v>
      </c>
      <c r="DC77" s="116">
        <f>SUM(AY77,+CA77)</f>
        <v>18480</v>
      </c>
      <c r="DD77" s="116">
        <f>SUM(AZ77,+CB77)</f>
        <v>9995</v>
      </c>
      <c r="DE77" s="116">
        <f>SUM(BA77,+CC77)</f>
        <v>248</v>
      </c>
      <c r="DF77" s="116">
        <f>SUM(BB77,+CD77)</f>
        <v>0</v>
      </c>
      <c r="DG77" s="116">
        <f>SUM(BC77,+CE77)</f>
        <v>19849</v>
      </c>
      <c r="DH77" s="116">
        <f>SUM(BD77,+CF77)</f>
        <v>0</v>
      </c>
      <c r="DI77" s="116">
        <f>SUM(BE77,+CG77)</f>
        <v>0</v>
      </c>
      <c r="DJ77" s="116">
        <f>SUM(BF77,+CH77)</f>
        <v>62443</v>
      </c>
    </row>
    <row r="78" spans="1:114" ht="13.5" customHeight="1" x14ac:dyDescent="0.15">
      <c r="A78" s="114" t="s">
        <v>22</v>
      </c>
      <c r="B78" s="115" t="s">
        <v>523</v>
      </c>
      <c r="C78" s="114" t="s">
        <v>524</v>
      </c>
      <c r="D78" s="116">
        <f>SUM(E78,+L78)</f>
        <v>184621</v>
      </c>
      <c r="E78" s="116">
        <f>SUM(F78:I78,K78)</f>
        <v>10</v>
      </c>
      <c r="F78" s="116">
        <v>0</v>
      </c>
      <c r="G78" s="116">
        <v>0</v>
      </c>
      <c r="H78" s="116">
        <v>0</v>
      </c>
      <c r="I78" s="116">
        <v>0</v>
      </c>
      <c r="J78" s="117" t="s">
        <v>541</v>
      </c>
      <c r="K78" s="116">
        <v>10</v>
      </c>
      <c r="L78" s="116">
        <v>184611</v>
      </c>
      <c r="M78" s="116">
        <f>SUM(N78,+U78)</f>
        <v>1333</v>
      </c>
      <c r="N78" s="116">
        <f>SUM(O78:R78,T78)</f>
        <v>1333</v>
      </c>
      <c r="O78" s="116">
        <v>0</v>
      </c>
      <c r="P78" s="116">
        <v>0</v>
      </c>
      <c r="Q78" s="116">
        <v>0</v>
      </c>
      <c r="R78" s="116">
        <v>1333</v>
      </c>
      <c r="S78" s="117" t="s">
        <v>541</v>
      </c>
      <c r="T78" s="116">
        <v>0</v>
      </c>
      <c r="U78" s="116">
        <v>0</v>
      </c>
      <c r="V78" s="116">
        <f>+SUM(D78,M78)</f>
        <v>185954</v>
      </c>
      <c r="W78" s="116">
        <f>+SUM(E78,N78)</f>
        <v>1343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1333</v>
      </c>
      <c r="AB78" s="117" t="str">
        <f>IF(+SUM(J78,S78)=0,"-",+SUM(J78,S78))</f>
        <v>-</v>
      </c>
      <c r="AC78" s="116">
        <f>+SUM(K78,T78)</f>
        <v>10</v>
      </c>
      <c r="AD78" s="116">
        <f>+SUM(L78,U78)</f>
        <v>184611</v>
      </c>
      <c r="AE78" s="116">
        <f>SUM(AF78,+AK78)</f>
        <v>0</v>
      </c>
      <c r="AF78" s="116">
        <f>SUM(AG78:AJ78)</f>
        <v>0</v>
      </c>
      <c r="AG78" s="116"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>
        <f>SUM(AN78,AS78,AW78,AX78,BD78)</f>
        <v>44282</v>
      </c>
      <c r="AN78" s="116">
        <f>SUM(AO78:AR78)</f>
        <v>7376</v>
      </c>
      <c r="AO78" s="116">
        <v>7376</v>
      </c>
      <c r="AP78" s="116">
        <v>0</v>
      </c>
      <c r="AQ78" s="116">
        <v>0</v>
      </c>
      <c r="AR78" s="116">
        <v>0</v>
      </c>
      <c r="AS78" s="116">
        <f>SUM(AT78:AV78)</f>
        <v>33095</v>
      </c>
      <c r="AT78" s="116">
        <v>33095</v>
      </c>
      <c r="AU78" s="116">
        <v>0</v>
      </c>
      <c r="AV78" s="116">
        <v>0</v>
      </c>
      <c r="AW78" s="116">
        <v>0</v>
      </c>
      <c r="AX78" s="116">
        <f>SUM(AY78:BB78)</f>
        <v>3811</v>
      </c>
      <c r="AY78" s="116">
        <v>137</v>
      </c>
      <c r="AZ78" s="116">
        <v>3674</v>
      </c>
      <c r="BA78" s="116">
        <v>0</v>
      </c>
      <c r="BB78" s="116">
        <v>0</v>
      </c>
      <c r="BC78" s="116">
        <v>140339</v>
      </c>
      <c r="BD78" s="116">
        <v>0</v>
      </c>
      <c r="BE78" s="116">
        <v>0</v>
      </c>
      <c r="BF78" s="116">
        <f>SUM(AE78,+AM78,+BE78)</f>
        <v>44282</v>
      </c>
      <c r="BG78" s="116">
        <f>SUM(BH78,+BM78)</f>
        <v>0</v>
      </c>
      <c r="BH78" s="116">
        <f>SUM(BI78:BL78)</f>
        <v>0</v>
      </c>
      <c r="BI78" s="116">
        <v>0</v>
      </c>
      <c r="BJ78" s="116">
        <v>0</v>
      </c>
      <c r="BK78" s="116">
        <v>0</v>
      </c>
      <c r="BL78" s="116">
        <v>0</v>
      </c>
      <c r="BM78" s="116">
        <v>0</v>
      </c>
      <c r="BN78" s="116">
        <v>0</v>
      </c>
      <c r="BO78" s="116">
        <f>SUM(BP78,BU78,BY78,BZ78,CF78)</f>
        <v>0</v>
      </c>
      <c r="BP78" s="116">
        <f>SUM(BQ78:BT78)</f>
        <v>0</v>
      </c>
      <c r="BQ78" s="116">
        <v>0</v>
      </c>
      <c r="BR78" s="116">
        <v>0</v>
      </c>
      <c r="BS78" s="116">
        <v>0</v>
      </c>
      <c r="BT78" s="116">
        <v>0</v>
      </c>
      <c r="BU78" s="116">
        <f>SUM(BV78:BX78)</f>
        <v>0</v>
      </c>
      <c r="BV78" s="116">
        <v>0</v>
      </c>
      <c r="BW78" s="116">
        <v>0</v>
      </c>
      <c r="BX78" s="116">
        <v>0</v>
      </c>
      <c r="BY78" s="116">
        <v>0</v>
      </c>
      <c r="BZ78" s="116">
        <f>SUM(CA78:CD78)</f>
        <v>0</v>
      </c>
      <c r="CA78" s="116">
        <v>0</v>
      </c>
      <c r="CB78" s="116">
        <v>0</v>
      </c>
      <c r="CC78" s="116">
        <v>0</v>
      </c>
      <c r="CD78" s="116">
        <v>0</v>
      </c>
      <c r="CE78" s="116">
        <v>0</v>
      </c>
      <c r="CF78" s="116">
        <v>0</v>
      </c>
      <c r="CG78" s="116">
        <v>1333</v>
      </c>
      <c r="CH78" s="116">
        <f>SUM(BG78,+BO78,+CG78)</f>
        <v>1333</v>
      </c>
      <c r="CI78" s="116">
        <f>SUM(AE78,+BG78)</f>
        <v>0</v>
      </c>
      <c r="CJ78" s="116">
        <f>SUM(AF78,+BH78)</f>
        <v>0</v>
      </c>
      <c r="CK78" s="116">
        <f>SUM(AG78,+BI78)</f>
        <v>0</v>
      </c>
      <c r="CL78" s="116">
        <f>SUM(AH78,+BJ78)</f>
        <v>0</v>
      </c>
      <c r="CM78" s="116">
        <f>SUM(AI78,+BK78)</f>
        <v>0</v>
      </c>
      <c r="CN78" s="116">
        <f>SUM(AJ78,+BL78)</f>
        <v>0</v>
      </c>
      <c r="CO78" s="116">
        <f>SUM(AK78,+BM78)</f>
        <v>0</v>
      </c>
      <c r="CP78" s="116">
        <f>SUM(AL78,+BN78)</f>
        <v>0</v>
      </c>
      <c r="CQ78" s="116">
        <f>SUM(AM78,+BO78)</f>
        <v>44282</v>
      </c>
      <c r="CR78" s="116">
        <f>SUM(AN78,+BP78)</f>
        <v>7376</v>
      </c>
      <c r="CS78" s="116">
        <f>SUM(AO78,+BQ78)</f>
        <v>7376</v>
      </c>
      <c r="CT78" s="116">
        <f>SUM(AP78,+BR78)</f>
        <v>0</v>
      </c>
      <c r="CU78" s="116">
        <f>SUM(AQ78,+BS78)</f>
        <v>0</v>
      </c>
      <c r="CV78" s="116">
        <f>SUM(AR78,+BT78)</f>
        <v>0</v>
      </c>
      <c r="CW78" s="116">
        <f>SUM(AS78,+BU78)</f>
        <v>33095</v>
      </c>
      <c r="CX78" s="116">
        <f>SUM(AT78,+BV78)</f>
        <v>33095</v>
      </c>
      <c r="CY78" s="116">
        <f>SUM(AU78,+BW78)</f>
        <v>0</v>
      </c>
      <c r="CZ78" s="116">
        <f>SUM(AV78,+BX78)</f>
        <v>0</v>
      </c>
      <c r="DA78" s="116">
        <f>SUM(AW78,+BY78)</f>
        <v>0</v>
      </c>
      <c r="DB78" s="116">
        <f>SUM(AX78,+BZ78)</f>
        <v>3811</v>
      </c>
      <c r="DC78" s="116">
        <f>SUM(AY78,+CA78)</f>
        <v>137</v>
      </c>
      <c r="DD78" s="116">
        <f>SUM(AZ78,+CB78)</f>
        <v>3674</v>
      </c>
      <c r="DE78" s="116">
        <f>SUM(BA78,+CC78)</f>
        <v>0</v>
      </c>
      <c r="DF78" s="116">
        <f>SUM(BB78,+CD78)</f>
        <v>0</v>
      </c>
      <c r="DG78" s="116">
        <f>SUM(BC78,+CE78)</f>
        <v>140339</v>
      </c>
      <c r="DH78" s="116">
        <f>SUM(BD78,+CF78)</f>
        <v>0</v>
      </c>
      <c r="DI78" s="116">
        <f>SUM(BE78,+CG78)</f>
        <v>1333</v>
      </c>
      <c r="DJ78" s="116">
        <f>SUM(BF78,+CH78)</f>
        <v>45615</v>
      </c>
    </row>
    <row r="79" spans="1:114" ht="13.5" customHeight="1" x14ac:dyDescent="0.15">
      <c r="A79" s="114" t="s">
        <v>22</v>
      </c>
      <c r="B79" s="115" t="s">
        <v>525</v>
      </c>
      <c r="C79" s="114" t="s">
        <v>526</v>
      </c>
      <c r="D79" s="116">
        <f>SUM(E79,+L79)</f>
        <v>97050</v>
      </c>
      <c r="E79" s="116">
        <f>SUM(F79:I79,K79)</f>
        <v>1820</v>
      </c>
      <c r="F79" s="116">
        <v>0</v>
      </c>
      <c r="G79" s="116">
        <v>0</v>
      </c>
      <c r="H79" s="116">
        <v>0</v>
      </c>
      <c r="I79" s="116">
        <v>1820</v>
      </c>
      <c r="J79" s="117" t="s">
        <v>541</v>
      </c>
      <c r="K79" s="116">
        <v>0</v>
      </c>
      <c r="L79" s="116">
        <v>95230</v>
      </c>
      <c r="M79" s="116">
        <f>SUM(N79,+U79)</f>
        <v>12736</v>
      </c>
      <c r="N79" s="116">
        <f>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7" t="s">
        <v>541</v>
      </c>
      <c r="T79" s="116">
        <v>0</v>
      </c>
      <c r="U79" s="116">
        <v>12736</v>
      </c>
      <c r="V79" s="116">
        <f>+SUM(D79,M79)</f>
        <v>109786</v>
      </c>
      <c r="W79" s="116">
        <f>+SUM(E79,N79)</f>
        <v>1820</v>
      </c>
      <c r="X79" s="116">
        <f>+SUM(F79,O79)</f>
        <v>0</v>
      </c>
      <c r="Y79" s="116">
        <f>+SUM(G79,P79)</f>
        <v>0</v>
      </c>
      <c r="Z79" s="116">
        <f>+SUM(H79,Q79)</f>
        <v>0</v>
      </c>
      <c r="AA79" s="116">
        <f>+SUM(I79,R79)</f>
        <v>1820</v>
      </c>
      <c r="AB79" s="117" t="str">
        <f>IF(+SUM(J79,S79)=0,"-",+SUM(J79,S79))</f>
        <v>-</v>
      </c>
      <c r="AC79" s="116">
        <f>+SUM(K79,T79)</f>
        <v>0</v>
      </c>
      <c r="AD79" s="116">
        <f>+SUM(L79,U79)</f>
        <v>107966</v>
      </c>
      <c r="AE79" s="116">
        <f>SUM(AF79,+AK79)</f>
        <v>0</v>
      </c>
      <c r="AF79" s="116">
        <f>SUM(AG79:AJ79)</f>
        <v>0</v>
      </c>
      <c r="AG79" s="116"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>
        <f>SUM(AN79,AS79,AW79,AX79,BD79)</f>
        <v>50172</v>
      </c>
      <c r="AN79" s="116">
        <f>SUM(AO79:AR79)</f>
        <v>32099</v>
      </c>
      <c r="AO79" s="116">
        <v>6371</v>
      </c>
      <c r="AP79" s="116">
        <v>0</v>
      </c>
      <c r="AQ79" s="116">
        <v>24228</v>
      </c>
      <c r="AR79" s="116">
        <v>1500</v>
      </c>
      <c r="AS79" s="116">
        <f>SUM(AT79:AV79)</f>
        <v>0</v>
      </c>
      <c r="AT79" s="116">
        <v>0</v>
      </c>
      <c r="AU79" s="116">
        <v>0</v>
      </c>
      <c r="AV79" s="116">
        <v>0</v>
      </c>
      <c r="AW79" s="116">
        <v>0</v>
      </c>
      <c r="AX79" s="116">
        <f>SUM(AY79:BB79)</f>
        <v>18073</v>
      </c>
      <c r="AY79" s="116">
        <v>0</v>
      </c>
      <c r="AZ79" s="116">
        <v>17334</v>
      </c>
      <c r="BA79" s="116">
        <v>739</v>
      </c>
      <c r="BB79" s="116">
        <v>0</v>
      </c>
      <c r="BC79" s="116">
        <v>46878</v>
      </c>
      <c r="BD79" s="116">
        <v>0</v>
      </c>
      <c r="BE79" s="116">
        <v>0</v>
      </c>
      <c r="BF79" s="116">
        <f>SUM(AE79,+AM79,+BE79)</f>
        <v>50172</v>
      </c>
      <c r="BG79" s="116">
        <f>SUM(BH79,+BM79)</f>
        <v>0</v>
      </c>
      <c r="BH79" s="116">
        <f>SUM(BI79:BL79)</f>
        <v>0</v>
      </c>
      <c r="BI79" s="116">
        <v>0</v>
      </c>
      <c r="BJ79" s="116">
        <v>0</v>
      </c>
      <c r="BK79" s="116">
        <v>0</v>
      </c>
      <c r="BL79" s="116">
        <v>0</v>
      </c>
      <c r="BM79" s="116">
        <v>0</v>
      </c>
      <c r="BN79" s="116">
        <v>0</v>
      </c>
      <c r="BO79" s="116">
        <f>SUM(BP79,BU79,BY79,BZ79,CF79)</f>
        <v>0</v>
      </c>
      <c r="BP79" s="116">
        <f>SUM(BQ79:BT79)</f>
        <v>0</v>
      </c>
      <c r="BQ79" s="116">
        <v>0</v>
      </c>
      <c r="BR79" s="116">
        <v>0</v>
      </c>
      <c r="BS79" s="116">
        <v>0</v>
      </c>
      <c r="BT79" s="116">
        <v>0</v>
      </c>
      <c r="BU79" s="116">
        <f>SUM(BV79:BX79)</f>
        <v>0</v>
      </c>
      <c r="BV79" s="116">
        <v>0</v>
      </c>
      <c r="BW79" s="116">
        <v>0</v>
      </c>
      <c r="BX79" s="116">
        <v>0</v>
      </c>
      <c r="BY79" s="116">
        <v>0</v>
      </c>
      <c r="BZ79" s="116">
        <f>SUM(CA79:CD79)</f>
        <v>0</v>
      </c>
      <c r="CA79" s="116">
        <v>0</v>
      </c>
      <c r="CB79" s="116">
        <v>0</v>
      </c>
      <c r="CC79" s="116">
        <v>0</v>
      </c>
      <c r="CD79" s="116">
        <v>0</v>
      </c>
      <c r="CE79" s="116">
        <v>12736</v>
      </c>
      <c r="CF79" s="116">
        <v>0</v>
      </c>
      <c r="CG79" s="116">
        <v>0</v>
      </c>
      <c r="CH79" s="116">
        <f>SUM(BG79,+BO79,+CG79)</f>
        <v>0</v>
      </c>
      <c r="CI79" s="116">
        <f>SUM(AE79,+BG79)</f>
        <v>0</v>
      </c>
      <c r="CJ79" s="116">
        <f>SUM(AF79,+BH79)</f>
        <v>0</v>
      </c>
      <c r="CK79" s="116">
        <f>SUM(AG79,+BI79)</f>
        <v>0</v>
      </c>
      <c r="CL79" s="116">
        <f>SUM(AH79,+BJ79)</f>
        <v>0</v>
      </c>
      <c r="CM79" s="116">
        <f>SUM(AI79,+BK79)</f>
        <v>0</v>
      </c>
      <c r="CN79" s="116">
        <f>SUM(AJ79,+BL79)</f>
        <v>0</v>
      </c>
      <c r="CO79" s="116">
        <f>SUM(AK79,+BM79)</f>
        <v>0</v>
      </c>
      <c r="CP79" s="116">
        <f>SUM(AL79,+BN79)</f>
        <v>0</v>
      </c>
      <c r="CQ79" s="116">
        <f>SUM(AM79,+BO79)</f>
        <v>50172</v>
      </c>
      <c r="CR79" s="116">
        <f>SUM(AN79,+BP79)</f>
        <v>32099</v>
      </c>
      <c r="CS79" s="116">
        <f>SUM(AO79,+BQ79)</f>
        <v>6371</v>
      </c>
      <c r="CT79" s="116">
        <f>SUM(AP79,+BR79)</f>
        <v>0</v>
      </c>
      <c r="CU79" s="116">
        <f>SUM(AQ79,+BS79)</f>
        <v>24228</v>
      </c>
      <c r="CV79" s="116">
        <f>SUM(AR79,+BT79)</f>
        <v>1500</v>
      </c>
      <c r="CW79" s="116">
        <f>SUM(AS79,+BU79)</f>
        <v>0</v>
      </c>
      <c r="CX79" s="116">
        <f>SUM(AT79,+BV79)</f>
        <v>0</v>
      </c>
      <c r="CY79" s="116">
        <f>SUM(AU79,+BW79)</f>
        <v>0</v>
      </c>
      <c r="CZ79" s="116">
        <f>SUM(AV79,+BX79)</f>
        <v>0</v>
      </c>
      <c r="DA79" s="116">
        <f>SUM(AW79,+BY79)</f>
        <v>0</v>
      </c>
      <c r="DB79" s="116">
        <f>SUM(AX79,+BZ79)</f>
        <v>18073</v>
      </c>
      <c r="DC79" s="116">
        <f>SUM(AY79,+CA79)</f>
        <v>0</v>
      </c>
      <c r="DD79" s="116">
        <f>SUM(AZ79,+CB79)</f>
        <v>17334</v>
      </c>
      <c r="DE79" s="116">
        <f>SUM(BA79,+CC79)</f>
        <v>739</v>
      </c>
      <c r="DF79" s="116">
        <f>SUM(BB79,+CD79)</f>
        <v>0</v>
      </c>
      <c r="DG79" s="116">
        <f>SUM(BC79,+CE79)</f>
        <v>59614</v>
      </c>
      <c r="DH79" s="116">
        <f>SUM(BD79,+CF79)</f>
        <v>0</v>
      </c>
      <c r="DI79" s="116">
        <f>SUM(BE79,+CG79)</f>
        <v>0</v>
      </c>
      <c r="DJ79" s="116">
        <f>SUM(BF79,+CH79)</f>
        <v>50172</v>
      </c>
    </row>
    <row r="80" spans="1:114" ht="13.5" customHeight="1" x14ac:dyDescent="0.15">
      <c r="A80" s="114" t="s">
        <v>22</v>
      </c>
      <c r="B80" s="115" t="s">
        <v>527</v>
      </c>
      <c r="C80" s="114" t="s">
        <v>528</v>
      </c>
      <c r="D80" s="116">
        <f>SUM(E80,+L80)</f>
        <v>59560</v>
      </c>
      <c r="E80" s="116">
        <f>SUM(F80:I80,K80)</f>
        <v>0</v>
      </c>
      <c r="F80" s="116">
        <v>0</v>
      </c>
      <c r="G80" s="116">
        <v>0</v>
      </c>
      <c r="H80" s="116">
        <v>0</v>
      </c>
      <c r="I80" s="116">
        <v>0</v>
      </c>
      <c r="J80" s="117" t="s">
        <v>541</v>
      </c>
      <c r="K80" s="116">
        <v>0</v>
      </c>
      <c r="L80" s="116">
        <v>59560</v>
      </c>
      <c r="M80" s="116">
        <f>SUM(N80,+U80)</f>
        <v>10078</v>
      </c>
      <c r="N80" s="116">
        <f>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7" t="s">
        <v>541</v>
      </c>
      <c r="T80" s="116">
        <v>0</v>
      </c>
      <c r="U80" s="116">
        <v>10078</v>
      </c>
      <c r="V80" s="116">
        <f>+SUM(D80,M80)</f>
        <v>69638</v>
      </c>
      <c r="W80" s="116">
        <f>+SUM(E80,N80)</f>
        <v>0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0</v>
      </c>
      <c r="AB80" s="117" t="str">
        <f>IF(+SUM(J80,S80)=0,"-",+SUM(J80,S80))</f>
        <v>-</v>
      </c>
      <c r="AC80" s="116">
        <f>+SUM(K80,T80)</f>
        <v>0</v>
      </c>
      <c r="AD80" s="116">
        <f>+SUM(L80,U80)</f>
        <v>69638</v>
      </c>
      <c r="AE80" s="116">
        <f>SUM(AF80,+AK80)</f>
        <v>0</v>
      </c>
      <c r="AF80" s="116">
        <f>SUM(AG80:AJ80)</f>
        <v>0</v>
      </c>
      <c r="AG80" s="116"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>
        <f>SUM(AN80,AS80,AW80,AX80,BD80)</f>
        <v>0</v>
      </c>
      <c r="AN80" s="116">
        <f>SUM(AO80:AR80)</f>
        <v>0</v>
      </c>
      <c r="AO80" s="116">
        <v>0</v>
      </c>
      <c r="AP80" s="116">
        <v>0</v>
      </c>
      <c r="AQ80" s="116">
        <v>0</v>
      </c>
      <c r="AR80" s="116">
        <v>0</v>
      </c>
      <c r="AS80" s="116">
        <f>SUM(AT80:AV80)</f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f>SUM(AY80:BB80)</f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59560</v>
      </c>
      <c r="BD80" s="116">
        <v>0</v>
      </c>
      <c r="BE80" s="116">
        <v>0</v>
      </c>
      <c r="BF80" s="116">
        <f>SUM(AE80,+AM80,+BE80)</f>
        <v>0</v>
      </c>
      <c r="BG80" s="116">
        <f>SUM(BH80,+BM80)</f>
        <v>0</v>
      </c>
      <c r="BH80" s="116">
        <f>SUM(BI80:BL80)</f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f>SUM(BP80,BU80,BY80,BZ80,CF80)</f>
        <v>0</v>
      </c>
      <c r="BP80" s="116">
        <f>SUM(BQ80:BT80)</f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f>SUM(BV80:BX80)</f>
        <v>0</v>
      </c>
      <c r="BV80" s="116">
        <v>0</v>
      </c>
      <c r="BW80" s="116">
        <v>0</v>
      </c>
      <c r="BX80" s="116">
        <v>0</v>
      </c>
      <c r="BY80" s="116">
        <v>0</v>
      </c>
      <c r="BZ80" s="116">
        <f>SUM(CA80:CD80)</f>
        <v>0</v>
      </c>
      <c r="CA80" s="116">
        <v>0</v>
      </c>
      <c r="CB80" s="116">
        <v>0</v>
      </c>
      <c r="CC80" s="116">
        <v>0</v>
      </c>
      <c r="CD80" s="116">
        <v>0</v>
      </c>
      <c r="CE80" s="116">
        <v>10078</v>
      </c>
      <c r="CF80" s="116">
        <v>0</v>
      </c>
      <c r="CG80" s="116">
        <v>0</v>
      </c>
      <c r="CH80" s="116">
        <f>SUM(BG80,+BO80,+CG80)</f>
        <v>0</v>
      </c>
      <c r="CI80" s="116">
        <f>SUM(AE80,+BG80)</f>
        <v>0</v>
      </c>
      <c r="CJ80" s="116">
        <f>SUM(AF80,+BH80)</f>
        <v>0</v>
      </c>
      <c r="CK80" s="116">
        <f>SUM(AG80,+BI80)</f>
        <v>0</v>
      </c>
      <c r="CL80" s="116">
        <f>SUM(AH80,+BJ80)</f>
        <v>0</v>
      </c>
      <c r="CM80" s="116">
        <f>SUM(AI80,+BK80)</f>
        <v>0</v>
      </c>
      <c r="CN80" s="116">
        <f>SUM(AJ80,+BL80)</f>
        <v>0</v>
      </c>
      <c r="CO80" s="116">
        <f>SUM(AK80,+BM80)</f>
        <v>0</v>
      </c>
      <c r="CP80" s="116">
        <f>SUM(AL80,+BN80)</f>
        <v>0</v>
      </c>
      <c r="CQ80" s="116">
        <f>SUM(AM80,+BO80)</f>
        <v>0</v>
      </c>
      <c r="CR80" s="116">
        <f>SUM(AN80,+BP80)</f>
        <v>0</v>
      </c>
      <c r="CS80" s="116">
        <f>SUM(AO80,+BQ80)</f>
        <v>0</v>
      </c>
      <c r="CT80" s="116">
        <f>SUM(AP80,+BR80)</f>
        <v>0</v>
      </c>
      <c r="CU80" s="116">
        <f>SUM(AQ80,+BS80)</f>
        <v>0</v>
      </c>
      <c r="CV80" s="116">
        <f>SUM(AR80,+BT80)</f>
        <v>0</v>
      </c>
      <c r="CW80" s="116">
        <f>SUM(AS80,+BU80)</f>
        <v>0</v>
      </c>
      <c r="CX80" s="116">
        <f>SUM(AT80,+BV80)</f>
        <v>0</v>
      </c>
      <c r="CY80" s="116">
        <f>SUM(AU80,+BW80)</f>
        <v>0</v>
      </c>
      <c r="CZ80" s="116">
        <f>SUM(AV80,+BX80)</f>
        <v>0</v>
      </c>
      <c r="DA80" s="116">
        <f>SUM(AW80,+BY80)</f>
        <v>0</v>
      </c>
      <c r="DB80" s="116">
        <f>SUM(AX80,+BZ80)</f>
        <v>0</v>
      </c>
      <c r="DC80" s="116">
        <f>SUM(AY80,+CA80)</f>
        <v>0</v>
      </c>
      <c r="DD80" s="116">
        <f>SUM(AZ80,+CB80)</f>
        <v>0</v>
      </c>
      <c r="DE80" s="116">
        <f>SUM(BA80,+CC80)</f>
        <v>0</v>
      </c>
      <c r="DF80" s="116">
        <f>SUM(BB80,+CD80)</f>
        <v>0</v>
      </c>
      <c r="DG80" s="116">
        <f>SUM(BC80,+CE80)</f>
        <v>69638</v>
      </c>
      <c r="DH80" s="116">
        <f>SUM(BD80,+CF80)</f>
        <v>0</v>
      </c>
      <c r="DI80" s="116">
        <f>SUM(BE80,+CG80)</f>
        <v>0</v>
      </c>
      <c r="DJ80" s="116">
        <f>SUM(BF80,+CH80)</f>
        <v>0</v>
      </c>
    </row>
    <row r="81" spans="1:114" ht="13.5" customHeight="1" x14ac:dyDescent="0.15">
      <c r="A81" s="114" t="s">
        <v>22</v>
      </c>
      <c r="B81" s="115" t="s">
        <v>529</v>
      </c>
      <c r="C81" s="114" t="s">
        <v>530</v>
      </c>
      <c r="D81" s="116">
        <f>SUM(E81,+L81)</f>
        <v>73970</v>
      </c>
      <c r="E81" s="116">
        <f>SUM(F81:I81,K81)</f>
        <v>8931</v>
      </c>
      <c r="F81" s="116">
        <v>0</v>
      </c>
      <c r="G81" s="116">
        <v>0</v>
      </c>
      <c r="H81" s="116">
        <v>0</v>
      </c>
      <c r="I81" s="116">
        <v>8871</v>
      </c>
      <c r="J81" s="117" t="s">
        <v>541</v>
      </c>
      <c r="K81" s="116">
        <v>60</v>
      </c>
      <c r="L81" s="116">
        <v>65039</v>
      </c>
      <c r="M81" s="116">
        <f>SUM(N81,+U81)</f>
        <v>34999</v>
      </c>
      <c r="N81" s="116">
        <f>SUM(O81:R81,T81)</f>
        <v>0</v>
      </c>
      <c r="O81" s="116">
        <v>0</v>
      </c>
      <c r="P81" s="116">
        <v>0</v>
      </c>
      <c r="Q81" s="116">
        <v>0</v>
      </c>
      <c r="R81" s="116">
        <v>0</v>
      </c>
      <c r="S81" s="117" t="s">
        <v>541</v>
      </c>
      <c r="T81" s="116">
        <v>0</v>
      </c>
      <c r="U81" s="116">
        <v>34999</v>
      </c>
      <c r="V81" s="116">
        <f>+SUM(D81,M81)</f>
        <v>108969</v>
      </c>
      <c r="W81" s="116">
        <f>+SUM(E81,N81)</f>
        <v>8931</v>
      </c>
      <c r="X81" s="116">
        <f>+SUM(F81,O81)</f>
        <v>0</v>
      </c>
      <c r="Y81" s="116">
        <f>+SUM(G81,P81)</f>
        <v>0</v>
      </c>
      <c r="Z81" s="116">
        <f>+SUM(H81,Q81)</f>
        <v>0</v>
      </c>
      <c r="AA81" s="116">
        <f>+SUM(I81,R81)</f>
        <v>8871</v>
      </c>
      <c r="AB81" s="117" t="str">
        <f>IF(+SUM(J81,S81)=0,"-",+SUM(J81,S81))</f>
        <v>-</v>
      </c>
      <c r="AC81" s="116">
        <f>+SUM(K81,T81)</f>
        <v>60</v>
      </c>
      <c r="AD81" s="116">
        <f>+SUM(L81,U81)</f>
        <v>100038</v>
      </c>
      <c r="AE81" s="116">
        <f>SUM(AF81,+AK81)</f>
        <v>0</v>
      </c>
      <c r="AF81" s="116">
        <f>SUM(AG81:AJ81)</f>
        <v>0</v>
      </c>
      <c r="AG81" s="116">
        <v>0</v>
      </c>
      <c r="AH81" s="116">
        <v>0</v>
      </c>
      <c r="AI81" s="116">
        <v>0</v>
      </c>
      <c r="AJ81" s="116">
        <v>0</v>
      </c>
      <c r="AK81" s="116">
        <v>0</v>
      </c>
      <c r="AL81" s="116">
        <v>0</v>
      </c>
      <c r="AM81" s="116">
        <f>SUM(AN81,AS81,AW81,AX81,BD81)</f>
        <v>58109</v>
      </c>
      <c r="AN81" s="116">
        <f>SUM(AO81:AR81)</f>
        <v>4626</v>
      </c>
      <c r="AO81" s="116">
        <v>0</v>
      </c>
      <c r="AP81" s="116">
        <v>0</v>
      </c>
      <c r="AQ81" s="116">
        <v>3701</v>
      </c>
      <c r="AR81" s="116">
        <v>925</v>
      </c>
      <c r="AS81" s="116">
        <f>SUM(AT81:AV81)</f>
        <v>8461</v>
      </c>
      <c r="AT81" s="116">
        <v>6769</v>
      </c>
      <c r="AU81" s="116">
        <v>1692</v>
      </c>
      <c r="AV81" s="116">
        <v>0</v>
      </c>
      <c r="AW81" s="116">
        <v>0</v>
      </c>
      <c r="AX81" s="116">
        <f>SUM(AY81:BB81)</f>
        <v>45022</v>
      </c>
      <c r="AY81" s="116">
        <v>43276</v>
      </c>
      <c r="AZ81" s="116">
        <v>1294</v>
      </c>
      <c r="BA81" s="116">
        <v>452</v>
      </c>
      <c r="BB81" s="116">
        <v>0</v>
      </c>
      <c r="BC81" s="116">
        <v>15861</v>
      </c>
      <c r="BD81" s="116">
        <v>0</v>
      </c>
      <c r="BE81" s="116">
        <v>0</v>
      </c>
      <c r="BF81" s="116">
        <f>SUM(AE81,+AM81,+BE81)</f>
        <v>58109</v>
      </c>
      <c r="BG81" s="116">
        <f>SUM(BH81,+BM81)</f>
        <v>0</v>
      </c>
      <c r="BH81" s="116">
        <f>SUM(BI81:BL81)</f>
        <v>0</v>
      </c>
      <c r="BI81" s="116">
        <v>0</v>
      </c>
      <c r="BJ81" s="116">
        <v>0</v>
      </c>
      <c r="BK81" s="116">
        <v>0</v>
      </c>
      <c r="BL81" s="116">
        <v>0</v>
      </c>
      <c r="BM81" s="116">
        <v>0</v>
      </c>
      <c r="BN81" s="116">
        <v>0</v>
      </c>
      <c r="BO81" s="116">
        <f>SUM(BP81,BU81,BY81,BZ81,CF81)</f>
        <v>0</v>
      </c>
      <c r="BP81" s="116">
        <f>SUM(BQ81:BT81)</f>
        <v>0</v>
      </c>
      <c r="BQ81" s="116">
        <v>0</v>
      </c>
      <c r="BR81" s="116">
        <v>0</v>
      </c>
      <c r="BS81" s="116">
        <v>0</v>
      </c>
      <c r="BT81" s="116">
        <v>0</v>
      </c>
      <c r="BU81" s="116">
        <f>SUM(BV81:BX81)</f>
        <v>0</v>
      </c>
      <c r="BV81" s="116">
        <v>0</v>
      </c>
      <c r="BW81" s="116">
        <v>0</v>
      </c>
      <c r="BX81" s="116">
        <v>0</v>
      </c>
      <c r="BY81" s="116">
        <v>0</v>
      </c>
      <c r="BZ81" s="116">
        <f>SUM(CA81:CD81)</f>
        <v>0</v>
      </c>
      <c r="CA81" s="116">
        <v>0</v>
      </c>
      <c r="CB81" s="116">
        <v>0</v>
      </c>
      <c r="CC81" s="116">
        <v>0</v>
      </c>
      <c r="CD81" s="116">
        <v>0</v>
      </c>
      <c r="CE81" s="116">
        <v>34999</v>
      </c>
      <c r="CF81" s="116">
        <v>0</v>
      </c>
      <c r="CG81" s="116">
        <v>0</v>
      </c>
      <c r="CH81" s="116">
        <f>SUM(BG81,+BO81,+CG81)</f>
        <v>0</v>
      </c>
      <c r="CI81" s="116">
        <f>SUM(AE81,+BG81)</f>
        <v>0</v>
      </c>
      <c r="CJ81" s="116">
        <f>SUM(AF81,+BH81)</f>
        <v>0</v>
      </c>
      <c r="CK81" s="116">
        <f>SUM(AG81,+BI81)</f>
        <v>0</v>
      </c>
      <c r="CL81" s="116">
        <f>SUM(AH81,+BJ81)</f>
        <v>0</v>
      </c>
      <c r="CM81" s="116">
        <f>SUM(AI81,+BK81)</f>
        <v>0</v>
      </c>
      <c r="CN81" s="116">
        <f>SUM(AJ81,+BL81)</f>
        <v>0</v>
      </c>
      <c r="CO81" s="116">
        <f>SUM(AK81,+BM81)</f>
        <v>0</v>
      </c>
      <c r="CP81" s="116">
        <f>SUM(AL81,+BN81)</f>
        <v>0</v>
      </c>
      <c r="CQ81" s="116">
        <f>SUM(AM81,+BO81)</f>
        <v>58109</v>
      </c>
      <c r="CR81" s="116">
        <f>SUM(AN81,+BP81)</f>
        <v>4626</v>
      </c>
      <c r="CS81" s="116">
        <f>SUM(AO81,+BQ81)</f>
        <v>0</v>
      </c>
      <c r="CT81" s="116">
        <f>SUM(AP81,+BR81)</f>
        <v>0</v>
      </c>
      <c r="CU81" s="116">
        <f>SUM(AQ81,+BS81)</f>
        <v>3701</v>
      </c>
      <c r="CV81" s="116">
        <f>SUM(AR81,+BT81)</f>
        <v>925</v>
      </c>
      <c r="CW81" s="116">
        <f>SUM(AS81,+BU81)</f>
        <v>8461</v>
      </c>
      <c r="CX81" s="116">
        <f>SUM(AT81,+BV81)</f>
        <v>6769</v>
      </c>
      <c r="CY81" s="116">
        <f>SUM(AU81,+BW81)</f>
        <v>1692</v>
      </c>
      <c r="CZ81" s="116">
        <f>SUM(AV81,+BX81)</f>
        <v>0</v>
      </c>
      <c r="DA81" s="116">
        <f>SUM(AW81,+BY81)</f>
        <v>0</v>
      </c>
      <c r="DB81" s="116">
        <f>SUM(AX81,+BZ81)</f>
        <v>45022</v>
      </c>
      <c r="DC81" s="116">
        <f>SUM(AY81,+CA81)</f>
        <v>43276</v>
      </c>
      <c r="DD81" s="116">
        <f>SUM(AZ81,+CB81)</f>
        <v>1294</v>
      </c>
      <c r="DE81" s="116">
        <f>SUM(BA81,+CC81)</f>
        <v>452</v>
      </c>
      <c r="DF81" s="116">
        <f>SUM(BB81,+CD81)</f>
        <v>0</v>
      </c>
      <c r="DG81" s="116">
        <f>SUM(BC81,+CE81)</f>
        <v>50860</v>
      </c>
      <c r="DH81" s="116">
        <f>SUM(BD81,+CF81)</f>
        <v>0</v>
      </c>
      <c r="DI81" s="116">
        <f>SUM(BE81,+CG81)</f>
        <v>0</v>
      </c>
      <c r="DJ81" s="116">
        <f>SUM(BF81,+CH81)</f>
        <v>58109</v>
      </c>
    </row>
    <row r="82" spans="1:114" ht="13.5" customHeight="1" x14ac:dyDescent="0.15">
      <c r="A82" s="114" t="s">
        <v>22</v>
      </c>
      <c r="B82" s="115" t="s">
        <v>533</v>
      </c>
      <c r="C82" s="114" t="s">
        <v>534</v>
      </c>
      <c r="D82" s="116">
        <f>SUM(E82,+L82)</f>
        <v>32943</v>
      </c>
      <c r="E82" s="116">
        <f>SUM(F82:I82,K82)</f>
        <v>4919</v>
      </c>
      <c r="F82" s="116">
        <v>0</v>
      </c>
      <c r="G82" s="116">
        <v>0</v>
      </c>
      <c r="H82" s="116">
        <v>0</v>
      </c>
      <c r="I82" s="116">
        <v>0</v>
      </c>
      <c r="J82" s="117" t="s">
        <v>541</v>
      </c>
      <c r="K82" s="116">
        <v>4919</v>
      </c>
      <c r="L82" s="116">
        <v>28024</v>
      </c>
      <c r="M82" s="116">
        <f>SUM(N82,+U82)</f>
        <v>8527</v>
      </c>
      <c r="N82" s="116">
        <f>SUM(O82:R82,T82)</f>
        <v>0</v>
      </c>
      <c r="O82" s="116">
        <v>0</v>
      </c>
      <c r="P82" s="116">
        <v>0</v>
      </c>
      <c r="Q82" s="116">
        <v>0</v>
      </c>
      <c r="R82" s="116">
        <v>0</v>
      </c>
      <c r="S82" s="117" t="s">
        <v>541</v>
      </c>
      <c r="T82" s="116">
        <v>0</v>
      </c>
      <c r="U82" s="116">
        <v>8527</v>
      </c>
      <c r="V82" s="116">
        <f>+SUM(D82,M82)</f>
        <v>41470</v>
      </c>
      <c r="W82" s="116">
        <f>+SUM(E82,N82)</f>
        <v>4919</v>
      </c>
      <c r="X82" s="116">
        <f>+SUM(F82,O82)</f>
        <v>0</v>
      </c>
      <c r="Y82" s="116">
        <f>+SUM(G82,P82)</f>
        <v>0</v>
      </c>
      <c r="Z82" s="116">
        <f>+SUM(H82,Q82)</f>
        <v>0</v>
      </c>
      <c r="AA82" s="116">
        <f>+SUM(I82,R82)</f>
        <v>0</v>
      </c>
      <c r="AB82" s="117" t="str">
        <f>IF(+SUM(J82,S82)=0,"-",+SUM(J82,S82))</f>
        <v>-</v>
      </c>
      <c r="AC82" s="116">
        <f>+SUM(K82,T82)</f>
        <v>4919</v>
      </c>
      <c r="AD82" s="116">
        <f>+SUM(L82,U82)</f>
        <v>36551</v>
      </c>
      <c r="AE82" s="116">
        <f>SUM(AF82,+AK82)</f>
        <v>0</v>
      </c>
      <c r="AF82" s="116">
        <f>SUM(AG82:AJ82)</f>
        <v>0</v>
      </c>
      <c r="AG82" s="116">
        <v>0</v>
      </c>
      <c r="AH82" s="116">
        <v>0</v>
      </c>
      <c r="AI82" s="116">
        <v>0</v>
      </c>
      <c r="AJ82" s="116">
        <v>0</v>
      </c>
      <c r="AK82" s="116">
        <v>0</v>
      </c>
      <c r="AL82" s="116">
        <v>0</v>
      </c>
      <c r="AM82" s="116">
        <f>SUM(AN82,AS82,AW82,AX82,BD82)</f>
        <v>30461</v>
      </c>
      <c r="AN82" s="116">
        <f>SUM(AO82:AR82)</f>
        <v>20799</v>
      </c>
      <c r="AO82" s="116">
        <v>17023</v>
      </c>
      <c r="AP82" s="116">
        <v>3776</v>
      </c>
      <c r="AQ82" s="116">
        <v>0</v>
      </c>
      <c r="AR82" s="116">
        <v>0</v>
      </c>
      <c r="AS82" s="116">
        <f>SUM(AT82:AV82)</f>
        <v>1387</v>
      </c>
      <c r="AT82" s="116">
        <v>1387</v>
      </c>
      <c r="AU82" s="116">
        <v>0</v>
      </c>
      <c r="AV82" s="116">
        <v>0</v>
      </c>
      <c r="AW82" s="116">
        <v>0</v>
      </c>
      <c r="AX82" s="116">
        <f>SUM(AY82:BB82)</f>
        <v>8275</v>
      </c>
      <c r="AY82" s="116">
        <v>6367</v>
      </c>
      <c r="AZ82" s="116">
        <v>0</v>
      </c>
      <c r="BA82" s="116">
        <v>0</v>
      </c>
      <c r="BB82" s="116">
        <v>1908</v>
      </c>
      <c r="BC82" s="116">
        <v>2482</v>
      </c>
      <c r="BD82" s="116">
        <v>0</v>
      </c>
      <c r="BE82" s="116">
        <v>0</v>
      </c>
      <c r="BF82" s="116">
        <f>SUM(AE82,+AM82,+BE82)</f>
        <v>30461</v>
      </c>
      <c r="BG82" s="116">
        <f>SUM(BH82,+BM82)</f>
        <v>0</v>
      </c>
      <c r="BH82" s="116">
        <f>SUM(BI82:BL82)</f>
        <v>0</v>
      </c>
      <c r="BI82" s="116">
        <v>0</v>
      </c>
      <c r="BJ82" s="116">
        <v>0</v>
      </c>
      <c r="BK82" s="116">
        <v>0</v>
      </c>
      <c r="BL82" s="116">
        <v>0</v>
      </c>
      <c r="BM82" s="116">
        <v>0</v>
      </c>
      <c r="BN82" s="116">
        <v>0</v>
      </c>
      <c r="BO82" s="116">
        <f>SUM(BP82,BU82,BY82,BZ82,CF82)</f>
        <v>8527</v>
      </c>
      <c r="BP82" s="116">
        <f>SUM(BQ82:BT82)</f>
        <v>0</v>
      </c>
      <c r="BQ82" s="116">
        <v>0</v>
      </c>
      <c r="BR82" s="116">
        <v>0</v>
      </c>
      <c r="BS82" s="116">
        <v>0</v>
      </c>
      <c r="BT82" s="116">
        <v>0</v>
      </c>
      <c r="BU82" s="116">
        <f>SUM(BV82:BX82)</f>
        <v>0</v>
      </c>
      <c r="BV82" s="116">
        <v>0</v>
      </c>
      <c r="BW82" s="116">
        <v>0</v>
      </c>
      <c r="BX82" s="116">
        <v>0</v>
      </c>
      <c r="BY82" s="116">
        <v>0</v>
      </c>
      <c r="BZ82" s="116">
        <f>SUM(CA82:CD82)</f>
        <v>8527</v>
      </c>
      <c r="CA82" s="116">
        <v>0</v>
      </c>
      <c r="CB82" s="116">
        <v>0</v>
      </c>
      <c r="CC82" s="116">
        <v>8527</v>
      </c>
      <c r="CD82" s="116">
        <v>0</v>
      </c>
      <c r="CE82" s="116">
        <v>0</v>
      </c>
      <c r="CF82" s="116">
        <v>0</v>
      </c>
      <c r="CG82" s="116">
        <v>0</v>
      </c>
      <c r="CH82" s="116">
        <f>SUM(BG82,+BO82,+CG82)</f>
        <v>8527</v>
      </c>
      <c r="CI82" s="116">
        <f>SUM(AE82,+BG82)</f>
        <v>0</v>
      </c>
      <c r="CJ82" s="116">
        <f>SUM(AF82,+BH82)</f>
        <v>0</v>
      </c>
      <c r="CK82" s="116">
        <f>SUM(AG82,+BI82)</f>
        <v>0</v>
      </c>
      <c r="CL82" s="116">
        <f>SUM(AH82,+BJ82)</f>
        <v>0</v>
      </c>
      <c r="CM82" s="116">
        <f>SUM(AI82,+BK82)</f>
        <v>0</v>
      </c>
      <c r="CN82" s="116">
        <f>SUM(AJ82,+BL82)</f>
        <v>0</v>
      </c>
      <c r="CO82" s="116">
        <f>SUM(AK82,+BM82)</f>
        <v>0</v>
      </c>
      <c r="CP82" s="116">
        <f>SUM(AL82,+BN82)</f>
        <v>0</v>
      </c>
      <c r="CQ82" s="116">
        <f>SUM(AM82,+BO82)</f>
        <v>38988</v>
      </c>
      <c r="CR82" s="116">
        <f>SUM(AN82,+BP82)</f>
        <v>20799</v>
      </c>
      <c r="CS82" s="116">
        <f>SUM(AO82,+BQ82)</f>
        <v>17023</v>
      </c>
      <c r="CT82" s="116">
        <f>SUM(AP82,+BR82)</f>
        <v>3776</v>
      </c>
      <c r="CU82" s="116">
        <f>SUM(AQ82,+BS82)</f>
        <v>0</v>
      </c>
      <c r="CV82" s="116">
        <f>SUM(AR82,+BT82)</f>
        <v>0</v>
      </c>
      <c r="CW82" s="116">
        <f>SUM(AS82,+BU82)</f>
        <v>1387</v>
      </c>
      <c r="CX82" s="116">
        <f>SUM(AT82,+BV82)</f>
        <v>1387</v>
      </c>
      <c r="CY82" s="116">
        <f>SUM(AU82,+BW82)</f>
        <v>0</v>
      </c>
      <c r="CZ82" s="116">
        <f>SUM(AV82,+BX82)</f>
        <v>0</v>
      </c>
      <c r="DA82" s="116">
        <f>SUM(AW82,+BY82)</f>
        <v>0</v>
      </c>
      <c r="DB82" s="116">
        <f>SUM(AX82,+BZ82)</f>
        <v>16802</v>
      </c>
      <c r="DC82" s="116">
        <f>SUM(AY82,+CA82)</f>
        <v>6367</v>
      </c>
      <c r="DD82" s="116">
        <f>SUM(AZ82,+CB82)</f>
        <v>0</v>
      </c>
      <c r="DE82" s="116">
        <f>SUM(BA82,+CC82)</f>
        <v>8527</v>
      </c>
      <c r="DF82" s="116">
        <f>SUM(BB82,+CD82)</f>
        <v>1908</v>
      </c>
      <c r="DG82" s="116">
        <f>SUM(BC82,+CE82)</f>
        <v>2482</v>
      </c>
      <c r="DH82" s="116">
        <f>SUM(BD82,+CF82)</f>
        <v>0</v>
      </c>
      <c r="DI82" s="116">
        <f>SUM(BE82,+CG82)</f>
        <v>0</v>
      </c>
      <c r="DJ82" s="116">
        <f>SUM(BF82,+CH82)</f>
        <v>38988</v>
      </c>
    </row>
    <row r="83" spans="1:114" ht="13.5" customHeight="1" x14ac:dyDescent="0.15">
      <c r="A83" s="114" t="s">
        <v>22</v>
      </c>
      <c r="B83" s="115" t="s">
        <v>535</v>
      </c>
      <c r="C83" s="114" t="s">
        <v>536</v>
      </c>
      <c r="D83" s="116">
        <f>SUM(E83,+L83)</f>
        <v>112283</v>
      </c>
      <c r="E83" s="116">
        <f>SUM(F83:I83,K83)</f>
        <v>18736</v>
      </c>
      <c r="F83" s="116">
        <v>0</v>
      </c>
      <c r="G83" s="116">
        <v>0</v>
      </c>
      <c r="H83" s="116">
        <v>0</v>
      </c>
      <c r="I83" s="116">
        <v>16533</v>
      </c>
      <c r="J83" s="117" t="s">
        <v>541</v>
      </c>
      <c r="K83" s="116">
        <v>2203</v>
      </c>
      <c r="L83" s="116">
        <v>93547</v>
      </c>
      <c r="M83" s="116">
        <f>SUM(N83,+U83)</f>
        <v>38220</v>
      </c>
      <c r="N83" s="116">
        <f>SUM(O83:R83,T83)</f>
        <v>0</v>
      </c>
      <c r="O83" s="116">
        <v>0</v>
      </c>
      <c r="P83" s="116">
        <v>0</v>
      </c>
      <c r="Q83" s="116">
        <v>0</v>
      </c>
      <c r="R83" s="116">
        <v>0</v>
      </c>
      <c r="S83" s="117" t="s">
        <v>541</v>
      </c>
      <c r="T83" s="116">
        <v>0</v>
      </c>
      <c r="U83" s="116">
        <v>38220</v>
      </c>
      <c r="V83" s="116">
        <f>+SUM(D83,M83)</f>
        <v>150503</v>
      </c>
      <c r="W83" s="116">
        <f>+SUM(E83,N83)</f>
        <v>18736</v>
      </c>
      <c r="X83" s="116">
        <f>+SUM(F83,O83)</f>
        <v>0</v>
      </c>
      <c r="Y83" s="116">
        <f>+SUM(G83,P83)</f>
        <v>0</v>
      </c>
      <c r="Z83" s="116">
        <f>+SUM(H83,Q83)</f>
        <v>0</v>
      </c>
      <c r="AA83" s="116">
        <f>+SUM(I83,R83)</f>
        <v>16533</v>
      </c>
      <c r="AB83" s="117" t="str">
        <f>IF(+SUM(J83,S83)=0,"-",+SUM(J83,S83))</f>
        <v>-</v>
      </c>
      <c r="AC83" s="116">
        <f>+SUM(K83,T83)</f>
        <v>2203</v>
      </c>
      <c r="AD83" s="116">
        <f>+SUM(L83,U83)</f>
        <v>131767</v>
      </c>
      <c r="AE83" s="116">
        <f>SUM(AF83,+AK83)</f>
        <v>0</v>
      </c>
      <c r="AF83" s="116">
        <f>SUM(AG83:AJ83)</f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f>SUM(AN83,AS83,AW83,AX83,BD83)</f>
        <v>43061</v>
      </c>
      <c r="AN83" s="116">
        <f>SUM(AO83:AR83)</f>
        <v>0</v>
      </c>
      <c r="AO83" s="116">
        <v>0</v>
      </c>
      <c r="AP83" s="116">
        <v>0</v>
      </c>
      <c r="AQ83" s="116">
        <v>0</v>
      </c>
      <c r="AR83" s="116">
        <v>0</v>
      </c>
      <c r="AS83" s="116">
        <f>SUM(AT83:AV83)</f>
        <v>2651</v>
      </c>
      <c r="AT83" s="116">
        <v>2651</v>
      </c>
      <c r="AU83" s="116">
        <v>0</v>
      </c>
      <c r="AV83" s="116">
        <v>0</v>
      </c>
      <c r="AW83" s="116">
        <v>0</v>
      </c>
      <c r="AX83" s="116">
        <f>SUM(AY83:BB83)</f>
        <v>40410</v>
      </c>
      <c r="AY83" s="116">
        <v>33156</v>
      </c>
      <c r="AZ83" s="116">
        <v>7254</v>
      </c>
      <c r="BA83" s="116">
        <v>0</v>
      </c>
      <c r="BB83" s="116">
        <v>0</v>
      </c>
      <c r="BC83" s="116">
        <v>19486</v>
      </c>
      <c r="BD83" s="116">
        <v>0</v>
      </c>
      <c r="BE83" s="116">
        <v>49736</v>
      </c>
      <c r="BF83" s="116">
        <f>SUM(AE83,+AM83,+BE83)</f>
        <v>92797</v>
      </c>
      <c r="BG83" s="116">
        <f>SUM(BH83,+BM83)</f>
        <v>0</v>
      </c>
      <c r="BH83" s="116">
        <f>SUM(BI83:BL83)</f>
        <v>0</v>
      </c>
      <c r="BI83" s="116">
        <v>0</v>
      </c>
      <c r="BJ83" s="116">
        <v>0</v>
      </c>
      <c r="BK83" s="116">
        <v>0</v>
      </c>
      <c r="BL83" s="116">
        <v>0</v>
      </c>
      <c r="BM83" s="116">
        <v>0</v>
      </c>
      <c r="BN83" s="116">
        <v>0</v>
      </c>
      <c r="BO83" s="116">
        <f>SUM(BP83,BU83,BY83,BZ83,CF83)</f>
        <v>0</v>
      </c>
      <c r="BP83" s="116">
        <f>SUM(BQ83:BT83)</f>
        <v>0</v>
      </c>
      <c r="BQ83" s="116">
        <v>0</v>
      </c>
      <c r="BR83" s="116">
        <v>0</v>
      </c>
      <c r="BS83" s="116">
        <v>0</v>
      </c>
      <c r="BT83" s="116">
        <v>0</v>
      </c>
      <c r="BU83" s="116">
        <f>SUM(BV83:BX83)</f>
        <v>0</v>
      </c>
      <c r="BV83" s="116">
        <v>0</v>
      </c>
      <c r="BW83" s="116">
        <v>0</v>
      </c>
      <c r="BX83" s="116">
        <v>0</v>
      </c>
      <c r="BY83" s="116">
        <v>0</v>
      </c>
      <c r="BZ83" s="116">
        <f>SUM(CA83:CD83)</f>
        <v>0</v>
      </c>
      <c r="CA83" s="116">
        <v>0</v>
      </c>
      <c r="CB83" s="116">
        <v>0</v>
      </c>
      <c r="CC83" s="116">
        <v>0</v>
      </c>
      <c r="CD83" s="116">
        <v>0</v>
      </c>
      <c r="CE83" s="116">
        <v>38220</v>
      </c>
      <c r="CF83" s="116">
        <v>0</v>
      </c>
      <c r="CG83" s="116">
        <v>0</v>
      </c>
      <c r="CH83" s="116">
        <f>SUM(BG83,+BO83,+CG83)</f>
        <v>0</v>
      </c>
      <c r="CI83" s="116">
        <f>SUM(AE83,+BG83)</f>
        <v>0</v>
      </c>
      <c r="CJ83" s="116">
        <f>SUM(AF83,+BH83)</f>
        <v>0</v>
      </c>
      <c r="CK83" s="116">
        <f>SUM(AG83,+BI83)</f>
        <v>0</v>
      </c>
      <c r="CL83" s="116">
        <f>SUM(AH83,+BJ83)</f>
        <v>0</v>
      </c>
      <c r="CM83" s="116">
        <f>SUM(AI83,+BK83)</f>
        <v>0</v>
      </c>
      <c r="CN83" s="116">
        <f>SUM(AJ83,+BL83)</f>
        <v>0</v>
      </c>
      <c r="CO83" s="116">
        <f>SUM(AK83,+BM83)</f>
        <v>0</v>
      </c>
      <c r="CP83" s="116">
        <f>SUM(AL83,+BN83)</f>
        <v>0</v>
      </c>
      <c r="CQ83" s="116">
        <f>SUM(AM83,+BO83)</f>
        <v>43061</v>
      </c>
      <c r="CR83" s="116">
        <f>SUM(AN83,+BP83)</f>
        <v>0</v>
      </c>
      <c r="CS83" s="116">
        <f>SUM(AO83,+BQ83)</f>
        <v>0</v>
      </c>
      <c r="CT83" s="116">
        <f>SUM(AP83,+BR83)</f>
        <v>0</v>
      </c>
      <c r="CU83" s="116">
        <f>SUM(AQ83,+BS83)</f>
        <v>0</v>
      </c>
      <c r="CV83" s="116">
        <f>SUM(AR83,+BT83)</f>
        <v>0</v>
      </c>
      <c r="CW83" s="116">
        <f>SUM(AS83,+BU83)</f>
        <v>2651</v>
      </c>
      <c r="CX83" s="116">
        <f>SUM(AT83,+BV83)</f>
        <v>2651</v>
      </c>
      <c r="CY83" s="116">
        <f>SUM(AU83,+BW83)</f>
        <v>0</v>
      </c>
      <c r="CZ83" s="116">
        <f>SUM(AV83,+BX83)</f>
        <v>0</v>
      </c>
      <c r="DA83" s="116">
        <f>SUM(AW83,+BY83)</f>
        <v>0</v>
      </c>
      <c r="DB83" s="116">
        <f>SUM(AX83,+BZ83)</f>
        <v>40410</v>
      </c>
      <c r="DC83" s="116">
        <f>SUM(AY83,+CA83)</f>
        <v>33156</v>
      </c>
      <c r="DD83" s="116">
        <f>SUM(AZ83,+CB83)</f>
        <v>7254</v>
      </c>
      <c r="DE83" s="116">
        <f>SUM(BA83,+CC83)</f>
        <v>0</v>
      </c>
      <c r="DF83" s="116">
        <f>SUM(BB83,+CD83)</f>
        <v>0</v>
      </c>
      <c r="DG83" s="116">
        <f>SUM(BC83,+CE83)</f>
        <v>57706</v>
      </c>
      <c r="DH83" s="116">
        <f>SUM(BD83,+CF83)</f>
        <v>0</v>
      </c>
      <c r="DI83" s="116">
        <f>SUM(BE83,+CG83)</f>
        <v>49736</v>
      </c>
      <c r="DJ83" s="116">
        <f>SUM(BF83,+CH83)</f>
        <v>92797</v>
      </c>
    </row>
    <row r="84" spans="1:114" ht="13.5" customHeight="1" x14ac:dyDescent="0.15">
      <c r="A84" s="114" t="s">
        <v>22</v>
      </c>
      <c r="B84" s="115" t="s">
        <v>537</v>
      </c>
      <c r="C84" s="114" t="s">
        <v>538</v>
      </c>
      <c r="D84" s="116">
        <f>SUM(E84,+L84)</f>
        <v>22479</v>
      </c>
      <c r="E84" s="116">
        <f>SUM(F84:I84,K84)</f>
        <v>0</v>
      </c>
      <c r="F84" s="116">
        <v>0</v>
      </c>
      <c r="G84" s="116">
        <v>0</v>
      </c>
      <c r="H84" s="116">
        <v>0</v>
      </c>
      <c r="I84" s="116">
        <v>0</v>
      </c>
      <c r="J84" s="117" t="s">
        <v>541</v>
      </c>
      <c r="K84" s="116">
        <v>0</v>
      </c>
      <c r="L84" s="116">
        <v>22479</v>
      </c>
      <c r="M84" s="116">
        <f>SUM(N84,+U84)</f>
        <v>15911</v>
      </c>
      <c r="N84" s="116">
        <f>SUM(O84:R84,T84)</f>
        <v>0</v>
      </c>
      <c r="O84" s="116">
        <v>0</v>
      </c>
      <c r="P84" s="116">
        <v>0</v>
      </c>
      <c r="Q84" s="116">
        <v>0</v>
      </c>
      <c r="R84" s="116">
        <v>0</v>
      </c>
      <c r="S84" s="117" t="s">
        <v>541</v>
      </c>
      <c r="T84" s="116">
        <v>0</v>
      </c>
      <c r="U84" s="116">
        <v>15911</v>
      </c>
      <c r="V84" s="116">
        <f>+SUM(D84,M84)</f>
        <v>38390</v>
      </c>
      <c r="W84" s="116">
        <f>+SUM(E84,N84)</f>
        <v>0</v>
      </c>
      <c r="X84" s="116">
        <f>+SUM(F84,O84)</f>
        <v>0</v>
      </c>
      <c r="Y84" s="116">
        <f>+SUM(G84,P84)</f>
        <v>0</v>
      </c>
      <c r="Z84" s="116">
        <f>+SUM(H84,Q84)</f>
        <v>0</v>
      </c>
      <c r="AA84" s="116">
        <f>+SUM(I84,R84)</f>
        <v>0</v>
      </c>
      <c r="AB84" s="117" t="str">
        <f>IF(+SUM(J84,S84)=0,"-",+SUM(J84,S84))</f>
        <v>-</v>
      </c>
      <c r="AC84" s="116">
        <f>+SUM(K84,T84)</f>
        <v>0</v>
      </c>
      <c r="AD84" s="116">
        <f>+SUM(L84,U84)</f>
        <v>38390</v>
      </c>
      <c r="AE84" s="116">
        <f>SUM(AF84,+AK84)</f>
        <v>0</v>
      </c>
      <c r="AF84" s="116">
        <f>SUM(AG84:AJ84)</f>
        <v>0</v>
      </c>
      <c r="AG84" s="116">
        <v>0</v>
      </c>
      <c r="AH84" s="116">
        <v>0</v>
      </c>
      <c r="AI84" s="116">
        <v>0</v>
      </c>
      <c r="AJ84" s="116">
        <v>0</v>
      </c>
      <c r="AK84" s="116">
        <v>0</v>
      </c>
      <c r="AL84" s="116">
        <v>2274</v>
      </c>
      <c r="AM84" s="116">
        <f>SUM(AN84,AS84,AW84,AX84,BD84)</f>
        <v>0</v>
      </c>
      <c r="AN84" s="116">
        <f>SUM(AO84:AR84)</f>
        <v>0</v>
      </c>
      <c r="AO84" s="116">
        <v>0</v>
      </c>
      <c r="AP84" s="116">
        <v>0</v>
      </c>
      <c r="AQ84" s="116">
        <v>0</v>
      </c>
      <c r="AR84" s="116">
        <v>0</v>
      </c>
      <c r="AS84" s="116">
        <f>SUM(AT84:AV84)</f>
        <v>0</v>
      </c>
      <c r="AT84" s="116">
        <v>0</v>
      </c>
      <c r="AU84" s="116">
        <v>0</v>
      </c>
      <c r="AV84" s="116">
        <v>0</v>
      </c>
      <c r="AW84" s="116">
        <v>0</v>
      </c>
      <c r="AX84" s="116">
        <f>SUM(AY84:BB84)</f>
        <v>0</v>
      </c>
      <c r="AY84" s="116">
        <v>0</v>
      </c>
      <c r="AZ84" s="116">
        <v>0</v>
      </c>
      <c r="BA84" s="116">
        <v>0</v>
      </c>
      <c r="BB84" s="116">
        <v>0</v>
      </c>
      <c r="BC84" s="116">
        <v>20205</v>
      </c>
      <c r="BD84" s="116">
        <v>0</v>
      </c>
      <c r="BE84" s="116">
        <v>0</v>
      </c>
      <c r="BF84" s="116">
        <f>SUM(AE84,+AM84,+BE84)</f>
        <v>0</v>
      </c>
      <c r="BG84" s="116">
        <f>SUM(BH84,+BM84)</f>
        <v>0</v>
      </c>
      <c r="BH84" s="116">
        <f>SUM(BI84:BL84)</f>
        <v>0</v>
      </c>
      <c r="BI84" s="116">
        <v>0</v>
      </c>
      <c r="BJ84" s="116">
        <v>0</v>
      </c>
      <c r="BK84" s="116">
        <v>0</v>
      </c>
      <c r="BL84" s="116">
        <v>0</v>
      </c>
      <c r="BM84" s="116">
        <v>0</v>
      </c>
      <c r="BN84" s="116">
        <v>542</v>
      </c>
      <c r="BO84" s="116">
        <f>SUM(BP84,BU84,BY84,BZ84,CF84)</f>
        <v>0</v>
      </c>
      <c r="BP84" s="116">
        <f>SUM(BQ84:BT84)</f>
        <v>0</v>
      </c>
      <c r="BQ84" s="116">
        <v>0</v>
      </c>
      <c r="BR84" s="116">
        <v>0</v>
      </c>
      <c r="BS84" s="116">
        <v>0</v>
      </c>
      <c r="BT84" s="116">
        <v>0</v>
      </c>
      <c r="BU84" s="116">
        <f>SUM(BV84:BX84)</f>
        <v>0</v>
      </c>
      <c r="BV84" s="116">
        <v>0</v>
      </c>
      <c r="BW84" s="116">
        <v>0</v>
      </c>
      <c r="BX84" s="116">
        <v>0</v>
      </c>
      <c r="BY84" s="116">
        <v>0</v>
      </c>
      <c r="BZ84" s="116">
        <f>SUM(CA84:CD84)</f>
        <v>0</v>
      </c>
      <c r="CA84" s="116">
        <v>0</v>
      </c>
      <c r="CB84" s="116">
        <v>0</v>
      </c>
      <c r="CC84" s="116">
        <v>0</v>
      </c>
      <c r="CD84" s="116">
        <v>0</v>
      </c>
      <c r="CE84" s="116">
        <v>15369</v>
      </c>
      <c r="CF84" s="116">
        <v>0</v>
      </c>
      <c r="CG84" s="116">
        <v>0</v>
      </c>
      <c r="CH84" s="116">
        <f>SUM(BG84,+BO84,+CG84)</f>
        <v>0</v>
      </c>
      <c r="CI84" s="116">
        <f>SUM(AE84,+BG84)</f>
        <v>0</v>
      </c>
      <c r="CJ84" s="116">
        <f>SUM(AF84,+BH84)</f>
        <v>0</v>
      </c>
      <c r="CK84" s="116">
        <f>SUM(AG84,+BI84)</f>
        <v>0</v>
      </c>
      <c r="CL84" s="116">
        <f>SUM(AH84,+BJ84)</f>
        <v>0</v>
      </c>
      <c r="CM84" s="116">
        <f>SUM(AI84,+BK84)</f>
        <v>0</v>
      </c>
      <c r="CN84" s="116">
        <f>SUM(AJ84,+BL84)</f>
        <v>0</v>
      </c>
      <c r="CO84" s="116">
        <f>SUM(AK84,+BM84)</f>
        <v>0</v>
      </c>
      <c r="CP84" s="116">
        <f>SUM(AL84,+BN84)</f>
        <v>2816</v>
      </c>
      <c r="CQ84" s="116">
        <f>SUM(AM84,+BO84)</f>
        <v>0</v>
      </c>
      <c r="CR84" s="116">
        <f>SUM(AN84,+BP84)</f>
        <v>0</v>
      </c>
      <c r="CS84" s="116">
        <f>SUM(AO84,+BQ84)</f>
        <v>0</v>
      </c>
      <c r="CT84" s="116">
        <f>SUM(AP84,+BR84)</f>
        <v>0</v>
      </c>
      <c r="CU84" s="116">
        <f>SUM(AQ84,+BS84)</f>
        <v>0</v>
      </c>
      <c r="CV84" s="116">
        <f>SUM(AR84,+BT84)</f>
        <v>0</v>
      </c>
      <c r="CW84" s="116">
        <f>SUM(AS84,+BU84)</f>
        <v>0</v>
      </c>
      <c r="CX84" s="116">
        <f>SUM(AT84,+BV84)</f>
        <v>0</v>
      </c>
      <c r="CY84" s="116">
        <f>SUM(AU84,+BW84)</f>
        <v>0</v>
      </c>
      <c r="CZ84" s="116">
        <f>SUM(AV84,+BX84)</f>
        <v>0</v>
      </c>
      <c r="DA84" s="116">
        <f>SUM(AW84,+BY84)</f>
        <v>0</v>
      </c>
      <c r="DB84" s="116">
        <f>SUM(AX84,+BZ84)</f>
        <v>0</v>
      </c>
      <c r="DC84" s="116">
        <f>SUM(AY84,+CA84)</f>
        <v>0</v>
      </c>
      <c r="DD84" s="116">
        <f>SUM(AZ84,+CB84)</f>
        <v>0</v>
      </c>
      <c r="DE84" s="116">
        <f>SUM(BA84,+CC84)</f>
        <v>0</v>
      </c>
      <c r="DF84" s="116">
        <f>SUM(BB84,+CD84)</f>
        <v>0</v>
      </c>
      <c r="DG84" s="116">
        <f>SUM(BC84,+CE84)</f>
        <v>35574</v>
      </c>
      <c r="DH84" s="116">
        <f>SUM(BD84,+CF84)</f>
        <v>0</v>
      </c>
      <c r="DI84" s="116">
        <f>SUM(BE84,+CG84)</f>
        <v>0</v>
      </c>
      <c r="DJ84" s="116">
        <f>SUM(BF84,+CH84)</f>
        <v>0</v>
      </c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84">
    <sortCondition ref="A8:A84"/>
    <sortCondition ref="B8:B84"/>
    <sortCondition ref="C8:C84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83" man="1"/>
    <brk id="30" min="1" max="83" man="1"/>
    <brk id="38" min="1" max="83" man="1"/>
    <brk id="66" min="1" max="83" man="1"/>
    <brk id="94" min="1" max="8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長野県</v>
      </c>
      <c r="B7" s="132" t="str">
        <f>'廃棄物事業経費（市町村）'!B7</f>
        <v>20000</v>
      </c>
      <c r="C7" s="131" t="s">
        <v>33</v>
      </c>
      <c r="D7" s="133">
        <f>SUM(E7,+L7)</f>
        <v>6567218</v>
      </c>
      <c r="E7" s="133">
        <f>SUM(F7:I7)+K7</f>
        <v>5863937</v>
      </c>
      <c r="F7" s="133">
        <f t="shared" ref="F7:L7" si="0">SUM(F$8:F$57)</f>
        <v>477881</v>
      </c>
      <c r="G7" s="133">
        <f t="shared" si="0"/>
        <v>0</v>
      </c>
      <c r="H7" s="133">
        <f t="shared" si="0"/>
        <v>210377</v>
      </c>
      <c r="I7" s="133">
        <f t="shared" si="0"/>
        <v>3244157</v>
      </c>
      <c r="J7" s="133">
        <f t="shared" si="0"/>
        <v>8088484</v>
      </c>
      <c r="K7" s="133">
        <f t="shared" si="0"/>
        <v>1931522</v>
      </c>
      <c r="L7" s="133">
        <f t="shared" si="0"/>
        <v>703281</v>
      </c>
      <c r="M7" s="133">
        <f>SUM(N7,+U7)</f>
        <v>677556</v>
      </c>
      <c r="N7" s="133">
        <f>SUM(O7:R7,T7)</f>
        <v>583478</v>
      </c>
      <c r="O7" s="133">
        <f t="shared" ref="O7:U7" si="1">SUM(O$8:O$57)</f>
        <v>49563</v>
      </c>
      <c r="P7" s="133">
        <f t="shared" si="1"/>
        <v>0</v>
      </c>
      <c r="Q7" s="133">
        <f t="shared" si="1"/>
        <v>119500</v>
      </c>
      <c r="R7" s="133">
        <f t="shared" si="1"/>
        <v>388734</v>
      </c>
      <c r="S7" s="133">
        <f t="shared" si="1"/>
        <v>3099132</v>
      </c>
      <c r="T7" s="133">
        <f t="shared" si="1"/>
        <v>25681</v>
      </c>
      <c r="U7" s="133">
        <f t="shared" si="1"/>
        <v>94078</v>
      </c>
      <c r="V7" s="133">
        <f t="shared" ref="V7:AD7" si="2">+SUM(D7,M7)</f>
        <v>7244774</v>
      </c>
      <c r="W7" s="133">
        <f t="shared" si="2"/>
        <v>6447415</v>
      </c>
      <c r="X7" s="133">
        <f t="shared" si="2"/>
        <v>527444</v>
      </c>
      <c r="Y7" s="133">
        <f t="shared" si="2"/>
        <v>0</v>
      </c>
      <c r="Z7" s="133">
        <f t="shared" si="2"/>
        <v>329877</v>
      </c>
      <c r="AA7" s="133">
        <f t="shared" si="2"/>
        <v>3632891</v>
      </c>
      <c r="AB7" s="133">
        <f t="shared" si="2"/>
        <v>11187616</v>
      </c>
      <c r="AC7" s="133">
        <f t="shared" si="2"/>
        <v>1957203</v>
      </c>
      <c r="AD7" s="133">
        <f t="shared" si="2"/>
        <v>797359</v>
      </c>
      <c r="AE7" s="133">
        <f>SUM(AF7,+AK7)</f>
        <v>1594943</v>
      </c>
      <c r="AF7" s="133">
        <f>SUM(AG7:AJ7)</f>
        <v>1567657</v>
      </c>
      <c r="AG7" s="133">
        <f>SUM(AG$8:AG$57)</f>
        <v>0</v>
      </c>
      <c r="AH7" s="133">
        <f>SUM(AH$8:AH$57)</f>
        <v>1549804</v>
      </c>
      <c r="AI7" s="133">
        <f>SUM(AI$8:AI$57)</f>
        <v>7854</v>
      </c>
      <c r="AJ7" s="133">
        <f>SUM(AJ$8:AJ$57)</f>
        <v>9999</v>
      </c>
      <c r="AK7" s="133">
        <f>SUM(AK$8:AK$57)</f>
        <v>27286</v>
      </c>
      <c r="AL7" s="136" t="s">
        <v>311</v>
      </c>
      <c r="AM7" s="133">
        <f>SUM(AN7,AS7,AW7,AX7,BD7)</f>
        <v>10828711</v>
      </c>
      <c r="AN7" s="133">
        <f>SUM(AO7:AR7)</f>
        <v>928226</v>
      </c>
      <c r="AO7" s="133">
        <f>SUM(AO$8:AO$57)</f>
        <v>734766</v>
      </c>
      <c r="AP7" s="133">
        <f>SUM(AP$8:AP$57)</f>
        <v>0</v>
      </c>
      <c r="AQ7" s="133">
        <f>SUM(AQ$8:AQ$57)</f>
        <v>189274</v>
      </c>
      <c r="AR7" s="133">
        <f>SUM(AR$8:AR$57)</f>
        <v>4186</v>
      </c>
      <c r="AS7" s="133">
        <f>SUM(AT7:AV7)</f>
        <v>3523968</v>
      </c>
      <c r="AT7" s="133">
        <f>SUM(AT$8:AT$57)</f>
        <v>261158</v>
      </c>
      <c r="AU7" s="133">
        <f>SUM(AU$8:AU$57)</f>
        <v>3113044</v>
      </c>
      <c r="AV7" s="133">
        <f>SUM(AV$8:AV$57)</f>
        <v>149766</v>
      </c>
      <c r="AW7" s="133">
        <f>SUM(AW$8:AW$57)</f>
        <v>0</v>
      </c>
      <c r="AX7" s="133">
        <f>SUM(AY7:BB7)</f>
        <v>6371758</v>
      </c>
      <c r="AY7" s="133">
        <f>SUM(AY$8:AY$57)</f>
        <v>279098</v>
      </c>
      <c r="AZ7" s="133">
        <f>SUM(AZ$8:AZ$57)</f>
        <v>5513575</v>
      </c>
      <c r="BA7" s="133">
        <f>SUM(BA$8:BA$57)</f>
        <v>397253</v>
      </c>
      <c r="BB7" s="133">
        <f>SUM(BB$8:BB$57)</f>
        <v>181832</v>
      </c>
      <c r="BC7" s="136" t="s">
        <v>312</v>
      </c>
      <c r="BD7" s="133">
        <f>SUM(BD$8:BD$57)</f>
        <v>4759</v>
      </c>
      <c r="BE7" s="133">
        <f>SUM(BE$8:BE$57)</f>
        <v>2232048</v>
      </c>
      <c r="BF7" s="133">
        <f>SUM(AE7,+AM7,+BE7)</f>
        <v>14655702</v>
      </c>
      <c r="BG7" s="133">
        <f>SUM(BH7,+BM7)</f>
        <v>222440</v>
      </c>
      <c r="BH7" s="133">
        <f>SUM(BI7:BL7)</f>
        <v>222440</v>
      </c>
      <c r="BI7" s="133">
        <f>SUM(BI$8:BI$57)</f>
        <v>0</v>
      </c>
      <c r="BJ7" s="133">
        <f>SUM(BJ$8:BJ$57)</f>
        <v>217479</v>
      </c>
      <c r="BK7" s="133">
        <f>SUM(BK$8:BK$57)</f>
        <v>0</v>
      </c>
      <c r="BL7" s="133">
        <f>SUM(BL$8:BL$57)</f>
        <v>4961</v>
      </c>
      <c r="BM7" s="133">
        <f>SUM(BM$8:BM$57)</f>
        <v>0</v>
      </c>
      <c r="BN7" s="136" t="s">
        <v>311</v>
      </c>
      <c r="BO7" s="133">
        <f>SUM(BP7,BU7,BY7,BZ7,CF7)</f>
        <v>3299062</v>
      </c>
      <c r="BP7" s="133">
        <f>SUM(BQ7:BT7)</f>
        <v>533784</v>
      </c>
      <c r="BQ7" s="133">
        <f>SUM(BQ$8:BQ$57)</f>
        <v>371995</v>
      </c>
      <c r="BR7" s="133">
        <f>SUM(BR$8:BR$57)</f>
        <v>0</v>
      </c>
      <c r="BS7" s="133">
        <f>SUM(BS$8:BS$57)</f>
        <v>161789</v>
      </c>
      <c r="BT7" s="133">
        <f>SUM(BT$8:BT$57)</f>
        <v>0</v>
      </c>
      <c r="BU7" s="133">
        <f>SUM(BV7:BX7)</f>
        <v>1929789</v>
      </c>
      <c r="BV7" s="133">
        <f>SUM(BV$8:BV$57)</f>
        <v>13400</v>
      </c>
      <c r="BW7" s="133">
        <f>SUM(BW$8:BW$57)</f>
        <v>1898980</v>
      </c>
      <c r="BX7" s="133">
        <f>SUM(BX$8:BX$57)</f>
        <v>17409</v>
      </c>
      <c r="BY7" s="133">
        <f>SUM(BY$8:BY$57)</f>
        <v>134</v>
      </c>
      <c r="BZ7" s="133">
        <f>SUM(CA7:CD7)</f>
        <v>834519</v>
      </c>
      <c r="CA7" s="133">
        <f>SUM(CA$8:CA$57)</f>
        <v>192079</v>
      </c>
      <c r="CB7" s="133">
        <f>SUM(CB$8:CB$57)</f>
        <v>571320</v>
      </c>
      <c r="CC7" s="133">
        <f>SUM(CC$8:CC$57)</f>
        <v>66898</v>
      </c>
      <c r="CD7" s="133">
        <f>SUM(CD$8:CD$57)</f>
        <v>4222</v>
      </c>
      <c r="CE7" s="136" t="s">
        <v>311</v>
      </c>
      <c r="CF7" s="133">
        <f>SUM(CF$8:CF$57)</f>
        <v>836</v>
      </c>
      <c r="CG7" s="133">
        <f>SUM(CG$8:CG$57)</f>
        <v>255186</v>
      </c>
      <c r="CH7" s="133">
        <f>SUM(BG7,+BO7,+CG7)</f>
        <v>3776688</v>
      </c>
      <c r="CI7" s="133">
        <f t="shared" ref="CI7:CO7" si="3">SUM(AE7,+BG7)</f>
        <v>1817383</v>
      </c>
      <c r="CJ7" s="133">
        <f>SUM(AF7,+BH7)</f>
        <v>1790097</v>
      </c>
      <c r="CK7" s="133">
        <f t="shared" si="3"/>
        <v>0</v>
      </c>
      <c r="CL7" s="133">
        <f t="shared" si="3"/>
        <v>1767283</v>
      </c>
      <c r="CM7" s="133">
        <f t="shared" si="3"/>
        <v>7854</v>
      </c>
      <c r="CN7" s="133">
        <f t="shared" si="3"/>
        <v>14960</v>
      </c>
      <c r="CO7" s="133">
        <f t="shared" si="3"/>
        <v>27286</v>
      </c>
      <c r="CP7" s="136" t="s">
        <v>311</v>
      </c>
      <c r="CQ7" s="133">
        <f t="shared" ref="CQ7:DF7" si="4">SUM(AM7,+BO7)</f>
        <v>14127773</v>
      </c>
      <c r="CR7" s="133">
        <f t="shared" si="4"/>
        <v>1462010</v>
      </c>
      <c r="CS7" s="133">
        <f t="shared" si="4"/>
        <v>1106761</v>
      </c>
      <c r="CT7" s="133">
        <f t="shared" si="4"/>
        <v>0</v>
      </c>
      <c r="CU7" s="133">
        <f t="shared" si="4"/>
        <v>351063</v>
      </c>
      <c r="CV7" s="133">
        <f t="shared" si="4"/>
        <v>4186</v>
      </c>
      <c r="CW7" s="133">
        <f t="shared" si="4"/>
        <v>5453757</v>
      </c>
      <c r="CX7" s="133">
        <f t="shared" si="4"/>
        <v>274558</v>
      </c>
      <c r="CY7" s="133">
        <f t="shared" si="4"/>
        <v>5012024</v>
      </c>
      <c r="CZ7" s="133">
        <f t="shared" si="4"/>
        <v>167175</v>
      </c>
      <c r="DA7" s="133">
        <f t="shared" si="4"/>
        <v>134</v>
      </c>
      <c r="DB7" s="133">
        <f t="shared" si="4"/>
        <v>7206277</v>
      </c>
      <c r="DC7" s="133">
        <f t="shared" si="4"/>
        <v>471177</v>
      </c>
      <c r="DD7" s="133">
        <f t="shared" si="4"/>
        <v>6084895</v>
      </c>
      <c r="DE7" s="133">
        <f t="shared" si="4"/>
        <v>464151</v>
      </c>
      <c r="DF7" s="133">
        <f t="shared" si="4"/>
        <v>186054</v>
      </c>
      <c r="DG7" s="136" t="s">
        <v>311</v>
      </c>
      <c r="DH7" s="133">
        <f>SUM(BD7,+CF7)</f>
        <v>5595</v>
      </c>
      <c r="DI7" s="133">
        <f>SUM(BE7,+CG7)</f>
        <v>2487234</v>
      </c>
      <c r="DJ7" s="133">
        <f>SUM(BF7,+CH7)</f>
        <v>18432390</v>
      </c>
    </row>
    <row r="8" spans="1:114" ht="13.5" customHeight="1" x14ac:dyDescent="0.15">
      <c r="A8" s="114" t="s">
        <v>22</v>
      </c>
      <c r="B8" s="115" t="s">
        <v>392</v>
      </c>
      <c r="C8" s="114" t="s">
        <v>393</v>
      </c>
      <c r="D8" s="116">
        <f>SUM(E8,+L8)</f>
        <v>28476</v>
      </c>
      <c r="E8" s="116">
        <f>SUM(F8:I8)+K8</f>
        <v>1513</v>
      </c>
      <c r="F8" s="116">
        <v>0</v>
      </c>
      <c r="G8" s="116">
        <v>0</v>
      </c>
      <c r="H8" s="116">
        <v>0</v>
      </c>
      <c r="I8" s="116">
        <v>1487</v>
      </c>
      <c r="J8" s="116">
        <v>50720</v>
      </c>
      <c r="K8" s="116">
        <v>26</v>
      </c>
      <c r="L8" s="116">
        <v>26963</v>
      </c>
      <c r="M8" s="116">
        <f>SUM(N8,+U8)</f>
        <v>108940</v>
      </c>
      <c r="N8" s="116">
        <f>SUM(O8:R8,T8)</f>
        <v>11651</v>
      </c>
      <c r="O8" s="116">
        <v>0</v>
      </c>
      <c r="P8" s="116">
        <v>0</v>
      </c>
      <c r="Q8" s="116">
        <v>0</v>
      </c>
      <c r="R8" s="116">
        <v>10838</v>
      </c>
      <c r="S8" s="116">
        <v>182804</v>
      </c>
      <c r="T8" s="116">
        <v>813</v>
      </c>
      <c r="U8" s="116">
        <v>97289</v>
      </c>
      <c r="V8" s="116">
        <f>+SUM(D8,M8)</f>
        <v>137416</v>
      </c>
      <c r="W8" s="116">
        <f>+SUM(E8,N8)</f>
        <v>13164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12325</v>
      </c>
      <c r="AB8" s="116">
        <f>+SUM(J8,S8)</f>
        <v>233524</v>
      </c>
      <c r="AC8" s="116">
        <f>+SUM(K8,T8)</f>
        <v>839</v>
      </c>
      <c r="AD8" s="116">
        <f>+SUM(L8,U8)</f>
        <v>124252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541</v>
      </c>
      <c r="AM8" s="116">
        <f>SUM(AN8,AS8,AW8,AX8,BD8)</f>
        <v>79196</v>
      </c>
      <c r="AN8" s="116">
        <f>SUM(AO8:AR8)</f>
        <v>37327</v>
      </c>
      <c r="AO8" s="116">
        <v>37327</v>
      </c>
      <c r="AP8" s="116">
        <v>0</v>
      </c>
      <c r="AQ8" s="116">
        <v>0</v>
      </c>
      <c r="AR8" s="116">
        <v>0</v>
      </c>
      <c r="AS8" s="116">
        <f>SUM(AT8:AV8)</f>
        <v>34122</v>
      </c>
      <c r="AT8" s="116">
        <v>0</v>
      </c>
      <c r="AU8" s="116">
        <v>632</v>
      </c>
      <c r="AV8" s="116">
        <v>33490</v>
      </c>
      <c r="AW8" s="116">
        <v>0</v>
      </c>
      <c r="AX8" s="116">
        <f>SUM(AY8:BB8)</f>
        <v>7747</v>
      </c>
      <c r="AY8" s="116">
        <v>0</v>
      </c>
      <c r="AZ8" s="116">
        <v>0</v>
      </c>
      <c r="BA8" s="116">
        <v>7747</v>
      </c>
      <c r="BB8" s="116">
        <v>0</v>
      </c>
      <c r="BC8" s="117" t="s">
        <v>541</v>
      </c>
      <c r="BD8" s="116">
        <v>0</v>
      </c>
      <c r="BE8" s="116">
        <v>0</v>
      </c>
      <c r="BF8" s="116">
        <f>SUM(AE8,+AM8,+BE8)</f>
        <v>79196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541</v>
      </c>
      <c r="BO8" s="116">
        <f>SUM(BP8,BU8,BY8,BZ8,CF8)</f>
        <v>291744</v>
      </c>
      <c r="BP8" s="116">
        <f>SUM(BQ8:BT8)</f>
        <v>15260</v>
      </c>
      <c r="BQ8" s="116">
        <v>15260</v>
      </c>
      <c r="BR8" s="116">
        <v>0</v>
      </c>
      <c r="BS8" s="116">
        <v>0</v>
      </c>
      <c r="BT8" s="116">
        <v>0</v>
      </c>
      <c r="BU8" s="116">
        <f>SUM(BV8:BX8)</f>
        <v>144861</v>
      </c>
      <c r="BV8" s="116">
        <v>0</v>
      </c>
      <c r="BW8" s="116">
        <v>144861</v>
      </c>
      <c r="BX8" s="116">
        <v>0</v>
      </c>
      <c r="BY8" s="116">
        <v>0</v>
      </c>
      <c r="BZ8" s="116">
        <f>SUM(CA8:CD8)</f>
        <v>131623</v>
      </c>
      <c r="CA8" s="116">
        <v>0</v>
      </c>
      <c r="CB8" s="116">
        <v>131623</v>
      </c>
      <c r="CC8" s="116">
        <v>0</v>
      </c>
      <c r="CD8" s="116">
        <v>0</v>
      </c>
      <c r="CE8" s="117" t="s">
        <v>541</v>
      </c>
      <c r="CF8" s="116">
        <v>0</v>
      </c>
      <c r="CG8" s="116">
        <v>0</v>
      </c>
      <c r="CH8" s="116">
        <f>SUM(BG8,+BO8,+CG8)</f>
        <v>291744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541</v>
      </c>
      <c r="CQ8" s="116">
        <f>SUM(AM8,+BO8)</f>
        <v>370940</v>
      </c>
      <c r="CR8" s="116">
        <f>SUM(AN8,+BP8)</f>
        <v>52587</v>
      </c>
      <c r="CS8" s="116">
        <f>SUM(AO8,+BQ8)</f>
        <v>52587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178983</v>
      </c>
      <c r="CX8" s="116">
        <f>SUM(AT8,+BV8)</f>
        <v>0</v>
      </c>
      <c r="CY8" s="116">
        <f>SUM(AU8,+BW8)</f>
        <v>145493</v>
      </c>
      <c r="CZ8" s="116">
        <f>SUM(AV8,+BX8)</f>
        <v>33490</v>
      </c>
      <c r="DA8" s="116">
        <f>SUM(AW8,+BY8)</f>
        <v>0</v>
      </c>
      <c r="DB8" s="116">
        <f>SUM(AX8,+BZ8)</f>
        <v>139370</v>
      </c>
      <c r="DC8" s="116">
        <f>SUM(AY8,+CA8)</f>
        <v>0</v>
      </c>
      <c r="DD8" s="116">
        <f>SUM(AZ8,+CB8)</f>
        <v>131623</v>
      </c>
      <c r="DE8" s="116">
        <f>SUM(BA8,+CC8)</f>
        <v>7747</v>
      </c>
      <c r="DF8" s="116">
        <f>SUM(BB8,+CD8)</f>
        <v>0</v>
      </c>
      <c r="DG8" s="117" t="s">
        <v>541</v>
      </c>
      <c r="DH8" s="116">
        <f>SUM(BD8,+CF8)</f>
        <v>0</v>
      </c>
      <c r="DI8" s="116">
        <f>SUM(BE8,+CG8)</f>
        <v>0</v>
      </c>
      <c r="DJ8" s="116">
        <f>SUM(BF8,+CH8)</f>
        <v>370940</v>
      </c>
    </row>
    <row r="9" spans="1:114" ht="13.5" customHeight="1" x14ac:dyDescent="0.15">
      <c r="A9" s="114" t="s">
        <v>22</v>
      </c>
      <c r="B9" s="115" t="s">
        <v>400</v>
      </c>
      <c r="C9" s="114" t="s">
        <v>401</v>
      </c>
      <c r="D9" s="116">
        <f>SUM(E9,+L9)</f>
        <v>707102</v>
      </c>
      <c r="E9" s="116">
        <f>SUM(F9:I9)+K9</f>
        <v>703222</v>
      </c>
      <c r="F9" s="116">
        <v>259133</v>
      </c>
      <c r="G9" s="116">
        <v>0</v>
      </c>
      <c r="H9" s="116">
        <v>0</v>
      </c>
      <c r="I9" s="116">
        <v>3050</v>
      </c>
      <c r="J9" s="116">
        <v>165139</v>
      </c>
      <c r="K9" s="116">
        <v>441039</v>
      </c>
      <c r="L9" s="116">
        <v>3880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707102</v>
      </c>
      <c r="W9" s="116">
        <f>+SUM(E9,N9)</f>
        <v>703222</v>
      </c>
      <c r="X9" s="116">
        <f>+SUM(F9,O9)</f>
        <v>259133</v>
      </c>
      <c r="Y9" s="116">
        <f>+SUM(G9,P9)</f>
        <v>0</v>
      </c>
      <c r="Z9" s="116">
        <f>+SUM(H9,Q9)</f>
        <v>0</v>
      </c>
      <c r="AA9" s="116">
        <f>+SUM(I9,R9)</f>
        <v>3050</v>
      </c>
      <c r="AB9" s="116">
        <f>+SUM(J9,S9)</f>
        <v>165139</v>
      </c>
      <c r="AC9" s="116">
        <f>+SUM(K9,T9)</f>
        <v>441039</v>
      </c>
      <c r="AD9" s="116">
        <f>+SUM(L9,U9)</f>
        <v>3880</v>
      </c>
      <c r="AE9" s="116">
        <f>SUM(AF9,+AK9)</f>
        <v>709030</v>
      </c>
      <c r="AF9" s="116">
        <f>SUM(AG9:AJ9)</f>
        <v>709030</v>
      </c>
      <c r="AG9" s="116">
        <v>0</v>
      </c>
      <c r="AH9" s="116">
        <v>709030</v>
      </c>
      <c r="AI9" s="116">
        <v>0</v>
      </c>
      <c r="AJ9" s="116">
        <v>0</v>
      </c>
      <c r="AK9" s="116">
        <v>0</v>
      </c>
      <c r="AL9" s="117" t="s">
        <v>541</v>
      </c>
      <c r="AM9" s="116">
        <f>SUM(AN9,AS9,AW9,AX9,BD9)</f>
        <v>84992</v>
      </c>
      <c r="AN9" s="116">
        <f>SUM(AO9:AR9)</f>
        <v>40424</v>
      </c>
      <c r="AO9" s="116">
        <v>40424</v>
      </c>
      <c r="AP9" s="116">
        <v>0</v>
      </c>
      <c r="AQ9" s="116">
        <v>0</v>
      </c>
      <c r="AR9" s="116">
        <v>0</v>
      </c>
      <c r="AS9" s="116">
        <f>SUM(AT9:AV9)</f>
        <v>10452</v>
      </c>
      <c r="AT9" s="116">
        <v>0</v>
      </c>
      <c r="AU9" s="116">
        <v>10452</v>
      </c>
      <c r="AV9" s="116">
        <v>0</v>
      </c>
      <c r="AW9" s="116">
        <v>0</v>
      </c>
      <c r="AX9" s="116">
        <f>SUM(AY9:BB9)</f>
        <v>34116</v>
      </c>
      <c r="AY9" s="116">
        <v>0</v>
      </c>
      <c r="AZ9" s="116">
        <v>31900</v>
      </c>
      <c r="BA9" s="116">
        <v>0</v>
      </c>
      <c r="BB9" s="116">
        <v>2216</v>
      </c>
      <c r="BC9" s="117" t="s">
        <v>541</v>
      </c>
      <c r="BD9" s="116">
        <v>0</v>
      </c>
      <c r="BE9" s="116">
        <v>78219</v>
      </c>
      <c r="BF9" s="116">
        <f>SUM(AE9,+AM9,+BE9)</f>
        <v>872241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541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541</v>
      </c>
      <c r="CF9" s="116">
        <v>0</v>
      </c>
      <c r="CG9" s="116">
        <v>0</v>
      </c>
      <c r="CH9" s="116">
        <f>SUM(BG9,+BO9,+CG9)</f>
        <v>0</v>
      </c>
      <c r="CI9" s="116">
        <f>SUM(AE9,+BG9)</f>
        <v>709030</v>
      </c>
      <c r="CJ9" s="116">
        <f>SUM(AF9,+BH9)</f>
        <v>709030</v>
      </c>
      <c r="CK9" s="116">
        <f>SUM(AG9,+BI9)</f>
        <v>0</v>
      </c>
      <c r="CL9" s="116">
        <f>SUM(AH9,+BJ9)</f>
        <v>709030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541</v>
      </c>
      <c r="CQ9" s="116">
        <f>SUM(AM9,+BO9)</f>
        <v>84992</v>
      </c>
      <c r="CR9" s="116">
        <f>SUM(AN9,+BP9)</f>
        <v>40424</v>
      </c>
      <c r="CS9" s="116">
        <f>SUM(AO9,+BQ9)</f>
        <v>40424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10452</v>
      </c>
      <c r="CX9" s="116">
        <f>SUM(AT9,+BV9)</f>
        <v>0</v>
      </c>
      <c r="CY9" s="116">
        <f>SUM(AU9,+BW9)</f>
        <v>10452</v>
      </c>
      <c r="CZ9" s="116">
        <f>SUM(AV9,+BX9)</f>
        <v>0</v>
      </c>
      <c r="DA9" s="116">
        <f>SUM(AW9,+BY9)</f>
        <v>0</v>
      </c>
      <c r="DB9" s="116">
        <f>SUM(AX9,+BZ9)</f>
        <v>34116</v>
      </c>
      <c r="DC9" s="116">
        <f>SUM(AY9,+CA9)</f>
        <v>0</v>
      </c>
      <c r="DD9" s="116">
        <f>SUM(AZ9,+CB9)</f>
        <v>31900</v>
      </c>
      <c r="DE9" s="116">
        <f>SUM(BA9,+CC9)</f>
        <v>0</v>
      </c>
      <c r="DF9" s="116">
        <f>SUM(BB9,+CD9)</f>
        <v>2216</v>
      </c>
      <c r="DG9" s="117" t="s">
        <v>541</v>
      </c>
      <c r="DH9" s="116">
        <f>SUM(BD9,+CF9)</f>
        <v>0</v>
      </c>
      <c r="DI9" s="116">
        <f>SUM(BE9,+CG9)</f>
        <v>78219</v>
      </c>
      <c r="DJ9" s="116">
        <f>SUM(BF9,+CH9)</f>
        <v>872241</v>
      </c>
    </row>
    <row r="10" spans="1:114" ht="13.5" customHeight="1" x14ac:dyDescent="0.15">
      <c r="A10" s="114" t="s">
        <v>22</v>
      </c>
      <c r="B10" s="115" t="s">
        <v>358</v>
      </c>
      <c r="C10" s="114" t="s">
        <v>359</v>
      </c>
      <c r="D10" s="116">
        <f>SUM(E10,+L10)</f>
        <v>29250</v>
      </c>
      <c r="E10" s="116">
        <f>SUM(F10:I10)+K10</f>
        <v>29250</v>
      </c>
      <c r="F10" s="116">
        <v>0</v>
      </c>
      <c r="G10" s="116">
        <v>0</v>
      </c>
      <c r="H10" s="116">
        <v>0</v>
      </c>
      <c r="I10" s="116">
        <v>29012</v>
      </c>
      <c r="J10" s="116">
        <v>141883</v>
      </c>
      <c r="K10" s="116">
        <v>238</v>
      </c>
      <c r="L10" s="116">
        <v>0</v>
      </c>
      <c r="M10" s="116">
        <f>SUM(N10,+U10)</f>
        <v>36245</v>
      </c>
      <c r="N10" s="116">
        <f>SUM(O10:R10,T10)</f>
        <v>36245</v>
      </c>
      <c r="O10" s="116">
        <v>0</v>
      </c>
      <c r="P10" s="116">
        <v>0</v>
      </c>
      <c r="Q10" s="116">
        <v>0</v>
      </c>
      <c r="R10" s="116">
        <v>35639</v>
      </c>
      <c r="S10" s="116">
        <v>399451</v>
      </c>
      <c r="T10" s="116">
        <v>606</v>
      </c>
      <c r="U10" s="116">
        <v>0</v>
      </c>
      <c r="V10" s="116">
        <f>+SUM(D10,M10)</f>
        <v>65495</v>
      </c>
      <c r="W10" s="116">
        <f>+SUM(E10,N10)</f>
        <v>65495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64651</v>
      </c>
      <c r="AB10" s="116">
        <f>+SUM(J10,S10)</f>
        <v>541334</v>
      </c>
      <c r="AC10" s="116">
        <f>+SUM(K10,T10)</f>
        <v>844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541</v>
      </c>
      <c r="AM10" s="116">
        <f>SUM(AN10,AS10,AW10,AX10,BD10)</f>
        <v>171133</v>
      </c>
      <c r="AN10" s="116">
        <f>SUM(AO10:AR10)</f>
        <v>5163</v>
      </c>
      <c r="AO10" s="116">
        <v>5163</v>
      </c>
      <c r="AP10" s="116">
        <v>0</v>
      </c>
      <c r="AQ10" s="116">
        <v>0</v>
      </c>
      <c r="AR10" s="116">
        <v>0</v>
      </c>
      <c r="AS10" s="116">
        <f>SUM(AT10:AV10)</f>
        <v>165970</v>
      </c>
      <c r="AT10" s="116">
        <v>0</v>
      </c>
      <c r="AU10" s="116">
        <v>165970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541</v>
      </c>
      <c r="BD10" s="116">
        <v>0</v>
      </c>
      <c r="BE10" s="116">
        <v>0</v>
      </c>
      <c r="BF10" s="116">
        <f>SUM(AE10,+AM10,+BE10)</f>
        <v>171133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541</v>
      </c>
      <c r="BO10" s="116">
        <f>SUM(BP10,BU10,BY10,BZ10,CF10)</f>
        <v>435696</v>
      </c>
      <c r="BP10" s="116">
        <f>SUM(BQ10:BT10)</f>
        <v>13147</v>
      </c>
      <c r="BQ10" s="116">
        <v>13147</v>
      </c>
      <c r="BR10" s="116">
        <v>0</v>
      </c>
      <c r="BS10" s="116">
        <v>0</v>
      </c>
      <c r="BT10" s="116">
        <v>0</v>
      </c>
      <c r="BU10" s="116">
        <f>SUM(BV10:BX10)</f>
        <v>422549</v>
      </c>
      <c r="BV10" s="116">
        <v>0</v>
      </c>
      <c r="BW10" s="116">
        <v>422549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541</v>
      </c>
      <c r="CF10" s="116">
        <v>0</v>
      </c>
      <c r="CG10" s="116">
        <v>0</v>
      </c>
      <c r="CH10" s="116">
        <f>SUM(BG10,+BO10,+CG10)</f>
        <v>435696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541</v>
      </c>
      <c r="CQ10" s="116">
        <f>SUM(AM10,+BO10)</f>
        <v>606829</v>
      </c>
      <c r="CR10" s="116">
        <f>SUM(AN10,+BP10)</f>
        <v>18310</v>
      </c>
      <c r="CS10" s="116">
        <f>SUM(AO10,+BQ10)</f>
        <v>18310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588519</v>
      </c>
      <c r="CX10" s="116">
        <f>SUM(AT10,+BV10)</f>
        <v>0</v>
      </c>
      <c r="CY10" s="116">
        <f>SUM(AU10,+BW10)</f>
        <v>588519</v>
      </c>
      <c r="CZ10" s="116">
        <f>SUM(AV10,+BX10)</f>
        <v>0</v>
      </c>
      <c r="DA10" s="116">
        <f>SUM(AW10,+BY10)</f>
        <v>0</v>
      </c>
      <c r="DB10" s="116">
        <f>SUM(AX10,+BZ10)</f>
        <v>0</v>
      </c>
      <c r="DC10" s="116">
        <f>SUM(AY10,+CA10)</f>
        <v>0</v>
      </c>
      <c r="DD10" s="116">
        <f>SUM(AZ10,+CB10)</f>
        <v>0</v>
      </c>
      <c r="DE10" s="116">
        <f>SUM(BA10,+CC10)</f>
        <v>0</v>
      </c>
      <c r="DF10" s="116">
        <f>SUM(BB10,+CD10)</f>
        <v>0</v>
      </c>
      <c r="DG10" s="117" t="s">
        <v>541</v>
      </c>
      <c r="DH10" s="116">
        <f>SUM(BD10,+CF10)</f>
        <v>0</v>
      </c>
      <c r="DI10" s="116">
        <f>SUM(BE10,+CG10)</f>
        <v>0</v>
      </c>
      <c r="DJ10" s="116">
        <f>SUM(BF10,+CH10)</f>
        <v>606829</v>
      </c>
    </row>
    <row r="11" spans="1:114" ht="13.5" customHeight="1" x14ac:dyDescent="0.15">
      <c r="A11" s="114" t="s">
        <v>22</v>
      </c>
      <c r="B11" s="115" t="s">
        <v>328</v>
      </c>
      <c r="C11" s="114" t="s">
        <v>329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f>SUM(N11,+U11)</f>
        <v>20382</v>
      </c>
      <c r="N11" s="116">
        <f>SUM(O11:R11,T11)</f>
        <v>10012</v>
      </c>
      <c r="O11" s="116">
        <v>0</v>
      </c>
      <c r="P11" s="116">
        <v>0</v>
      </c>
      <c r="Q11" s="116">
        <v>0</v>
      </c>
      <c r="R11" s="116">
        <v>10012</v>
      </c>
      <c r="S11" s="116">
        <v>201200</v>
      </c>
      <c r="T11" s="116">
        <v>0</v>
      </c>
      <c r="U11" s="116">
        <v>10370</v>
      </c>
      <c r="V11" s="116">
        <f>+SUM(D11,M11)</f>
        <v>20382</v>
      </c>
      <c r="W11" s="116">
        <f>+SUM(E11,N11)</f>
        <v>10012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10012</v>
      </c>
      <c r="AB11" s="116">
        <f>+SUM(J11,S11)</f>
        <v>201200</v>
      </c>
      <c r="AC11" s="116">
        <f>+SUM(K11,T11)</f>
        <v>0</v>
      </c>
      <c r="AD11" s="116">
        <f>+SUM(L11,U11)</f>
        <v>10370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541</v>
      </c>
      <c r="AM11" s="116">
        <f>SUM(AN11,AS11,AW11,AX11,BD11)</f>
        <v>0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0</v>
      </c>
      <c r="AT11" s="116">
        <v>0</v>
      </c>
      <c r="AU11" s="116">
        <v>0</v>
      </c>
      <c r="AV11" s="116">
        <v>0</v>
      </c>
      <c r="AW11" s="116">
        <v>0</v>
      </c>
      <c r="AX11" s="116">
        <f>SUM(AY11:BB11)</f>
        <v>0</v>
      </c>
      <c r="AY11" s="116">
        <v>0</v>
      </c>
      <c r="AZ11" s="116">
        <v>0</v>
      </c>
      <c r="BA11" s="116">
        <v>0</v>
      </c>
      <c r="BB11" s="116">
        <v>0</v>
      </c>
      <c r="BC11" s="117" t="s">
        <v>541</v>
      </c>
      <c r="BD11" s="116">
        <v>0</v>
      </c>
      <c r="BE11" s="116">
        <v>0</v>
      </c>
      <c r="BF11" s="116">
        <f>SUM(AE11,+AM11,+BE11)</f>
        <v>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541</v>
      </c>
      <c r="BO11" s="116">
        <f>SUM(BP11,BU11,BY11,BZ11,CF11)</f>
        <v>221582</v>
      </c>
      <c r="BP11" s="116">
        <f>SUM(BQ11:BT11)</f>
        <v>68726</v>
      </c>
      <c r="BQ11" s="116">
        <v>68726</v>
      </c>
      <c r="BR11" s="116">
        <v>0</v>
      </c>
      <c r="BS11" s="116">
        <v>0</v>
      </c>
      <c r="BT11" s="116">
        <v>0</v>
      </c>
      <c r="BU11" s="116">
        <f>SUM(BV11:BX11)</f>
        <v>152856</v>
      </c>
      <c r="BV11" s="116">
        <v>0</v>
      </c>
      <c r="BW11" s="116">
        <v>152856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541</v>
      </c>
      <c r="CF11" s="116">
        <v>0</v>
      </c>
      <c r="CG11" s="116">
        <v>0</v>
      </c>
      <c r="CH11" s="116">
        <f>SUM(BG11,+BO11,+CG11)</f>
        <v>221582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541</v>
      </c>
      <c r="CQ11" s="116">
        <f>SUM(AM11,+BO11)</f>
        <v>221582</v>
      </c>
      <c r="CR11" s="116">
        <f>SUM(AN11,+BP11)</f>
        <v>68726</v>
      </c>
      <c r="CS11" s="116">
        <f>SUM(AO11,+BQ11)</f>
        <v>68726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152856</v>
      </c>
      <c r="CX11" s="116">
        <f>SUM(AT11,+BV11)</f>
        <v>0</v>
      </c>
      <c r="CY11" s="116">
        <f>SUM(AU11,+BW11)</f>
        <v>152856</v>
      </c>
      <c r="CZ11" s="116">
        <f>SUM(AV11,+BX11)</f>
        <v>0</v>
      </c>
      <c r="DA11" s="116">
        <f>SUM(AW11,+BY11)</f>
        <v>0</v>
      </c>
      <c r="DB11" s="116">
        <f>SUM(AX11,+BZ11)</f>
        <v>0</v>
      </c>
      <c r="DC11" s="116">
        <f>SUM(AY11,+CA11)</f>
        <v>0</v>
      </c>
      <c r="DD11" s="116">
        <f>SUM(AZ11,+CB11)</f>
        <v>0</v>
      </c>
      <c r="DE11" s="116">
        <f>SUM(BA11,+CC11)</f>
        <v>0</v>
      </c>
      <c r="DF11" s="116">
        <f>SUM(BB11,+CD11)</f>
        <v>0</v>
      </c>
      <c r="DG11" s="117" t="s">
        <v>541</v>
      </c>
      <c r="DH11" s="116">
        <f>SUM(BD11,+CF11)</f>
        <v>0</v>
      </c>
      <c r="DI11" s="116">
        <f>SUM(BE11,+CG11)</f>
        <v>0</v>
      </c>
      <c r="DJ11" s="116">
        <f>SUM(BF11,+CH11)</f>
        <v>221582</v>
      </c>
    </row>
    <row r="12" spans="1:114" ht="13.5" customHeight="1" x14ac:dyDescent="0.15">
      <c r="A12" s="114" t="s">
        <v>22</v>
      </c>
      <c r="B12" s="115" t="s">
        <v>394</v>
      </c>
      <c r="C12" s="114" t="s">
        <v>395</v>
      </c>
      <c r="D12" s="116">
        <f>SUM(E12,+L12)</f>
        <v>225601</v>
      </c>
      <c r="E12" s="116">
        <f>SUM(F12:I12)+K12</f>
        <v>155377</v>
      </c>
      <c r="F12" s="116">
        <v>0</v>
      </c>
      <c r="G12" s="116">
        <v>0</v>
      </c>
      <c r="H12" s="116">
        <v>0</v>
      </c>
      <c r="I12" s="116">
        <v>541</v>
      </c>
      <c r="J12" s="116">
        <v>792564</v>
      </c>
      <c r="K12" s="116">
        <v>154836</v>
      </c>
      <c r="L12" s="116">
        <v>70224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225601</v>
      </c>
      <c r="W12" s="116">
        <f>+SUM(E12,N12)</f>
        <v>155377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541</v>
      </c>
      <c r="AB12" s="116">
        <f>+SUM(J12,S12)</f>
        <v>792564</v>
      </c>
      <c r="AC12" s="116">
        <f>+SUM(K12,T12)</f>
        <v>154836</v>
      </c>
      <c r="AD12" s="116">
        <f>+SUM(L12,U12)</f>
        <v>70224</v>
      </c>
      <c r="AE12" s="116">
        <f>SUM(AF12,+AK12)</f>
        <v>1054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1054</v>
      </c>
      <c r="AL12" s="117" t="s">
        <v>541</v>
      </c>
      <c r="AM12" s="116">
        <f>SUM(AN12,AS12,AW12,AX12,BD12)</f>
        <v>471124</v>
      </c>
      <c r="AN12" s="116">
        <f>SUM(AO12:AR12)</f>
        <v>35774</v>
      </c>
      <c r="AO12" s="116">
        <v>35774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435350</v>
      </c>
      <c r="AY12" s="116">
        <v>0</v>
      </c>
      <c r="AZ12" s="116">
        <v>435350</v>
      </c>
      <c r="BA12" s="116">
        <v>0</v>
      </c>
      <c r="BB12" s="116">
        <v>0</v>
      </c>
      <c r="BC12" s="117" t="s">
        <v>541</v>
      </c>
      <c r="BD12" s="116">
        <v>0</v>
      </c>
      <c r="BE12" s="116">
        <v>545987</v>
      </c>
      <c r="BF12" s="116">
        <f>SUM(AE12,+AM12,+BE12)</f>
        <v>1018165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541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541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1054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1054</v>
      </c>
      <c r="CP12" s="117" t="s">
        <v>541</v>
      </c>
      <c r="CQ12" s="116">
        <f>SUM(AM12,+BO12)</f>
        <v>471124</v>
      </c>
      <c r="CR12" s="116">
        <f>SUM(AN12,+BP12)</f>
        <v>35774</v>
      </c>
      <c r="CS12" s="116">
        <f>SUM(AO12,+BQ12)</f>
        <v>35774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435350</v>
      </c>
      <c r="DC12" s="116">
        <f>SUM(AY12,+CA12)</f>
        <v>0</v>
      </c>
      <c r="DD12" s="116">
        <f>SUM(AZ12,+CB12)</f>
        <v>435350</v>
      </c>
      <c r="DE12" s="116">
        <f>SUM(BA12,+CC12)</f>
        <v>0</v>
      </c>
      <c r="DF12" s="116">
        <f>SUM(BB12,+CD12)</f>
        <v>0</v>
      </c>
      <c r="DG12" s="117" t="s">
        <v>541</v>
      </c>
      <c r="DH12" s="116">
        <f>SUM(BD12,+CF12)</f>
        <v>0</v>
      </c>
      <c r="DI12" s="116">
        <f>SUM(BE12,+CG12)</f>
        <v>545987</v>
      </c>
      <c r="DJ12" s="116">
        <f>SUM(BF12,+CH12)</f>
        <v>1018165</v>
      </c>
    </row>
    <row r="13" spans="1:114" ht="13.5" customHeight="1" x14ac:dyDescent="0.15">
      <c r="A13" s="114" t="s">
        <v>22</v>
      </c>
      <c r="B13" s="115" t="s">
        <v>326</v>
      </c>
      <c r="C13" s="114" t="s">
        <v>327</v>
      </c>
      <c r="D13" s="116">
        <f>SUM(E13,+L13)</f>
        <v>1265942</v>
      </c>
      <c r="E13" s="116">
        <f>SUM(F13:I13)+K13</f>
        <v>1265942</v>
      </c>
      <c r="F13" s="116">
        <v>0</v>
      </c>
      <c r="G13" s="116">
        <v>0</v>
      </c>
      <c r="H13" s="116">
        <v>0</v>
      </c>
      <c r="I13" s="116">
        <v>809409</v>
      </c>
      <c r="J13" s="116">
        <v>909038</v>
      </c>
      <c r="K13" s="116">
        <v>456533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1265942</v>
      </c>
      <c r="W13" s="116">
        <f>+SUM(E13,N13)</f>
        <v>1265942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809409</v>
      </c>
      <c r="AB13" s="116">
        <f>+SUM(J13,S13)</f>
        <v>909038</v>
      </c>
      <c r="AC13" s="116">
        <f>+SUM(K13,T13)</f>
        <v>456533</v>
      </c>
      <c r="AD13" s="116">
        <f>+SUM(L13,U13)</f>
        <v>0</v>
      </c>
      <c r="AE13" s="116">
        <f>SUM(AF13,+AK13)</f>
        <v>7854</v>
      </c>
      <c r="AF13" s="116">
        <f>SUM(AG13:AJ13)</f>
        <v>7854</v>
      </c>
      <c r="AG13" s="116">
        <v>0</v>
      </c>
      <c r="AH13" s="116">
        <v>0</v>
      </c>
      <c r="AI13" s="116">
        <v>7854</v>
      </c>
      <c r="AJ13" s="116">
        <v>0</v>
      </c>
      <c r="AK13" s="116">
        <v>0</v>
      </c>
      <c r="AL13" s="117" t="s">
        <v>541</v>
      </c>
      <c r="AM13" s="116">
        <f>SUM(AN13,AS13,AW13,AX13,BD13)</f>
        <v>1288014</v>
      </c>
      <c r="AN13" s="116">
        <f>SUM(AO13:AR13)</f>
        <v>30190</v>
      </c>
      <c r="AO13" s="116">
        <v>11890</v>
      </c>
      <c r="AP13" s="116">
        <v>0</v>
      </c>
      <c r="AQ13" s="116">
        <v>18300</v>
      </c>
      <c r="AR13" s="116">
        <v>0</v>
      </c>
      <c r="AS13" s="116">
        <f>SUM(AT13:AV13)</f>
        <v>5928</v>
      </c>
      <c r="AT13" s="116">
        <v>0</v>
      </c>
      <c r="AU13" s="116">
        <v>4655</v>
      </c>
      <c r="AV13" s="116">
        <v>1273</v>
      </c>
      <c r="AW13" s="116">
        <v>0</v>
      </c>
      <c r="AX13" s="116">
        <f>SUM(AY13:BB13)</f>
        <v>1251896</v>
      </c>
      <c r="AY13" s="116">
        <v>0</v>
      </c>
      <c r="AZ13" s="116">
        <v>1158784</v>
      </c>
      <c r="BA13" s="116">
        <v>75950</v>
      </c>
      <c r="BB13" s="116">
        <v>17162</v>
      </c>
      <c r="BC13" s="117" t="s">
        <v>541</v>
      </c>
      <c r="BD13" s="116">
        <v>0</v>
      </c>
      <c r="BE13" s="116">
        <v>879112</v>
      </c>
      <c r="BF13" s="116">
        <f>SUM(AE13,+AM13,+BE13)</f>
        <v>2174980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541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541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7854</v>
      </c>
      <c r="CJ13" s="116">
        <f>SUM(AF13,+BH13)</f>
        <v>7854</v>
      </c>
      <c r="CK13" s="116">
        <f>SUM(AG13,+BI13)</f>
        <v>0</v>
      </c>
      <c r="CL13" s="116">
        <f>SUM(AH13,+BJ13)</f>
        <v>0</v>
      </c>
      <c r="CM13" s="116">
        <f>SUM(AI13,+BK13)</f>
        <v>7854</v>
      </c>
      <c r="CN13" s="116">
        <f>SUM(AJ13,+BL13)</f>
        <v>0</v>
      </c>
      <c r="CO13" s="116">
        <f>SUM(AK13,+BM13)</f>
        <v>0</v>
      </c>
      <c r="CP13" s="117" t="s">
        <v>541</v>
      </c>
      <c r="CQ13" s="116">
        <f>SUM(AM13,+BO13)</f>
        <v>1288014</v>
      </c>
      <c r="CR13" s="116">
        <f>SUM(AN13,+BP13)</f>
        <v>30190</v>
      </c>
      <c r="CS13" s="116">
        <f>SUM(AO13,+BQ13)</f>
        <v>11890</v>
      </c>
      <c r="CT13" s="116">
        <f>SUM(AP13,+BR13)</f>
        <v>0</v>
      </c>
      <c r="CU13" s="116">
        <f>SUM(AQ13,+BS13)</f>
        <v>18300</v>
      </c>
      <c r="CV13" s="116">
        <f>SUM(AR13,+BT13)</f>
        <v>0</v>
      </c>
      <c r="CW13" s="116">
        <f>SUM(AS13,+BU13)</f>
        <v>5928</v>
      </c>
      <c r="CX13" s="116">
        <f>SUM(AT13,+BV13)</f>
        <v>0</v>
      </c>
      <c r="CY13" s="116">
        <f>SUM(AU13,+BW13)</f>
        <v>4655</v>
      </c>
      <c r="CZ13" s="116">
        <f>SUM(AV13,+BX13)</f>
        <v>1273</v>
      </c>
      <c r="DA13" s="116">
        <f>SUM(AW13,+BY13)</f>
        <v>0</v>
      </c>
      <c r="DB13" s="116">
        <f>SUM(AX13,+BZ13)</f>
        <v>1251896</v>
      </c>
      <c r="DC13" s="116">
        <f>SUM(AY13,+CA13)</f>
        <v>0</v>
      </c>
      <c r="DD13" s="116">
        <f>SUM(AZ13,+CB13)</f>
        <v>1158784</v>
      </c>
      <c r="DE13" s="116">
        <f>SUM(BA13,+CC13)</f>
        <v>75950</v>
      </c>
      <c r="DF13" s="116">
        <f>SUM(BB13,+CD13)</f>
        <v>17162</v>
      </c>
      <c r="DG13" s="117" t="s">
        <v>541</v>
      </c>
      <c r="DH13" s="116">
        <f>SUM(BD13,+CF13)</f>
        <v>0</v>
      </c>
      <c r="DI13" s="116">
        <f>SUM(BE13,+CG13)</f>
        <v>879112</v>
      </c>
      <c r="DJ13" s="116">
        <f>SUM(BF13,+CH13)</f>
        <v>2174980</v>
      </c>
    </row>
    <row r="14" spans="1:114" ht="13.5" customHeight="1" x14ac:dyDescent="0.15">
      <c r="A14" s="114" t="s">
        <v>22</v>
      </c>
      <c r="B14" s="115" t="s">
        <v>344</v>
      </c>
      <c r="C14" s="114" t="s">
        <v>345</v>
      </c>
      <c r="D14" s="116">
        <f>SUM(E14,+L14)</f>
        <v>285582</v>
      </c>
      <c r="E14" s="116">
        <f>SUM(F14:I14)+K14</f>
        <v>285582</v>
      </c>
      <c r="F14" s="116">
        <v>0</v>
      </c>
      <c r="G14" s="116">
        <v>0</v>
      </c>
      <c r="H14" s="116">
        <v>0</v>
      </c>
      <c r="I14" s="116">
        <v>161650</v>
      </c>
      <c r="J14" s="116">
        <v>239495</v>
      </c>
      <c r="K14" s="116">
        <v>123932</v>
      </c>
      <c r="L14" s="116">
        <v>0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285582</v>
      </c>
      <c r="W14" s="116">
        <f>+SUM(E14,N14)</f>
        <v>285582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161650</v>
      </c>
      <c r="AB14" s="116">
        <f>+SUM(J14,S14)</f>
        <v>239495</v>
      </c>
      <c r="AC14" s="116">
        <f>+SUM(K14,T14)</f>
        <v>123932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541</v>
      </c>
      <c r="AM14" s="116">
        <f>SUM(AN14,AS14,AW14,AX14,BD14)</f>
        <v>511764</v>
      </c>
      <c r="AN14" s="116">
        <f>SUM(AO14:AR14)</f>
        <v>44303</v>
      </c>
      <c r="AO14" s="116">
        <v>44303</v>
      </c>
      <c r="AP14" s="116">
        <v>0</v>
      </c>
      <c r="AQ14" s="116">
        <v>0</v>
      </c>
      <c r="AR14" s="116">
        <v>0</v>
      </c>
      <c r="AS14" s="116">
        <f>SUM(AT14:AV14)</f>
        <v>3174</v>
      </c>
      <c r="AT14" s="116">
        <v>0</v>
      </c>
      <c r="AU14" s="116">
        <v>3174</v>
      </c>
      <c r="AV14" s="116">
        <v>0</v>
      </c>
      <c r="AW14" s="116">
        <v>0</v>
      </c>
      <c r="AX14" s="116">
        <f>SUM(AY14:BB14)</f>
        <v>464287</v>
      </c>
      <c r="AY14" s="116">
        <v>0</v>
      </c>
      <c r="AZ14" s="116">
        <v>464287</v>
      </c>
      <c r="BA14" s="116">
        <v>0</v>
      </c>
      <c r="BB14" s="116">
        <v>0</v>
      </c>
      <c r="BC14" s="117" t="s">
        <v>541</v>
      </c>
      <c r="BD14" s="116">
        <v>0</v>
      </c>
      <c r="BE14" s="116">
        <v>13313</v>
      </c>
      <c r="BF14" s="116">
        <f>SUM(AE14,+AM14,+BE14)</f>
        <v>525077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541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541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541</v>
      </c>
      <c r="CQ14" s="116">
        <f>SUM(AM14,+BO14)</f>
        <v>511764</v>
      </c>
      <c r="CR14" s="116">
        <f>SUM(AN14,+BP14)</f>
        <v>44303</v>
      </c>
      <c r="CS14" s="116">
        <f>SUM(AO14,+BQ14)</f>
        <v>44303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3174</v>
      </c>
      <c r="CX14" s="116">
        <f>SUM(AT14,+BV14)</f>
        <v>0</v>
      </c>
      <c r="CY14" s="116">
        <f>SUM(AU14,+BW14)</f>
        <v>3174</v>
      </c>
      <c r="CZ14" s="116">
        <f>SUM(AV14,+BX14)</f>
        <v>0</v>
      </c>
      <c r="DA14" s="116">
        <f>SUM(AW14,+BY14)</f>
        <v>0</v>
      </c>
      <c r="DB14" s="116">
        <f>SUM(AX14,+BZ14)</f>
        <v>464287</v>
      </c>
      <c r="DC14" s="116">
        <f>SUM(AY14,+CA14)</f>
        <v>0</v>
      </c>
      <c r="DD14" s="116">
        <f>SUM(AZ14,+CB14)</f>
        <v>464287</v>
      </c>
      <c r="DE14" s="116">
        <f>SUM(BA14,+CC14)</f>
        <v>0</v>
      </c>
      <c r="DF14" s="116">
        <f>SUM(BB14,+CD14)</f>
        <v>0</v>
      </c>
      <c r="DG14" s="117" t="s">
        <v>541</v>
      </c>
      <c r="DH14" s="116">
        <f>SUM(BD14,+CF14)</f>
        <v>0</v>
      </c>
      <c r="DI14" s="116">
        <f>SUM(BE14,+CG14)</f>
        <v>13313</v>
      </c>
      <c r="DJ14" s="116">
        <f>SUM(BF14,+CH14)</f>
        <v>525077</v>
      </c>
    </row>
    <row r="15" spans="1:114" ht="13.5" customHeight="1" x14ac:dyDescent="0.15">
      <c r="A15" s="114" t="s">
        <v>22</v>
      </c>
      <c r="B15" s="115" t="s">
        <v>406</v>
      </c>
      <c r="C15" s="114" t="s">
        <v>407</v>
      </c>
      <c r="D15" s="116">
        <f>SUM(E15,+L15)</f>
        <v>495945</v>
      </c>
      <c r="E15" s="116">
        <f>SUM(F15:I15)+K15</f>
        <v>490978</v>
      </c>
      <c r="F15" s="116">
        <v>0</v>
      </c>
      <c r="G15" s="116">
        <v>0</v>
      </c>
      <c r="H15" s="116">
        <v>0</v>
      </c>
      <c r="I15" s="116">
        <v>321869</v>
      </c>
      <c r="J15" s="116">
        <v>240006</v>
      </c>
      <c r="K15" s="116">
        <v>169109</v>
      </c>
      <c r="L15" s="116">
        <v>4967</v>
      </c>
      <c r="M15" s="116">
        <f>SUM(N15,+U15)</f>
        <v>28523</v>
      </c>
      <c r="N15" s="116">
        <f>SUM(O15:R15,T15)</f>
        <v>24331</v>
      </c>
      <c r="O15" s="116">
        <v>0</v>
      </c>
      <c r="P15" s="116">
        <v>0</v>
      </c>
      <c r="Q15" s="116">
        <v>0</v>
      </c>
      <c r="R15" s="116">
        <v>8159</v>
      </c>
      <c r="S15" s="116">
        <v>202777</v>
      </c>
      <c r="T15" s="116">
        <v>16172</v>
      </c>
      <c r="U15" s="116">
        <v>4192</v>
      </c>
      <c r="V15" s="116">
        <f>+SUM(D15,M15)</f>
        <v>524468</v>
      </c>
      <c r="W15" s="116">
        <f>+SUM(E15,N15)</f>
        <v>515309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330028</v>
      </c>
      <c r="AB15" s="116">
        <f>+SUM(J15,S15)</f>
        <v>442783</v>
      </c>
      <c r="AC15" s="116">
        <f>+SUM(K15,T15)</f>
        <v>185281</v>
      </c>
      <c r="AD15" s="116">
        <f>+SUM(L15,U15)</f>
        <v>9159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541</v>
      </c>
      <c r="AM15" s="116">
        <f>SUM(AN15,AS15,AW15,AX15,BD15)</f>
        <v>573083</v>
      </c>
      <c r="AN15" s="116">
        <f>SUM(AO15:AR15)</f>
        <v>25712</v>
      </c>
      <c r="AO15" s="116">
        <v>17340</v>
      </c>
      <c r="AP15" s="116">
        <v>0</v>
      </c>
      <c r="AQ15" s="116">
        <v>4186</v>
      </c>
      <c r="AR15" s="116">
        <v>4186</v>
      </c>
      <c r="AS15" s="116">
        <f>SUM(AT15:AV15)</f>
        <v>6677</v>
      </c>
      <c r="AT15" s="116">
        <v>0</v>
      </c>
      <c r="AU15" s="116">
        <v>6677</v>
      </c>
      <c r="AV15" s="116">
        <v>0</v>
      </c>
      <c r="AW15" s="116">
        <v>0</v>
      </c>
      <c r="AX15" s="116">
        <f>SUM(AY15:BB15)</f>
        <v>540694</v>
      </c>
      <c r="AY15" s="116">
        <v>0</v>
      </c>
      <c r="AZ15" s="116">
        <v>423007</v>
      </c>
      <c r="BA15" s="116">
        <v>117042</v>
      </c>
      <c r="BB15" s="116">
        <v>645</v>
      </c>
      <c r="BC15" s="117" t="s">
        <v>541</v>
      </c>
      <c r="BD15" s="116">
        <v>0</v>
      </c>
      <c r="BE15" s="116">
        <v>162868</v>
      </c>
      <c r="BF15" s="116">
        <f>SUM(AE15,+AM15,+BE15)</f>
        <v>735951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541</v>
      </c>
      <c r="BO15" s="116">
        <f>SUM(BP15,BU15,BY15,BZ15,CF15)</f>
        <v>161459</v>
      </c>
      <c r="BP15" s="116">
        <f>SUM(BQ15:BT15)</f>
        <v>40150</v>
      </c>
      <c r="BQ15" s="116">
        <v>27077</v>
      </c>
      <c r="BR15" s="116">
        <v>0</v>
      </c>
      <c r="BS15" s="116">
        <v>13073</v>
      </c>
      <c r="BT15" s="116">
        <v>0</v>
      </c>
      <c r="BU15" s="116">
        <f>SUM(BV15:BX15)</f>
        <v>67337</v>
      </c>
      <c r="BV15" s="116">
        <v>0</v>
      </c>
      <c r="BW15" s="116">
        <v>67337</v>
      </c>
      <c r="BX15" s="116">
        <v>0</v>
      </c>
      <c r="BY15" s="116">
        <v>0</v>
      </c>
      <c r="BZ15" s="116">
        <f>SUM(CA15:CD15)</f>
        <v>53972</v>
      </c>
      <c r="CA15" s="116">
        <v>0</v>
      </c>
      <c r="CB15" s="116">
        <v>52047</v>
      </c>
      <c r="CC15" s="116">
        <v>0</v>
      </c>
      <c r="CD15" s="116">
        <v>1925</v>
      </c>
      <c r="CE15" s="117" t="s">
        <v>541</v>
      </c>
      <c r="CF15" s="116">
        <v>0</v>
      </c>
      <c r="CG15" s="116">
        <v>69841</v>
      </c>
      <c r="CH15" s="116">
        <f>SUM(BG15,+BO15,+CG15)</f>
        <v>231300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541</v>
      </c>
      <c r="CQ15" s="116">
        <f>SUM(AM15,+BO15)</f>
        <v>734542</v>
      </c>
      <c r="CR15" s="116">
        <f>SUM(AN15,+BP15)</f>
        <v>65862</v>
      </c>
      <c r="CS15" s="116">
        <f>SUM(AO15,+BQ15)</f>
        <v>44417</v>
      </c>
      <c r="CT15" s="116">
        <f>SUM(AP15,+BR15)</f>
        <v>0</v>
      </c>
      <c r="CU15" s="116">
        <f>SUM(AQ15,+BS15)</f>
        <v>17259</v>
      </c>
      <c r="CV15" s="116">
        <f>SUM(AR15,+BT15)</f>
        <v>4186</v>
      </c>
      <c r="CW15" s="116">
        <f>SUM(AS15,+BU15)</f>
        <v>74014</v>
      </c>
      <c r="CX15" s="116">
        <f>SUM(AT15,+BV15)</f>
        <v>0</v>
      </c>
      <c r="CY15" s="116">
        <f>SUM(AU15,+BW15)</f>
        <v>74014</v>
      </c>
      <c r="CZ15" s="116">
        <f>SUM(AV15,+BX15)</f>
        <v>0</v>
      </c>
      <c r="DA15" s="116">
        <f>SUM(AW15,+BY15)</f>
        <v>0</v>
      </c>
      <c r="DB15" s="116">
        <f>SUM(AX15,+BZ15)</f>
        <v>594666</v>
      </c>
      <c r="DC15" s="116">
        <f>SUM(AY15,+CA15)</f>
        <v>0</v>
      </c>
      <c r="DD15" s="116">
        <f>SUM(AZ15,+CB15)</f>
        <v>475054</v>
      </c>
      <c r="DE15" s="116">
        <f>SUM(BA15,+CC15)</f>
        <v>117042</v>
      </c>
      <c r="DF15" s="116">
        <f>SUM(BB15,+CD15)</f>
        <v>2570</v>
      </c>
      <c r="DG15" s="117" t="s">
        <v>541</v>
      </c>
      <c r="DH15" s="116">
        <f>SUM(BD15,+CF15)</f>
        <v>0</v>
      </c>
      <c r="DI15" s="116">
        <f>SUM(BE15,+CG15)</f>
        <v>232709</v>
      </c>
      <c r="DJ15" s="116">
        <f>SUM(BF15,+CH15)</f>
        <v>967251</v>
      </c>
    </row>
    <row r="16" spans="1:114" ht="13.5" customHeight="1" x14ac:dyDescent="0.15">
      <c r="A16" s="114" t="s">
        <v>22</v>
      </c>
      <c r="B16" s="115" t="s">
        <v>342</v>
      </c>
      <c r="C16" s="114" t="s">
        <v>343</v>
      </c>
      <c r="D16" s="116">
        <f>SUM(E16,+L16)</f>
        <v>0</v>
      </c>
      <c r="E16" s="116">
        <f>SUM(F16:I16)+K16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f>SUM(N16,+U16)</f>
        <v>2100</v>
      </c>
      <c r="N16" s="116">
        <f>SUM(O16:R16,T16)</f>
        <v>2072</v>
      </c>
      <c r="O16" s="116">
        <v>0</v>
      </c>
      <c r="P16" s="116">
        <v>0</v>
      </c>
      <c r="Q16" s="116">
        <v>0</v>
      </c>
      <c r="R16" s="116">
        <v>2072</v>
      </c>
      <c r="S16" s="116">
        <v>69459</v>
      </c>
      <c r="T16" s="116">
        <v>0</v>
      </c>
      <c r="U16" s="116">
        <v>28</v>
      </c>
      <c r="V16" s="116">
        <f>+SUM(D16,M16)</f>
        <v>2100</v>
      </c>
      <c r="W16" s="116">
        <f>+SUM(E16,N16)</f>
        <v>2072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2072</v>
      </c>
      <c r="AB16" s="116">
        <f>+SUM(J16,S16)</f>
        <v>69459</v>
      </c>
      <c r="AC16" s="116">
        <f>+SUM(K16,T16)</f>
        <v>0</v>
      </c>
      <c r="AD16" s="116">
        <f>+SUM(L16,U16)</f>
        <v>28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541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7" t="s">
        <v>541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541</v>
      </c>
      <c r="BO16" s="116">
        <f>SUM(BP16,BU16,BY16,BZ16,CF16)</f>
        <v>70061</v>
      </c>
      <c r="BP16" s="116">
        <f>SUM(BQ16:BT16)</f>
        <v>26315</v>
      </c>
      <c r="BQ16" s="116">
        <v>14512</v>
      </c>
      <c r="BR16" s="116">
        <v>0</v>
      </c>
      <c r="BS16" s="116">
        <v>11803</v>
      </c>
      <c r="BT16" s="116">
        <v>0</v>
      </c>
      <c r="BU16" s="116">
        <f>SUM(BV16:BX16)</f>
        <v>43746</v>
      </c>
      <c r="BV16" s="116">
        <v>0</v>
      </c>
      <c r="BW16" s="116">
        <v>43746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541</v>
      </c>
      <c r="CF16" s="116">
        <v>0</v>
      </c>
      <c r="CG16" s="116">
        <v>1498</v>
      </c>
      <c r="CH16" s="116">
        <f>SUM(BG16,+BO16,+CG16)</f>
        <v>71559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541</v>
      </c>
      <c r="CQ16" s="116">
        <f>SUM(AM16,+BO16)</f>
        <v>70061</v>
      </c>
      <c r="CR16" s="116">
        <f>SUM(AN16,+BP16)</f>
        <v>26315</v>
      </c>
      <c r="CS16" s="116">
        <f>SUM(AO16,+BQ16)</f>
        <v>14512</v>
      </c>
      <c r="CT16" s="116">
        <f>SUM(AP16,+BR16)</f>
        <v>0</v>
      </c>
      <c r="CU16" s="116">
        <f>SUM(AQ16,+BS16)</f>
        <v>11803</v>
      </c>
      <c r="CV16" s="116">
        <f>SUM(AR16,+BT16)</f>
        <v>0</v>
      </c>
      <c r="CW16" s="116">
        <f>SUM(AS16,+BU16)</f>
        <v>43746</v>
      </c>
      <c r="CX16" s="116">
        <f>SUM(AT16,+BV16)</f>
        <v>0</v>
      </c>
      <c r="CY16" s="116">
        <f>SUM(AU16,+BW16)</f>
        <v>43746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7" t="s">
        <v>541</v>
      </c>
      <c r="DH16" s="116">
        <f>SUM(BD16,+CF16)</f>
        <v>0</v>
      </c>
      <c r="DI16" s="116">
        <f>SUM(BE16,+CG16)</f>
        <v>1498</v>
      </c>
      <c r="DJ16" s="116">
        <f>SUM(BF16,+CH16)</f>
        <v>71559</v>
      </c>
    </row>
    <row r="17" spans="1:114" ht="13.5" customHeight="1" x14ac:dyDescent="0.15">
      <c r="A17" s="114" t="s">
        <v>22</v>
      </c>
      <c r="B17" s="115" t="s">
        <v>352</v>
      </c>
      <c r="C17" s="114" t="s">
        <v>386</v>
      </c>
      <c r="D17" s="116">
        <f>SUM(E17,+L17)</f>
        <v>0</v>
      </c>
      <c r="E17" s="116">
        <f>SUM(F17:I17)+K17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f>SUM(N17,+U17)</f>
        <v>24715</v>
      </c>
      <c r="N17" s="116">
        <f>SUM(O17:R17,T17)</f>
        <v>9253</v>
      </c>
      <c r="O17" s="116">
        <v>0</v>
      </c>
      <c r="P17" s="116">
        <v>0</v>
      </c>
      <c r="Q17" s="116">
        <v>0</v>
      </c>
      <c r="R17" s="116">
        <v>9146</v>
      </c>
      <c r="S17" s="116">
        <v>47120</v>
      </c>
      <c r="T17" s="116">
        <v>107</v>
      </c>
      <c r="U17" s="116">
        <v>15462</v>
      </c>
      <c r="V17" s="116">
        <f>+SUM(D17,M17)</f>
        <v>24715</v>
      </c>
      <c r="W17" s="116">
        <f>+SUM(E17,N17)</f>
        <v>9253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9146</v>
      </c>
      <c r="AB17" s="116">
        <f>+SUM(J17,S17)</f>
        <v>47120</v>
      </c>
      <c r="AC17" s="116">
        <f>+SUM(K17,T17)</f>
        <v>107</v>
      </c>
      <c r="AD17" s="116">
        <f>+SUM(L17,U17)</f>
        <v>15462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541</v>
      </c>
      <c r="AM17" s="116">
        <f>SUM(AN17,AS17,AW17,AX17,BD17)</f>
        <v>0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0</v>
      </c>
      <c r="AY17" s="116">
        <v>0</v>
      </c>
      <c r="AZ17" s="116">
        <v>0</v>
      </c>
      <c r="BA17" s="116">
        <v>0</v>
      </c>
      <c r="BB17" s="116">
        <v>0</v>
      </c>
      <c r="BC17" s="117" t="s">
        <v>541</v>
      </c>
      <c r="BD17" s="116">
        <v>0</v>
      </c>
      <c r="BE17" s="116">
        <v>0</v>
      </c>
      <c r="BF17" s="116">
        <f>SUM(AE17,+AM17,+BE17)</f>
        <v>0</v>
      </c>
      <c r="BG17" s="116">
        <f>SUM(BH17,+BM17)</f>
        <v>4961</v>
      </c>
      <c r="BH17" s="116">
        <f>SUM(BI17:BL17)</f>
        <v>4961</v>
      </c>
      <c r="BI17" s="116">
        <v>0</v>
      </c>
      <c r="BJ17" s="116">
        <v>0</v>
      </c>
      <c r="BK17" s="116">
        <v>0</v>
      </c>
      <c r="BL17" s="116">
        <v>4961</v>
      </c>
      <c r="BM17" s="116">
        <v>0</v>
      </c>
      <c r="BN17" s="117" t="s">
        <v>541</v>
      </c>
      <c r="BO17" s="116">
        <f>SUM(BP17,BU17,BY17,BZ17,CF17)</f>
        <v>49641</v>
      </c>
      <c r="BP17" s="116">
        <f>SUM(BQ17:BT17)</f>
        <v>14447</v>
      </c>
      <c r="BQ17" s="116">
        <v>14447</v>
      </c>
      <c r="BR17" s="116">
        <v>0</v>
      </c>
      <c r="BS17" s="116">
        <v>0</v>
      </c>
      <c r="BT17" s="116">
        <v>0</v>
      </c>
      <c r="BU17" s="116">
        <f>SUM(BV17:BX17)</f>
        <v>21527</v>
      </c>
      <c r="BV17" s="116">
        <v>0</v>
      </c>
      <c r="BW17" s="116">
        <v>21527</v>
      </c>
      <c r="BX17" s="116">
        <v>0</v>
      </c>
      <c r="BY17" s="116">
        <v>0</v>
      </c>
      <c r="BZ17" s="116">
        <f>SUM(CA17:CD17)</f>
        <v>13667</v>
      </c>
      <c r="CA17" s="116">
        <v>0</v>
      </c>
      <c r="CB17" s="116">
        <v>13322</v>
      </c>
      <c r="CC17" s="116">
        <v>0</v>
      </c>
      <c r="CD17" s="116">
        <v>345</v>
      </c>
      <c r="CE17" s="117" t="s">
        <v>541</v>
      </c>
      <c r="CF17" s="116">
        <v>0</v>
      </c>
      <c r="CG17" s="116">
        <v>17233</v>
      </c>
      <c r="CH17" s="116">
        <f>SUM(BG17,+BO17,+CG17)</f>
        <v>71835</v>
      </c>
      <c r="CI17" s="116">
        <f>SUM(AE17,+BG17)</f>
        <v>4961</v>
      </c>
      <c r="CJ17" s="116">
        <f>SUM(AF17,+BH17)</f>
        <v>4961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4961</v>
      </c>
      <c r="CO17" s="116">
        <f>SUM(AK17,+BM17)</f>
        <v>0</v>
      </c>
      <c r="CP17" s="117" t="s">
        <v>541</v>
      </c>
      <c r="CQ17" s="116">
        <f>SUM(AM17,+BO17)</f>
        <v>49641</v>
      </c>
      <c r="CR17" s="116">
        <f>SUM(AN17,+BP17)</f>
        <v>14447</v>
      </c>
      <c r="CS17" s="116">
        <f>SUM(AO17,+BQ17)</f>
        <v>14447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21527</v>
      </c>
      <c r="CX17" s="116">
        <f>SUM(AT17,+BV17)</f>
        <v>0</v>
      </c>
      <c r="CY17" s="116">
        <f>SUM(AU17,+BW17)</f>
        <v>21527</v>
      </c>
      <c r="CZ17" s="116">
        <f>SUM(AV17,+BX17)</f>
        <v>0</v>
      </c>
      <c r="DA17" s="116">
        <f>SUM(AW17,+BY17)</f>
        <v>0</v>
      </c>
      <c r="DB17" s="116">
        <f>SUM(AX17,+BZ17)</f>
        <v>13667</v>
      </c>
      <c r="DC17" s="116">
        <f>SUM(AY17,+CA17)</f>
        <v>0</v>
      </c>
      <c r="DD17" s="116">
        <f>SUM(AZ17,+CB17)</f>
        <v>13322</v>
      </c>
      <c r="DE17" s="116">
        <f>SUM(BA17,+CC17)</f>
        <v>0</v>
      </c>
      <c r="DF17" s="116">
        <f>SUM(BB17,+CD17)</f>
        <v>345</v>
      </c>
      <c r="DG17" s="117" t="s">
        <v>541</v>
      </c>
      <c r="DH17" s="116">
        <f>SUM(BD17,+CF17)</f>
        <v>0</v>
      </c>
      <c r="DI17" s="116">
        <f>SUM(BE17,+CG17)</f>
        <v>17233</v>
      </c>
      <c r="DJ17" s="116">
        <f>SUM(BF17,+CH17)</f>
        <v>71835</v>
      </c>
    </row>
    <row r="18" spans="1:114" ht="13.5" customHeight="1" x14ac:dyDescent="0.15">
      <c r="A18" s="114" t="s">
        <v>22</v>
      </c>
      <c r="B18" s="115" t="s">
        <v>362</v>
      </c>
      <c r="C18" s="114" t="s">
        <v>363</v>
      </c>
      <c r="D18" s="116">
        <f>SUM(E18,+L18)</f>
        <v>0</v>
      </c>
      <c r="E18" s="116">
        <f>SUM(F18:I18)+K18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f>SUM(N18,+U18)</f>
        <v>145242</v>
      </c>
      <c r="N18" s="116">
        <f>SUM(O18:R18,T18)</f>
        <v>189030</v>
      </c>
      <c r="O18" s="116">
        <v>49563</v>
      </c>
      <c r="P18" s="116">
        <v>0</v>
      </c>
      <c r="Q18" s="116">
        <v>119500</v>
      </c>
      <c r="R18" s="116">
        <v>19902</v>
      </c>
      <c r="S18" s="116">
        <v>189415</v>
      </c>
      <c r="T18" s="116">
        <v>65</v>
      </c>
      <c r="U18" s="116">
        <v>-43788</v>
      </c>
      <c r="V18" s="116">
        <f>+SUM(D18,M18)</f>
        <v>145242</v>
      </c>
      <c r="W18" s="116">
        <f>+SUM(E18,N18)</f>
        <v>189030</v>
      </c>
      <c r="X18" s="116">
        <f>+SUM(F18,O18)</f>
        <v>49563</v>
      </c>
      <c r="Y18" s="116">
        <f>+SUM(G18,P18)</f>
        <v>0</v>
      </c>
      <c r="Z18" s="116">
        <f>+SUM(H18,Q18)</f>
        <v>119500</v>
      </c>
      <c r="AA18" s="116">
        <f>+SUM(I18,R18)</f>
        <v>19902</v>
      </c>
      <c r="AB18" s="116">
        <f>+SUM(J18,S18)</f>
        <v>189415</v>
      </c>
      <c r="AC18" s="116">
        <f>+SUM(K18,T18)</f>
        <v>65</v>
      </c>
      <c r="AD18" s="116">
        <f>+SUM(L18,U18)</f>
        <v>-43788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541</v>
      </c>
      <c r="AM18" s="116">
        <f>SUM(AN18,AS18,AW18,AX18,BD18)</f>
        <v>0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7" t="s">
        <v>541</v>
      </c>
      <c r="BD18" s="116">
        <v>0</v>
      </c>
      <c r="BE18" s="116">
        <v>0</v>
      </c>
      <c r="BF18" s="116">
        <f>SUM(AE18,+AM18,+BE18)</f>
        <v>0</v>
      </c>
      <c r="BG18" s="116">
        <f>SUM(BH18,+BM18)</f>
        <v>176767</v>
      </c>
      <c r="BH18" s="116">
        <f>SUM(BI18:BL18)</f>
        <v>176767</v>
      </c>
      <c r="BI18" s="116">
        <v>0</v>
      </c>
      <c r="BJ18" s="116">
        <v>176767</v>
      </c>
      <c r="BK18" s="116">
        <v>0</v>
      </c>
      <c r="BL18" s="116">
        <v>0</v>
      </c>
      <c r="BM18" s="116">
        <v>0</v>
      </c>
      <c r="BN18" s="117" t="s">
        <v>541</v>
      </c>
      <c r="BO18" s="116">
        <f>SUM(BP18,BU18,BY18,BZ18,CF18)</f>
        <v>137826</v>
      </c>
      <c r="BP18" s="116">
        <f>SUM(BQ18:BT18)</f>
        <v>71541</v>
      </c>
      <c r="BQ18" s="116">
        <v>71541</v>
      </c>
      <c r="BR18" s="116">
        <v>0</v>
      </c>
      <c r="BS18" s="116">
        <v>0</v>
      </c>
      <c r="BT18" s="116">
        <v>0</v>
      </c>
      <c r="BU18" s="116">
        <f>SUM(BV18:BX18)</f>
        <v>61291</v>
      </c>
      <c r="BV18" s="116">
        <v>0</v>
      </c>
      <c r="BW18" s="116">
        <v>60463</v>
      </c>
      <c r="BX18" s="116">
        <v>828</v>
      </c>
      <c r="BY18" s="116">
        <v>134</v>
      </c>
      <c r="BZ18" s="116">
        <f>SUM(CA18:CD18)</f>
        <v>4860</v>
      </c>
      <c r="CA18" s="116">
        <v>0</v>
      </c>
      <c r="CB18" s="116">
        <v>4417</v>
      </c>
      <c r="CC18" s="116">
        <v>443</v>
      </c>
      <c r="CD18" s="116">
        <v>0</v>
      </c>
      <c r="CE18" s="117" t="s">
        <v>541</v>
      </c>
      <c r="CF18" s="116">
        <v>0</v>
      </c>
      <c r="CG18" s="116">
        <v>20064</v>
      </c>
      <c r="CH18" s="116">
        <f>SUM(BG18,+BO18,+CG18)</f>
        <v>334657</v>
      </c>
      <c r="CI18" s="116">
        <f>SUM(AE18,+BG18)</f>
        <v>176767</v>
      </c>
      <c r="CJ18" s="116">
        <f>SUM(AF18,+BH18)</f>
        <v>176767</v>
      </c>
      <c r="CK18" s="116">
        <f>SUM(AG18,+BI18)</f>
        <v>0</v>
      </c>
      <c r="CL18" s="116">
        <f>SUM(AH18,+BJ18)</f>
        <v>176767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541</v>
      </c>
      <c r="CQ18" s="116">
        <f>SUM(AM18,+BO18)</f>
        <v>137826</v>
      </c>
      <c r="CR18" s="116">
        <f>SUM(AN18,+BP18)</f>
        <v>71541</v>
      </c>
      <c r="CS18" s="116">
        <f>SUM(AO18,+BQ18)</f>
        <v>71541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61291</v>
      </c>
      <c r="CX18" s="116">
        <f>SUM(AT18,+BV18)</f>
        <v>0</v>
      </c>
      <c r="CY18" s="116">
        <f>SUM(AU18,+BW18)</f>
        <v>60463</v>
      </c>
      <c r="CZ18" s="116">
        <f>SUM(AV18,+BX18)</f>
        <v>828</v>
      </c>
      <c r="DA18" s="116">
        <f>SUM(AW18,+BY18)</f>
        <v>134</v>
      </c>
      <c r="DB18" s="116">
        <f>SUM(AX18,+BZ18)</f>
        <v>4860</v>
      </c>
      <c r="DC18" s="116">
        <f>SUM(AY18,+CA18)</f>
        <v>0</v>
      </c>
      <c r="DD18" s="116">
        <f>SUM(AZ18,+CB18)</f>
        <v>4417</v>
      </c>
      <c r="DE18" s="116">
        <f>SUM(BA18,+CC18)</f>
        <v>443</v>
      </c>
      <c r="DF18" s="116">
        <f>SUM(BB18,+CD18)</f>
        <v>0</v>
      </c>
      <c r="DG18" s="117" t="s">
        <v>541</v>
      </c>
      <c r="DH18" s="116">
        <f>SUM(BD18,+CF18)</f>
        <v>0</v>
      </c>
      <c r="DI18" s="116">
        <f>SUM(BE18,+CG18)</f>
        <v>20064</v>
      </c>
      <c r="DJ18" s="116">
        <f>SUM(BF18,+CH18)</f>
        <v>334657</v>
      </c>
    </row>
    <row r="19" spans="1:114" ht="13.5" customHeight="1" x14ac:dyDescent="0.15">
      <c r="A19" s="114" t="s">
        <v>22</v>
      </c>
      <c r="B19" s="115" t="s">
        <v>368</v>
      </c>
      <c r="C19" s="114" t="s">
        <v>369</v>
      </c>
      <c r="D19" s="116">
        <f>SUM(E19,+L19)</f>
        <v>717</v>
      </c>
      <c r="E19" s="116">
        <f>SUM(F19:I19)+K19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3926</v>
      </c>
      <c r="K19" s="116">
        <v>0</v>
      </c>
      <c r="L19" s="116">
        <v>717</v>
      </c>
      <c r="M19" s="116">
        <f>SUM(N19,+U19)</f>
        <v>16554</v>
      </c>
      <c r="N19" s="116">
        <f>SUM(O19:R19,T19)</f>
        <v>13762</v>
      </c>
      <c r="O19" s="116">
        <v>0</v>
      </c>
      <c r="P19" s="116">
        <v>0</v>
      </c>
      <c r="Q19" s="116">
        <v>0</v>
      </c>
      <c r="R19" s="116">
        <v>13229</v>
      </c>
      <c r="S19" s="116">
        <v>60041</v>
      </c>
      <c r="T19" s="116">
        <v>533</v>
      </c>
      <c r="U19" s="116">
        <v>2792</v>
      </c>
      <c r="V19" s="116">
        <f>+SUM(D19,M19)</f>
        <v>17271</v>
      </c>
      <c r="W19" s="116">
        <f>+SUM(E19,N19)</f>
        <v>13762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13229</v>
      </c>
      <c r="AB19" s="116">
        <f>+SUM(J19,S19)</f>
        <v>63967</v>
      </c>
      <c r="AC19" s="116">
        <f>+SUM(K19,T19)</f>
        <v>533</v>
      </c>
      <c r="AD19" s="116">
        <f>+SUM(L19,U19)</f>
        <v>3509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541</v>
      </c>
      <c r="AM19" s="116">
        <f>SUM(AN19,AS19,AW19,AX19,BD19)</f>
        <v>4643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581</v>
      </c>
      <c r="AT19" s="116">
        <v>0</v>
      </c>
      <c r="AU19" s="116">
        <v>581</v>
      </c>
      <c r="AV19" s="116">
        <v>0</v>
      </c>
      <c r="AW19" s="116">
        <v>0</v>
      </c>
      <c r="AX19" s="116">
        <f>SUM(AY19:BB19)</f>
        <v>4062</v>
      </c>
      <c r="AY19" s="116">
        <v>0</v>
      </c>
      <c r="AZ19" s="116">
        <v>2929</v>
      </c>
      <c r="BA19" s="116">
        <v>1133</v>
      </c>
      <c r="BB19" s="116">
        <v>0</v>
      </c>
      <c r="BC19" s="117" t="s">
        <v>541</v>
      </c>
      <c r="BD19" s="116">
        <v>0</v>
      </c>
      <c r="BE19" s="116">
        <v>0</v>
      </c>
      <c r="BF19" s="116">
        <f>SUM(AE19,+AM19,+BE19)</f>
        <v>4643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541</v>
      </c>
      <c r="BO19" s="116">
        <f>SUM(BP19,BU19,BY19,BZ19,CF19)</f>
        <v>75986</v>
      </c>
      <c r="BP19" s="116">
        <f>SUM(BQ19:BT19)</f>
        <v>2891</v>
      </c>
      <c r="BQ19" s="116">
        <v>2891</v>
      </c>
      <c r="BR19" s="116">
        <v>0</v>
      </c>
      <c r="BS19" s="116">
        <v>0</v>
      </c>
      <c r="BT19" s="116">
        <v>0</v>
      </c>
      <c r="BU19" s="116">
        <f>SUM(BV19:BX19)</f>
        <v>42970</v>
      </c>
      <c r="BV19" s="116">
        <v>0</v>
      </c>
      <c r="BW19" s="116">
        <v>42970</v>
      </c>
      <c r="BX19" s="116">
        <v>0</v>
      </c>
      <c r="BY19" s="116">
        <v>0</v>
      </c>
      <c r="BZ19" s="116">
        <f>SUM(CA19:CD19)</f>
        <v>29619</v>
      </c>
      <c r="CA19" s="116">
        <v>0</v>
      </c>
      <c r="CB19" s="116">
        <v>17835</v>
      </c>
      <c r="CC19" s="116">
        <v>11175</v>
      </c>
      <c r="CD19" s="116">
        <v>609</v>
      </c>
      <c r="CE19" s="117" t="s">
        <v>541</v>
      </c>
      <c r="CF19" s="116">
        <v>506</v>
      </c>
      <c r="CG19" s="116">
        <v>609</v>
      </c>
      <c r="CH19" s="116">
        <f>SUM(BG19,+BO19,+CG19)</f>
        <v>76595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541</v>
      </c>
      <c r="CQ19" s="116">
        <f>SUM(AM19,+BO19)</f>
        <v>80629</v>
      </c>
      <c r="CR19" s="116">
        <f>SUM(AN19,+BP19)</f>
        <v>2891</v>
      </c>
      <c r="CS19" s="116">
        <f>SUM(AO19,+BQ19)</f>
        <v>2891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43551</v>
      </c>
      <c r="CX19" s="116">
        <f>SUM(AT19,+BV19)</f>
        <v>0</v>
      </c>
      <c r="CY19" s="116">
        <f>SUM(AU19,+BW19)</f>
        <v>43551</v>
      </c>
      <c r="CZ19" s="116">
        <f>SUM(AV19,+BX19)</f>
        <v>0</v>
      </c>
      <c r="DA19" s="116">
        <f>SUM(AW19,+BY19)</f>
        <v>0</v>
      </c>
      <c r="DB19" s="116">
        <f>SUM(AX19,+BZ19)</f>
        <v>33681</v>
      </c>
      <c r="DC19" s="116">
        <f>SUM(AY19,+CA19)</f>
        <v>0</v>
      </c>
      <c r="DD19" s="116">
        <f>SUM(AZ19,+CB19)</f>
        <v>20764</v>
      </c>
      <c r="DE19" s="116">
        <f>SUM(BA19,+CC19)</f>
        <v>12308</v>
      </c>
      <c r="DF19" s="116">
        <f>SUM(BB19,+CD19)</f>
        <v>609</v>
      </c>
      <c r="DG19" s="117" t="s">
        <v>541</v>
      </c>
      <c r="DH19" s="116">
        <f>SUM(BD19,+CF19)</f>
        <v>506</v>
      </c>
      <c r="DI19" s="116">
        <f>SUM(BE19,+CG19)</f>
        <v>609</v>
      </c>
      <c r="DJ19" s="116">
        <f>SUM(BF19,+CH19)</f>
        <v>81238</v>
      </c>
    </row>
    <row r="20" spans="1:114" ht="13.5" customHeight="1" x14ac:dyDescent="0.15">
      <c r="A20" s="114" t="s">
        <v>22</v>
      </c>
      <c r="B20" s="115" t="s">
        <v>376</v>
      </c>
      <c r="C20" s="114" t="s">
        <v>377</v>
      </c>
      <c r="D20" s="116">
        <f>SUM(E20,+L20)</f>
        <v>585236</v>
      </c>
      <c r="E20" s="116">
        <f>SUM(F20:I20)+K20</f>
        <v>282273</v>
      </c>
      <c r="F20" s="116">
        <v>190092</v>
      </c>
      <c r="G20" s="116">
        <v>0</v>
      </c>
      <c r="H20" s="116">
        <v>0</v>
      </c>
      <c r="I20" s="116">
        <v>87160</v>
      </c>
      <c r="J20" s="116">
        <v>696692</v>
      </c>
      <c r="K20" s="116">
        <v>5021</v>
      </c>
      <c r="L20" s="116">
        <v>302963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585236</v>
      </c>
      <c r="W20" s="116">
        <f>+SUM(E20,N20)</f>
        <v>282273</v>
      </c>
      <c r="X20" s="116">
        <f>+SUM(F20,O20)</f>
        <v>190092</v>
      </c>
      <c r="Y20" s="116">
        <f>+SUM(G20,P20)</f>
        <v>0</v>
      </c>
      <c r="Z20" s="116">
        <f>+SUM(H20,Q20)</f>
        <v>0</v>
      </c>
      <c r="AA20" s="116">
        <f>+SUM(I20,R20)</f>
        <v>87160</v>
      </c>
      <c r="AB20" s="116">
        <f>+SUM(J20,S20)</f>
        <v>696692</v>
      </c>
      <c r="AC20" s="116">
        <f>+SUM(K20,T20)</f>
        <v>5021</v>
      </c>
      <c r="AD20" s="116">
        <f>+SUM(L20,U20)</f>
        <v>302963</v>
      </c>
      <c r="AE20" s="116">
        <f>SUM(AF20,+AK20)</f>
        <v>480748</v>
      </c>
      <c r="AF20" s="116">
        <f>SUM(AG20:AJ20)</f>
        <v>477602</v>
      </c>
      <c r="AG20" s="116">
        <v>0</v>
      </c>
      <c r="AH20" s="116">
        <v>477602</v>
      </c>
      <c r="AI20" s="116">
        <v>0</v>
      </c>
      <c r="AJ20" s="116">
        <v>0</v>
      </c>
      <c r="AK20" s="116">
        <v>3146</v>
      </c>
      <c r="AL20" s="117" t="s">
        <v>541</v>
      </c>
      <c r="AM20" s="116">
        <f>SUM(AN20,AS20,AW20,AX20,BD20)</f>
        <v>671777</v>
      </c>
      <c r="AN20" s="116">
        <f>SUM(AO20:AR20)</f>
        <v>61334</v>
      </c>
      <c r="AO20" s="116">
        <v>35845</v>
      </c>
      <c r="AP20" s="116">
        <v>0</v>
      </c>
      <c r="AQ20" s="116">
        <v>25489</v>
      </c>
      <c r="AR20" s="116">
        <v>0</v>
      </c>
      <c r="AS20" s="116">
        <f>SUM(AT20:AV20)</f>
        <v>57867</v>
      </c>
      <c r="AT20" s="116">
        <v>0</v>
      </c>
      <c r="AU20" s="116">
        <v>57867</v>
      </c>
      <c r="AV20" s="116">
        <v>0</v>
      </c>
      <c r="AW20" s="116">
        <v>0</v>
      </c>
      <c r="AX20" s="116">
        <f>SUM(AY20:BB20)</f>
        <v>552576</v>
      </c>
      <c r="AY20" s="116">
        <v>41690</v>
      </c>
      <c r="AZ20" s="116">
        <v>506090</v>
      </c>
      <c r="BA20" s="116">
        <v>0</v>
      </c>
      <c r="BB20" s="116">
        <v>4796</v>
      </c>
      <c r="BC20" s="117" t="s">
        <v>541</v>
      </c>
      <c r="BD20" s="116">
        <v>0</v>
      </c>
      <c r="BE20" s="116">
        <v>129403</v>
      </c>
      <c r="BF20" s="116">
        <f>SUM(AE20,+AM20,+BE20)</f>
        <v>1281928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541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541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480748</v>
      </c>
      <c r="CJ20" s="116">
        <f>SUM(AF20,+BH20)</f>
        <v>477602</v>
      </c>
      <c r="CK20" s="116">
        <f>SUM(AG20,+BI20)</f>
        <v>0</v>
      </c>
      <c r="CL20" s="116">
        <f>SUM(AH20,+BJ20)</f>
        <v>477602</v>
      </c>
      <c r="CM20" s="116">
        <f>SUM(AI20,+BK20)</f>
        <v>0</v>
      </c>
      <c r="CN20" s="116">
        <f>SUM(AJ20,+BL20)</f>
        <v>0</v>
      </c>
      <c r="CO20" s="116">
        <f>SUM(AK20,+BM20)</f>
        <v>3146</v>
      </c>
      <c r="CP20" s="117" t="s">
        <v>541</v>
      </c>
      <c r="CQ20" s="116">
        <f>SUM(AM20,+BO20)</f>
        <v>671777</v>
      </c>
      <c r="CR20" s="116">
        <f>SUM(AN20,+BP20)</f>
        <v>61334</v>
      </c>
      <c r="CS20" s="116">
        <f>SUM(AO20,+BQ20)</f>
        <v>35845</v>
      </c>
      <c r="CT20" s="116">
        <f>SUM(AP20,+BR20)</f>
        <v>0</v>
      </c>
      <c r="CU20" s="116">
        <f>SUM(AQ20,+BS20)</f>
        <v>25489</v>
      </c>
      <c r="CV20" s="116">
        <f>SUM(AR20,+BT20)</f>
        <v>0</v>
      </c>
      <c r="CW20" s="116">
        <f>SUM(AS20,+BU20)</f>
        <v>57867</v>
      </c>
      <c r="CX20" s="116">
        <f>SUM(AT20,+BV20)</f>
        <v>0</v>
      </c>
      <c r="CY20" s="116">
        <f>SUM(AU20,+BW20)</f>
        <v>57867</v>
      </c>
      <c r="CZ20" s="116">
        <f>SUM(AV20,+BX20)</f>
        <v>0</v>
      </c>
      <c r="DA20" s="116">
        <f>SUM(AW20,+BY20)</f>
        <v>0</v>
      </c>
      <c r="DB20" s="116">
        <f>SUM(AX20,+BZ20)</f>
        <v>552576</v>
      </c>
      <c r="DC20" s="116">
        <f>SUM(AY20,+CA20)</f>
        <v>41690</v>
      </c>
      <c r="DD20" s="116">
        <f>SUM(AZ20,+CB20)</f>
        <v>506090</v>
      </c>
      <c r="DE20" s="116">
        <f>SUM(BA20,+CC20)</f>
        <v>0</v>
      </c>
      <c r="DF20" s="116">
        <f>SUM(BB20,+CD20)</f>
        <v>4796</v>
      </c>
      <c r="DG20" s="117" t="s">
        <v>541</v>
      </c>
      <c r="DH20" s="116">
        <f>SUM(BD20,+CF20)</f>
        <v>0</v>
      </c>
      <c r="DI20" s="116">
        <f>SUM(BE20,+CG20)</f>
        <v>129403</v>
      </c>
      <c r="DJ20" s="116">
        <f>SUM(BF20,+CH20)</f>
        <v>1281928</v>
      </c>
    </row>
    <row r="21" spans="1:114" ht="13.5" customHeight="1" x14ac:dyDescent="0.15">
      <c r="A21" s="114" t="s">
        <v>22</v>
      </c>
      <c r="B21" s="115" t="s">
        <v>396</v>
      </c>
      <c r="C21" s="114" t="s">
        <v>397</v>
      </c>
      <c r="D21" s="116">
        <f>SUM(E21,+L21)</f>
        <v>0</v>
      </c>
      <c r="E21" s="116">
        <f>SUM(F21:I21)+K21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f>SUM(N21,+U21)</f>
        <v>32659</v>
      </c>
      <c r="N21" s="116">
        <f>SUM(O21:R21,T21)</f>
        <v>32659</v>
      </c>
      <c r="O21" s="116">
        <v>0</v>
      </c>
      <c r="P21" s="116">
        <v>0</v>
      </c>
      <c r="Q21" s="116">
        <v>0</v>
      </c>
      <c r="R21" s="116">
        <v>25558</v>
      </c>
      <c r="S21" s="116">
        <v>304172</v>
      </c>
      <c r="T21" s="116">
        <v>7101</v>
      </c>
      <c r="U21" s="116">
        <v>0</v>
      </c>
      <c r="V21" s="116">
        <f>+SUM(D21,M21)</f>
        <v>32659</v>
      </c>
      <c r="W21" s="116">
        <f>+SUM(E21,N21)</f>
        <v>32659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25558</v>
      </c>
      <c r="AB21" s="116">
        <f>+SUM(J21,S21)</f>
        <v>304172</v>
      </c>
      <c r="AC21" s="116">
        <f>+SUM(K21,T21)</f>
        <v>7101</v>
      </c>
      <c r="AD21" s="116">
        <f>+SUM(L21,U21)</f>
        <v>0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7" t="s">
        <v>541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7" t="s">
        <v>541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7" t="s">
        <v>541</v>
      </c>
      <c r="BO21" s="116">
        <f>SUM(BP21,BU21,BY21,BZ21,CF21)</f>
        <v>270033</v>
      </c>
      <c r="BP21" s="116">
        <f>SUM(BQ21:BT21)</f>
        <v>30422</v>
      </c>
      <c r="BQ21" s="116">
        <v>30422</v>
      </c>
      <c r="BR21" s="116">
        <v>0</v>
      </c>
      <c r="BS21" s="116">
        <v>0</v>
      </c>
      <c r="BT21" s="116">
        <v>0</v>
      </c>
      <c r="BU21" s="116">
        <f>SUM(BV21:BX21)</f>
        <v>144398</v>
      </c>
      <c r="BV21" s="116">
        <v>12032</v>
      </c>
      <c r="BW21" s="116">
        <v>115785</v>
      </c>
      <c r="BX21" s="116">
        <v>16581</v>
      </c>
      <c r="BY21" s="116">
        <v>0</v>
      </c>
      <c r="BZ21" s="116">
        <f>SUM(CA21:CD21)</f>
        <v>95213</v>
      </c>
      <c r="CA21" s="116">
        <v>0</v>
      </c>
      <c r="CB21" s="116">
        <v>95213</v>
      </c>
      <c r="CC21" s="116">
        <v>0</v>
      </c>
      <c r="CD21" s="116">
        <v>0</v>
      </c>
      <c r="CE21" s="117" t="s">
        <v>541</v>
      </c>
      <c r="CF21" s="116">
        <v>0</v>
      </c>
      <c r="CG21" s="116">
        <v>66798</v>
      </c>
      <c r="CH21" s="116">
        <f>SUM(BG21,+BO21,+CG21)</f>
        <v>336831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7" t="s">
        <v>541</v>
      </c>
      <c r="CQ21" s="116">
        <f>SUM(AM21,+BO21)</f>
        <v>270033</v>
      </c>
      <c r="CR21" s="116">
        <f>SUM(AN21,+BP21)</f>
        <v>30422</v>
      </c>
      <c r="CS21" s="116">
        <f>SUM(AO21,+BQ21)</f>
        <v>30422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144398</v>
      </c>
      <c r="CX21" s="116">
        <f>SUM(AT21,+BV21)</f>
        <v>12032</v>
      </c>
      <c r="CY21" s="116">
        <f>SUM(AU21,+BW21)</f>
        <v>115785</v>
      </c>
      <c r="CZ21" s="116">
        <f>SUM(AV21,+BX21)</f>
        <v>16581</v>
      </c>
      <c r="DA21" s="116">
        <f>SUM(AW21,+BY21)</f>
        <v>0</v>
      </c>
      <c r="DB21" s="116">
        <f>SUM(AX21,+BZ21)</f>
        <v>95213</v>
      </c>
      <c r="DC21" s="116">
        <f>SUM(AY21,+CA21)</f>
        <v>0</v>
      </c>
      <c r="DD21" s="116">
        <f>SUM(AZ21,+CB21)</f>
        <v>95213</v>
      </c>
      <c r="DE21" s="116">
        <f>SUM(BA21,+CC21)</f>
        <v>0</v>
      </c>
      <c r="DF21" s="116">
        <f>SUM(BB21,+CD21)</f>
        <v>0</v>
      </c>
      <c r="DG21" s="117" t="s">
        <v>541</v>
      </c>
      <c r="DH21" s="116">
        <f>SUM(BD21,+CF21)</f>
        <v>0</v>
      </c>
      <c r="DI21" s="116">
        <f>SUM(BE21,+CG21)</f>
        <v>66798</v>
      </c>
      <c r="DJ21" s="116">
        <f>SUM(BF21,+CH21)</f>
        <v>336831</v>
      </c>
    </row>
    <row r="22" spans="1:114" ht="13.5" customHeight="1" x14ac:dyDescent="0.15">
      <c r="A22" s="114" t="s">
        <v>22</v>
      </c>
      <c r="B22" s="115" t="s">
        <v>531</v>
      </c>
      <c r="C22" s="114" t="s">
        <v>532</v>
      </c>
      <c r="D22" s="116">
        <f>SUM(E22,+L22)</f>
        <v>0</v>
      </c>
      <c r="E22" s="116">
        <f>SUM(F22:I22)+K22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f>SUM(N22,+U22)</f>
        <v>17296</v>
      </c>
      <c r="N22" s="116">
        <f>SUM(O22:R22,T22)</f>
        <v>6539</v>
      </c>
      <c r="O22" s="116">
        <v>0</v>
      </c>
      <c r="P22" s="116">
        <v>0</v>
      </c>
      <c r="Q22" s="116">
        <v>0</v>
      </c>
      <c r="R22" s="116">
        <v>6464</v>
      </c>
      <c r="S22" s="116">
        <v>73219</v>
      </c>
      <c r="T22" s="116">
        <v>75</v>
      </c>
      <c r="U22" s="116">
        <v>10757</v>
      </c>
      <c r="V22" s="116">
        <f>+SUM(D22,M22)</f>
        <v>17296</v>
      </c>
      <c r="W22" s="116">
        <f>+SUM(E22,N22)</f>
        <v>6539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6464</v>
      </c>
      <c r="AB22" s="116">
        <f>+SUM(J22,S22)</f>
        <v>73219</v>
      </c>
      <c r="AC22" s="116">
        <f>+SUM(K22,T22)</f>
        <v>75</v>
      </c>
      <c r="AD22" s="116">
        <f>+SUM(L22,U22)</f>
        <v>10757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541</v>
      </c>
      <c r="AM22" s="116">
        <f>SUM(AN22,AS22,AW22,AX22,BD22)</f>
        <v>0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0</v>
      </c>
      <c r="AY22" s="116">
        <v>0</v>
      </c>
      <c r="AZ22" s="116">
        <v>0</v>
      </c>
      <c r="BA22" s="116">
        <v>0</v>
      </c>
      <c r="BB22" s="116">
        <v>0</v>
      </c>
      <c r="BC22" s="117" t="s">
        <v>541</v>
      </c>
      <c r="BD22" s="116">
        <v>0</v>
      </c>
      <c r="BE22" s="116">
        <v>0</v>
      </c>
      <c r="BF22" s="116">
        <f>SUM(AE22,+AM22,+BE22)</f>
        <v>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541</v>
      </c>
      <c r="BO22" s="116">
        <f>SUM(BP22,BU22,BY22,BZ22,CF22)</f>
        <v>38336</v>
      </c>
      <c r="BP22" s="116">
        <f>SUM(BQ22:BT22)</f>
        <v>16788</v>
      </c>
      <c r="BQ22" s="116">
        <v>16788</v>
      </c>
      <c r="BR22" s="116">
        <v>0</v>
      </c>
      <c r="BS22" s="116">
        <v>0</v>
      </c>
      <c r="BT22" s="116">
        <v>0</v>
      </c>
      <c r="BU22" s="116">
        <f>SUM(BV22:BX22)</f>
        <v>17545</v>
      </c>
      <c r="BV22" s="116">
        <v>0</v>
      </c>
      <c r="BW22" s="116">
        <v>17545</v>
      </c>
      <c r="BX22" s="116">
        <v>0</v>
      </c>
      <c r="BY22" s="116">
        <v>0</v>
      </c>
      <c r="BZ22" s="116">
        <f>SUM(CA22:CD22)</f>
        <v>3673</v>
      </c>
      <c r="CA22" s="116">
        <v>193</v>
      </c>
      <c r="CB22" s="116">
        <v>3112</v>
      </c>
      <c r="CC22" s="116">
        <v>0</v>
      </c>
      <c r="CD22" s="116">
        <v>368</v>
      </c>
      <c r="CE22" s="117" t="s">
        <v>541</v>
      </c>
      <c r="CF22" s="116">
        <v>330</v>
      </c>
      <c r="CG22" s="116">
        <v>52179</v>
      </c>
      <c r="CH22" s="116">
        <f>SUM(BG22,+BO22,+CG22)</f>
        <v>90515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541</v>
      </c>
      <c r="CQ22" s="116">
        <f>SUM(AM22,+BO22)</f>
        <v>38336</v>
      </c>
      <c r="CR22" s="116">
        <f>SUM(AN22,+BP22)</f>
        <v>16788</v>
      </c>
      <c r="CS22" s="116">
        <f>SUM(AO22,+BQ22)</f>
        <v>16788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17545</v>
      </c>
      <c r="CX22" s="116">
        <f>SUM(AT22,+BV22)</f>
        <v>0</v>
      </c>
      <c r="CY22" s="116">
        <f>SUM(AU22,+BW22)</f>
        <v>17545</v>
      </c>
      <c r="CZ22" s="116">
        <f>SUM(AV22,+BX22)</f>
        <v>0</v>
      </c>
      <c r="DA22" s="116">
        <f>SUM(AW22,+BY22)</f>
        <v>0</v>
      </c>
      <c r="DB22" s="116">
        <f>SUM(AX22,+BZ22)</f>
        <v>3673</v>
      </c>
      <c r="DC22" s="116">
        <f>SUM(AY22,+CA22)</f>
        <v>193</v>
      </c>
      <c r="DD22" s="116">
        <f>SUM(AZ22,+CB22)</f>
        <v>3112</v>
      </c>
      <c r="DE22" s="116">
        <f>SUM(BA22,+CC22)</f>
        <v>0</v>
      </c>
      <c r="DF22" s="116">
        <f>SUM(BB22,+CD22)</f>
        <v>368</v>
      </c>
      <c r="DG22" s="117" t="s">
        <v>541</v>
      </c>
      <c r="DH22" s="116">
        <f>SUM(BD22,+CF22)</f>
        <v>330</v>
      </c>
      <c r="DI22" s="116">
        <f>SUM(BE22,+CG22)</f>
        <v>52179</v>
      </c>
      <c r="DJ22" s="116">
        <f>SUM(BF22,+CH22)</f>
        <v>90515</v>
      </c>
    </row>
    <row r="23" spans="1:114" ht="13.5" customHeight="1" x14ac:dyDescent="0.15">
      <c r="A23" s="114" t="s">
        <v>22</v>
      </c>
      <c r="B23" s="115" t="s">
        <v>485</v>
      </c>
      <c r="C23" s="114" t="s">
        <v>486</v>
      </c>
      <c r="D23" s="116">
        <f>SUM(E23,+L23)</f>
        <v>210871</v>
      </c>
      <c r="E23" s="116">
        <f>SUM(F23:I23)+K23</f>
        <v>131999</v>
      </c>
      <c r="F23" s="116">
        <v>0</v>
      </c>
      <c r="G23" s="116">
        <v>0</v>
      </c>
      <c r="H23" s="116">
        <v>9500</v>
      </c>
      <c r="I23" s="116">
        <v>111483</v>
      </c>
      <c r="J23" s="116">
        <v>414754</v>
      </c>
      <c r="K23" s="116">
        <v>11016</v>
      </c>
      <c r="L23" s="116">
        <v>78872</v>
      </c>
      <c r="M23" s="116">
        <f>SUM(N23,+U23)</f>
        <v>161743</v>
      </c>
      <c r="N23" s="116">
        <f>SUM(O23:R23,T23)</f>
        <v>161643</v>
      </c>
      <c r="O23" s="116">
        <v>0</v>
      </c>
      <c r="P23" s="116">
        <v>0</v>
      </c>
      <c r="Q23" s="116">
        <v>0</v>
      </c>
      <c r="R23" s="116">
        <v>161643</v>
      </c>
      <c r="S23" s="116">
        <v>177730</v>
      </c>
      <c r="T23" s="116">
        <v>0</v>
      </c>
      <c r="U23" s="116">
        <v>100</v>
      </c>
      <c r="V23" s="116">
        <f>+SUM(D23,M23)</f>
        <v>372614</v>
      </c>
      <c r="W23" s="116">
        <f>+SUM(E23,N23)</f>
        <v>293642</v>
      </c>
      <c r="X23" s="116">
        <f>+SUM(F23,O23)</f>
        <v>0</v>
      </c>
      <c r="Y23" s="116">
        <f>+SUM(G23,P23)</f>
        <v>0</v>
      </c>
      <c r="Z23" s="116">
        <f>+SUM(H23,Q23)</f>
        <v>9500</v>
      </c>
      <c r="AA23" s="116">
        <f>+SUM(I23,R23)</f>
        <v>273126</v>
      </c>
      <c r="AB23" s="116">
        <f>+SUM(J23,S23)</f>
        <v>592484</v>
      </c>
      <c r="AC23" s="116">
        <f>+SUM(K23,T23)</f>
        <v>11016</v>
      </c>
      <c r="AD23" s="116">
        <f>+SUM(L23,U23)</f>
        <v>78972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7" t="s">
        <v>541</v>
      </c>
      <c r="AM23" s="116">
        <f>SUM(AN23,AS23,AW23,AX23,BD23)</f>
        <v>586678</v>
      </c>
      <c r="AN23" s="116">
        <f>SUM(AO23:AR23)</f>
        <v>50444</v>
      </c>
      <c r="AO23" s="116">
        <v>14587</v>
      </c>
      <c r="AP23" s="116">
        <v>0</v>
      </c>
      <c r="AQ23" s="116">
        <v>35857</v>
      </c>
      <c r="AR23" s="116">
        <v>0</v>
      </c>
      <c r="AS23" s="116">
        <f>SUM(AT23:AV23)</f>
        <v>213449</v>
      </c>
      <c r="AT23" s="116">
        <v>0</v>
      </c>
      <c r="AU23" s="116">
        <v>213449</v>
      </c>
      <c r="AV23" s="116">
        <v>0</v>
      </c>
      <c r="AW23" s="116">
        <v>0</v>
      </c>
      <c r="AX23" s="116">
        <f>SUM(AY23:BB23)</f>
        <v>318026</v>
      </c>
      <c r="AY23" s="116">
        <v>207022</v>
      </c>
      <c r="AZ23" s="116">
        <v>89575</v>
      </c>
      <c r="BA23" s="116">
        <v>21429</v>
      </c>
      <c r="BB23" s="116">
        <v>0</v>
      </c>
      <c r="BC23" s="117" t="s">
        <v>541</v>
      </c>
      <c r="BD23" s="116">
        <v>4759</v>
      </c>
      <c r="BE23" s="116">
        <v>38947</v>
      </c>
      <c r="BF23" s="116">
        <f>SUM(AE23,+AM23,+BE23)</f>
        <v>625625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7" t="s">
        <v>541</v>
      </c>
      <c r="BO23" s="116">
        <f>SUM(BP23,BU23,BY23,BZ23,CF23)</f>
        <v>334377</v>
      </c>
      <c r="BP23" s="116">
        <f>SUM(BQ23:BT23)</f>
        <v>62580</v>
      </c>
      <c r="BQ23" s="116">
        <v>31290</v>
      </c>
      <c r="BR23" s="116">
        <v>0</v>
      </c>
      <c r="BS23" s="116">
        <v>31290</v>
      </c>
      <c r="BT23" s="116">
        <v>0</v>
      </c>
      <c r="BU23" s="116">
        <f>SUM(BV23:BX23)</f>
        <v>76946</v>
      </c>
      <c r="BV23" s="116">
        <v>1368</v>
      </c>
      <c r="BW23" s="116">
        <v>75578</v>
      </c>
      <c r="BX23" s="116">
        <v>0</v>
      </c>
      <c r="BY23" s="116">
        <v>0</v>
      </c>
      <c r="BZ23" s="116">
        <f>SUM(CA23:CD23)</f>
        <v>194851</v>
      </c>
      <c r="CA23" s="116">
        <v>173064</v>
      </c>
      <c r="CB23" s="116">
        <v>7124</v>
      </c>
      <c r="CC23" s="116">
        <v>14663</v>
      </c>
      <c r="CD23" s="116">
        <v>0</v>
      </c>
      <c r="CE23" s="117" t="s">
        <v>541</v>
      </c>
      <c r="CF23" s="116">
        <v>0</v>
      </c>
      <c r="CG23" s="116">
        <v>5096</v>
      </c>
      <c r="CH23" s="116">
        <f>SUM(BG23,+BO23,+CG23)</f>
        <v>339473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7" t="s">
        <v>541</v>
      </c>
      <c r="CQ23" s="116">
        <f>SUM(AM23,+BO23)</f>
        <v>921055</v>
      </c>
      <c r="CR23" s="116">
        <f>SUM(AN23,+BP23)</f>
        <v>113024</v>
      </c>
      <c r="CS23" s="116">
        <f>SUM(AO23,+BQ23)</f>
        <v>45877</v>
      </c>
      <c r="CT23" s="116">
        <f>SUM(AP23,+BR23)</f>
        <v>0</v>
      </c>
      <c r="CU23" s="116">
        <f>SUM(AQ23,+BS23)</f>
        <v>67147</v>
      </c>
      <c r="CV23" s="116">
        <f>SUM(AR23,+BT23)</f>
        <v>0</v>
      </c>
      <c r="CW23" s="116">
        <f>SUM(AS23,+BU23)</f>
        <v>290395</v>
      </c>
      <c r="CX23" s="116">
        <f>SUM(AT23,+BV23)</f>
        <v>1368</v>
      </c>
      <c r="CY23" s="116">
        <f>SUM(AU23,+BW23)</f>
        <v>289027</v>
      </c>
      <c r="CZ23" s="116">
        <f>SUM(AV23,+BX23)</f>
        <v>0</v>
      </c>
      <c r="DA23" s="116">
        <f>SUM(AW23,+BY23)</f>
        <v>0</v>
      </c>
      <c r="DB23" s="116">
        <f>SUM(AX23,+BZ23)</f>
        <v>512877</v>
      </c>
      <c r="DC23" s="116">
        <f>SUM(AY23,+CA23)</f>
        <v>380086</v>
      </c>
      <c r="DD23" s="116">
        <f>SUM(AZ23,+CB23)</f>
        <v>96699</v>
      </c>
      <c r="DE23" s="116">
        <f>SUM(BA23,+CC23)</f>
        <v>36092</v>
      </c>
      <c r="DF23" s="116">
        <f>SUM(BB23,+CD23)</f>
        <v>0</v>
      </c>
      <c r="DG23" s="117" t="s">
        <v>541</v>
      </c>
      <c r="DH23" s="116">
        <f>SUM(BD23,+CF23)</f>
        <v>4759</v>
      </c>
      <c r="DI23" s="116">
        <f>SUM(BE23,+CG23)</f>
        <v>44043</v>
      </c>
      <c r="DJ23" s="116">
        <f>SUM(BF23,+CH23)</f>
        <v>965098</v>
      </c>
    </row>
    <row r="24" spans="1:114" ht="13.5" customHeight="1" x14ac:dyDescent="0.15">
      <c r="A24" s="114" t="s">
        <v>22</v>
      </c>
      <c r="B24" s="115" t="s">
        <v>348</v>
      </c>
      <c r="C24" s="114" t="s">
        <v>349</v>
      </c>
      <c r="D24" s="116">
        <f>SUM(E24,+L24)</f>
        <v>187557</v>
      </c>
      <c r="E24" s="116">
        <f>SUM(F24:I24)+K24</f>
        <v>132313</v>
      </c>
      <c r="F24" s="116">
        <v>0</v>
      </c>
      <c r="G24" s="116">
        <v>0</v>
      </c>
      <c r="H24" s="116">
        <v>0</v>
      </c>
      <c r="I24" s="116">
        <v>132223</v>
      </c>
      <c r="J24" s="116">
        <v>346410</v>
      </c>
      <c r="K24" s="116">
        <v>90</v>
      </c>
      <c r="L24" s="116">
        <v>55244</v>
      </c>
      <c r="M24" s="116">
        <f>SUM(N24,+U24)</f>
        <v>6898</v>
      </c>
      <c r="N24" s="116">
        <f>SUM(O24:R24,T24)</f>
        <v>6898</v>
      </c>
      <c r="O24" s="116">
        <v>0</v>
      </c>
      <c r="P24" s="116">
        <v>0</v>
      </c>
      <c r="Q24" s="116">
        <v>0</v>
      </c>
      <c r="R24" s="116">
        <v>6884</v>
      </c>
      <c r="S24" s="116">
        <v>215995</v>
      </c>
      <c r="T24" s="116">
        <v>14</v>
      </c>
      <c r="U24" s="116">
        <v>0</v>
      </c>
      <c r="V24" s="116">
        <f>+SUM(D24,M24)</f>
        <v>194455</v>
      </c>
      <c r="W24" s="116">
        <f>+SUM(E24,N24)</f>
        <v>139211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139107</v>
      </c>
      <c r="AB24" s="116">
        <f>+SUM(J24,S24)</f>
        <v>562405</v>
      </c>
      <c r="AC24" s="116">
        <f>+SUM(K24,T24)</f>
        <v>104</v>
      </c>
      <c r="AD24" s="116">
        <f>+SUM(L24,U24)</f>
        <v>55244</v>
      </c>
      <c r="AE24" s="116">
        <f>SUM(AF24,+AK24)</f>
        <v>98230</v>
      </c>
      <c r="AF24" s="116">
        <f>SUM(AG24:AJ24)</f>
        <v>98230</v>
      </c>
      <c r="AG24" s="116">
        <v>0</v>
      </c>
      <c r="AH24" s="116">
        <v>98230</v>
      </c>
      <c r="AI24" s="116">
        <v>0</v>
      </c>
      <c r="AJ24" s="116">
        <v>0</v>
      </c>
      <c r="AK24" s="116">
        <v>0</v>
      </c>
      <c r="AL24" s="117" t="s">
        <v>541</v>
      </c>
      <c r="AM24" s="116">
        <f>SUM(AN24,AS24,AW24,AX24,BD24)</f>
        <v>395663</v>
      </c>
      <c r="AN24" s="116">
        <f>SUM(AO24:AR24)</f>
        <v>49323</v>
      </c>
      <c r="AO24" s="116">
        <v>49323</v>
      </c>
      <c r="AP24" s="116">
        <v>0</v>
      </c>
      <c r="AQ24" s="116">
        <v>0</v>
      </c>
      <c r="AR24" s="116">
        <v>0</v>
      </c>
      <c r="AS24" s="116">
        <f>SUM(AT24:AV24)</f>
        <v>716</v>
      </c>
      <c r="AT24" s="116">
        <v>0</v>
      </c>
      <c r="AU24" s="116">
        <v>716</v>
      </c>
      <c r="AV24" s="116">
        <v>0</v>
      </c>
      <c r="AW24" s="116">
        <v>0</v>
      </c>
      <c r="AX24" s="116">
        <f>SUM(AY24:BB24)</f>
        <v>345624</v>
      </c>
      <c r="AY24" s="116">
        <v>0</v>
      </c>
      <c r="AZ24" s="116">
        <v>306836</v>
      </c>
      <c r="BA24" s="116">
        <v>30414</v>
      </c>
      <c r="BB24" s="116">
        <v>8374</v>
      </c>
      <c r="BC24" s="117" t="s">
        <v>541</v>
      </c>
      <c r="BD24" s="116">
        <v>0</v>
      </c>
      <c r="BE24" s="116">
        <v>40074</v>
      </c>
      <c r="BF24" s="116">
        <f>SUM(AE24,+AM24,+BE24)</f>
        <v>533967</v>
      </c>
      <c r="BG24" s="116">
        <f>SUM(BH24,+BM24)</f>
        <v>4831</v>
      </c>
      <c r="BH24" s="116">
        <f>SUM(BI24:BL24)</f>
        <v>4831</v>
      </c>
      <c r="BI24" s="116">
        <v>0</v>
      </c>
      <c r="BJ24" s="116">
        <v>4831</v>
      </c>
      <c r="BK24" s="116">
        <v>0</v>
      </c>
      <c r="BL24" s="116">
        <v>0</v>
      </c>
      <c r="BM24" s="116">
        <v>0</v>
      </c>
      <c r="BN24" s="117" t="s">
        <v>541</v>
      </c>
      <c r="BO24" s="116">
        <f>SUM(BP24,BU24,BY24,BZ24,CF24)</f>
        <v>217579</v>
      </c>
      <c r="BP24" s="116">
        <f>SUM(BQ24:BT24)</f>
        <v>42023</v>
      </c>
      <c r="BQ24" s="116">
        <v>0</v>
      </c>
      <c r="BR24" s="116">
        <v>0</v>
      </c>
      <c r="BS24" s="116">
        <v>42023</v>
      </c>
      <c r="BT24" s="116">
        <v>0</v>
      </c>
      <c r="BU24" s="116">
        <f>SUM(BV24:BX24)</f>
        <v>71361</v>
      </c>
      <c r="BV24" s="116">
        <v>0</v>
      </c>
      <c r="BW24" s="116">
        <v>71361</v>
      </c>
      <c r="BX24" s="116">
        <v>0</v>
      </c>
      <c r="BY24" s="116">
        <v>0</v>
      </c>
      <c r="BZ24" s="116">
        <f>SUM(CA24:CD24)</f>
        <v>104195</v>
      </c>
      <c r="CA24" s="116">
        <v>0</v>
      </c>
      <c r="CB24" s="116">
        <v>76928</v>
      </c>
      <c r="CC24" s="116">
        <v>27188</v>
      </c>
      <c r="CD24" s="116">
        <v>79</v>
      </c>
      <c r="CE24" s="117" t="s">
        <v>541</v>
      </c>
      <c r="CF24" s="116">
        <v>0</v>
      </c>
      <c r="CG24" s="116">
        <v>483</v>
      </c>
      <c r="CH24" s="116">
        <f>SUM(BG24,+BO24,+CG24)</f>
        <v>222893</v>
      </c>
      <c r="CI24" s="116">
        <f>SUM(AE24,+BG24)</f>
        <v>103061</v>
      </c>
      <c r="CJ24" s="116">
        <f>SUM(AF24,+BH24)</f>
        <v>103061</v>
      </c>
      <c r="CK24" s="116">
        <f>SUM(AG24,+BI24)</f>
        <v>0</v>
      </c>
      <c r="CL24" s="116">
        <f>SUM(AH24,+BJ24)</f>
        <v>103061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7" t="s">
        <v>541</v>
      </c>
      <c r="CQ24" s="116">
        <f>SUM(AM24,+BO24)</f>
        <v>613242</v>
      </c>
      <c r="CR24" s="116">
        <f>SUM(AN24,+BP24)</f>
        <v>91346</v>
      </c>
      <c r="CS24" s="116">
        <f>SUM(AO24,+BQ24)</f>
        <v>49323</v>
      </c>
      <c r="CT24" s="116">
        <f>SUM(AP24,+BR24)</f>
        <v>0</v>
      </c>
      <c r="CU24" s="116">
        <f>SUM(AQ24,+BS24)</f>
        <v>42023</v>
      </c>
      <c r="CV24" s="116">
        <f>SUM(AR24,+BT24)</f>
        <v>0</v>
      </c>
      <c r="CW24" s="116">
        <f>SUM(AS24,+BU24)</f>
        <v>72077</v>
      </c>
      <c r="CX24" s="116">
        <f>SUM(AT24,+BV24)</f>
        <v>0</v>
      </c>
      <c r="CY24" s="116">
        <f>SUM(AU24,+BW24)</f>
        <v>72077</v>
      </c>
      <c r="CZ24" s="116">
        <f>SUM(AV24,+BX24)</f>
        <v>0</v>
      </c>
      <c r="DA24" s="116">
        <f>SUM(AW24,+BY24)</f>
        <v>0</v>
      </c>
      <c r="DB24" s="116">
        <f>SUM(AX24,+BZ24)</f>
        <v>449819</v>
      </c>
      <c r="DC24" s="116">
        <f>SUM(AY24,+CA24)</f>
        <v>0</v>
      </c>
      <c r="DD24" s="116">
        <f>SUM(AZ24,+CB24)</f>
        <v>383764</v>
      </c>
      <c r="DE24" s="116">
        <f>SUM(BA24,+CC24)</f>
        <v>57602</v>
      </c>
      <c r="DF24" s="116">
        <f>SUM(BB24,+CD24)</f>
        <v>8453</v>
      </c>
      <c r="DG24" s="117" t="s">
        <v>541</v>
      </c>
      <c r="DH24" s="116">
        <f>SUM(BD24,+CF24)</f>
        <v>0</v>
      </c>
      <c r="DI24" s="116">
        <f>SUM(BE24,+CG24)</f>
        <v>40557</v>
      </c>
      <c r="DJ24" s="116">
        <f>SUM(BF24,+CH24)</f>
        <v>756860</v>
      </c>
    </row>
    <row r="25" spans="1:114" ht="13.5" customHeight="1" x14ac:dyDescent="0.15">
      <c r="A25" s="114" t="s">
        <v>22</v>
      </c>
      <c r="B25" s="115" t="s">
        <v>364</v>
      </c>
      <c r="C25" s="114" t="s">
        <v>365</v>
      </c>
      <c r="D25" s="116">
        <f>SUM(E25,+L25)</f>
        <v>887891</v>
      </c>
      <c r="E25" s="116">
        <f>SUM(F25:I25)+K25</f>
        <v>887891</v>
      </c>
      <c r="F25" s="116">
        <v>1302</v>
      </c>
      <c r="G25" s="116">
        <v>0</v>
      </c>
      <c r="H25" s="116">
        <v>168300</v>
      </c>
      <c r="I25" s="116">
        <v>598931</v>
      </c>
      <c r="J25" s="116">
        <v>578203</v>
      </c>
      <c r="K25" s="116">
        <v>119358</v>
      </c>
      <c r="L25" s="116">
        <v>0</v>
      </c>
      <c r="M25" s="116">
        <f>SUM(N25,+U25)</f>
        <v>0</v>
      </c>
      <c r="N25" s="116">
        <f>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f>+SUM(D25,M25)</f>
        <v>887891</v>
      </c>
      <c r="W25" s="116">
        <f>+SUM(E25,N25)</f>
        <v>887891</v>
      </c>
      <c r="X25" s="116">
        <f>+SUM(F25,O25)</f>
        <v>1302</v>
      </c>
      <c r="Y25" s="116">
        <f>+SUM(G25,P25)</f>
        <v>0</v>
      </c>
      <c r="Z25" s="116">
        <f>+SUM(H25,Q25)</f>
        <v>168300</v>
      </c>
      <c r="AA25" s="116">
        <f>+SUM(I25,R25)</f>
        <v>598931</v>
      </c>
      <c r="AB25" s="116">
        <f>+SUM(J25,S25)</f>
        <v>578203</v>
      </c>
      <c r="AC25" s="116">
        <f>+SUM(K25,T25)</f>
        <v>119358</v>
      </c>
      <c r="AD25" s="116">
        <f>+SUM(L25,U25)</f>
        <v>0</v>
      </c>
      <c r="AE25" s="116">
        <f>SUM(AF25,+AK25)</f>
        <v>225304</v>
      </c>
      <c r="AF25" s="116">
        <f>SUM(AG25:AJ25)</f>
        <v>225304</v>
      </c>
      <c r="AG25" s="116">
        <v>0</v>
      </c>
      <c r="AH25" s="116">
        <v>215305</v>
      </c>
      <c r="AI25" s="116">
        <v>0</v>
      </c>
      <c r="AJ25" s="116">
        <v>9999</v>
      </c>
      <c r="AK25" s="116">
        <v>0</v>
      </c>
      <c r="AL25" s="117" t="s">
        <v>541</v>
      </c>
      <c r="AM25" s="116">
        <f>SUM(AN25,AS25,AW25,AX25,BD25)</f>
        <v>939928</v>
      </c>
      <c r="AN25" s="116">
        <f>SUM(AO25:AR25)</f>
        <v>63960</v>
      </c>
      <c r="AO25" s="116">
        <v>63960</v>
      </c>
      <c r="AP25" s="116">
        <v>0</v>
      </c>
      <c r="AQ25" s="116">
        <v>0</v>
      </c>
      <c r="AR25" s="116">
        <v>0</v>
      </c>
      <c r="AS25" s="116">
        <f>SUM(AT25:AV25)</f>
        <v>3726</v>
      </c>
      <c r="AT25" s="116">
        <v>0</v>
      </c>
      <c r="AU25" s="116">
        <v>3726</v>
      </c>
      <c r="AV25" s="116">
        <v>0</v>
      </c>
      <c r="AW25" s="116">
        <v>0</v>
      </c>
      <c r="AX25" s="116">
        <f>SUM(AY25:BB25)</f>
        <v>872242</v>
      </c>
      <c r="AY25" s="116">
        <v>0</v>
      </c>
      <c r="AZ25" s="116">
        <v>847396</v>
      </c>
      <c r="BA25" s="116">
        <v>22457</v>
      </c>
      <c r="BB25" s="116">
        <v>2389</v>
      </c>
      <c r="BC25" s="117" t="s">
        <v>541</v>
      </c>
      <c r="BD25" s="116">
        <v>0</v>
      </c>
      <c r="BE25" s="116">
        <v>300862</v>
      </c>
      <c r="BF25" s="116">
        <f>SUM(AE25,+AM25,+BE25)</f>
        <v>1466094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7" t="s">
        <v>541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7" t="s">
        <v>541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225304</v>
      </c>
      <c r="CJ25" s="116">
        <f>SUM(AF25,+BH25)</f>
        <v>225304</v>
      </c>
      <c r="CK25" s="116">
        <f>SUM(AG25,+BI25)</f>
        <v>0</v>
      </c>
      <c r="CL25" s="116">
        <f>SUM(AH25,+BJ25)</f>
        <v>215305</v>
      </c>
      <c r="CM25" s="116">
        <f>SUM(AI25,+BK25)</f>
        <v>0</v>
      </c>
      <c r="CN25" s="116">
        <f>SUM(AJ25,+BL25)</f>
        <v>9999</v>
      </c>
      <c r="CO25" s="116">
        <f>SUM(AK25,+BM25)</f>
        <v>0</v>
      </c>
      <c r="CP25" s="117" t="s">
        <v>541</v>
      </c>
      <c r="CQ25" s="116">
        <f>SUM(AM25,+BO25)</f>
        <v>939928</v>
      </c>
      <c r="CR25" s="116">
        <f>SUM(AN25,+BP25)</f>
        <v>63960</v>
      </c>
      <c r="CS25" s="116">
        <f>SUM(AO25,+BQ25)</f>
        <v>63960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3726</v>
      </c>
      <c r="CX25" s="116">
        <f>SUM(AT25,+BV25)</f>
        <v>0</v>
      </c>
      <c r="CY25" s="116">
        <f>SUM(AU25,+BW25)</f>
        <v>3726</v>
      </c>
      <c r="CZ25" s="116">
        <f>SUM(AV25,+BX25)</f>
        <v>0</v>
      </c>
      <c r="DA25" s="116">
        <f>SUM(AW25,+BY25)</f>
        <v>0</v>
      </c>
      <c r="DB25" s="116">
        <f>SUM(AX25,+BZ25)</f>
        <v>872242</v>
      </c>
      <c r="DC25" s="116">
        <f>SUM(AY25,+CA25)</f>
        <v>0</v>
      </c>
      <c r="DD25" s="116">
        <f>SUM(AZ25,+CB25)</f>
        <v>847396</v>
      </c>
      <c r="DE25" s="116">
        <f>SUM(BA25,+CC25)</f>
        <v>22457</v>
      </c>
      <c r="DF25" s="116">
        <f>SUM(BB25,+CD25)</f>
        <v>2389</v>
      </c>
      <c r="DG25" s="117" t="s">
        <v>541</v>
      </c>
      <c r="DH25" s="116">
        <f>SUM(BD25,+CF25)</f>
        <v>0</v>
      </c>
      <c r="DI25" s="116">
        <f>SUM(BE25,+CG25)</f>
        <v>300862</v>
      </c>
      <c r="DJ25" s="116">
        <f>SUM(BF25,+CH25)</f>
        <v>1466094</v>
      </c>
    </row>
    <row r="26" spans="1:114" ht="13.5" customHeight="1" x14ac:dyDescent="0.15">
      <c r="A26" s="114" t="s">
        <v>22</v>
      </c>
      <c r="B26" s="115" t="s">
        <v>330</v>
      </c>
      <c r="C26" s="114" t="s">
        <v>331</v>
      </c>
      <c r="D26" s="116">
        <f>SUM(E26,+L26)</f>
        <v>0</v>
      </c>
      <c r="E26" s="116">
        <f>SUM(F26:I26)+K26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f>SUM(N26,+U26)</f>
        <v>8240</v>
      </c>
      <c r="N26" s="116">
        <f>SUM(O26:R26,T26)</f>
        <v>8240</v>
      </c>
      <c r="O26" s="116">
        <v>0</v>
      </c>
      <c r="P26" s="116">
        <v>0</v>
      </c>
      <c r="Q26" s="116">
        <v>0</v>
      </c>
      <c r="R26" s="116">
        <v>8240</v>
      </c>
      <c r="S26" s="116">
        <v>113983</v>
      </c>
      <c r="T26" s="116">
        <v>0</v>
      </c>
      <c r="U26" s="116">
        <v>0</v>
      </c>
      <c r="V26" s="116">
        <f>+SUM(D26,M26)</f>
        <v>8240</v>
      </c>
      <c r="W26" s="116">
        <f>+SUM(E26,N26)</f>
        <v>8240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8240</v>
      </c>
      <c r="AB26" s="116">
        <f>+SUM(J26,S26)</f>
        <v>113983</v>
      </c>
      <c r="AC26" s="116">
        <f>+SUM(K26,T26)</f>
        <v>0</v>
      </c>
      <c r="AD26" s="116">
        <f>+SUM(L26,U26)</f>
        <v>0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7" t="s">
        <v>541</v>
      </c>
      <c r="AM26" s="116">
        <f>SUM(AN26,AS26,AW26,AX26,BD26)</f>
        <v>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7" t="s">
        <v>541</v>
      </c>
      <c r="BD26" s="116">
        <v>0</v>
      </c>
      <c r="BE26" s="116">
        <v>0</v>
      </c>
      <c r="BF26" s="116">
        <f>SUM(AE26,+AM26,+BE26)</f>
        <v>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7" t="s">
        <v>541</v>
      </c>
      <c r="BO26" s="116">
        <f>SUM(BP26,BU26,BY26,BZ26,CF26)</f>
        <v>122223</v>
      </c>
      <c r="BP26" s="116">
        <f>SUM(BQ26:BT26)</f>
        <v>15822</v>
      </c>
      <c r="BQ26" s="116">
        <v>15822</v>
      </c>
      <c r="BR26" s="116">
        <v>0</v>
      </c>
      <c r="BS26" s="116">
        <v>0</v>
      </c>
      <c r="BT26" s="116">
        <v>0</v>
      </c>
      <c r="BU26" s="116">
        <f>SUM(BV26:BX26)</f>
        <v>106401</v>
      </c>
      <c r="BV26" s="116">
        <v>0</v>
      </c>
      <c r="BW26" s="116">
        <v>106401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7" t="s">
        <v>541</v>
      </c>
      <c r="CF26" s="116">
        <v>0</v>
      </c>
      <c r="CG26" s="116">
        <v>0</v>
      </c>
      <c r="CH26" s="116">
        <f>SUM(BG26,+BO26,+CG26)</f>
        <v>122223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7" t="s">
        <v>541</v>
      </c>
      <c r="CQ26" s="116">
        <f>SUM(AM26,+BO26)</f>
        <v>122223</v>
      </c>
      <c r="CR26" s="116">
        <f>SUM(AN26,+BP26)</f>
        <v>15822</v>
      </c>
      <c r="CS26" s="116">
        <f>SUM(AO26,+BQ26)</f>
        <v>15822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106401</v>
      </c>
      <c r="CX26" s="116">
        <f>SUM(AT26,+BV26)</f>
        <v>0</v>
      </c>
      <c r="CY26" s="116">
        <f>SUM(AU26,+BW26)</f>
        <v>106401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7" t="s">
        <v>541</v>
      </c>
      <c r="DH26" s="116">
        <f>SUM(BD26,+CF26)</f>
        <v>0</v>
      </c>
      <c r="DI26" s="116">
        <f>SUM(BE26,+CG26)</f>
        <v>0</v>
      </c>
      <c r="DJ26" s="116">
        <f>SUM(BF26,+CH26)</f>
        <v>122223</v>
      </c>
    </row>
    <row r="27" spans="1:114" ht="13.5" customHeight="1" x14ac:dyDescent="0.15">
      <c r="A27" s="114" t="s">
        <v>22</v>
      </c>
      <c r="B27" s="115" t="s">
        <v>338</v>
      </c>
      <c r="C27" s="114" t="s">
        <v>339</v>
      </c>
      <c r="D27" s="116">
        <f>SUM(E27,+L27)</f>
        <v>383420</v>
      </c>
      <c r="E27" s="116">
        <f>SUM(F27:I27)+K27</f>
        <v>264522</v>
      </c>
      <c r="F27" s="116">
        <v>0</v>
      </c>
      <c r="G27" s="116">
        <v>0</v>
      </c>
      <c r="H27" s="116">
        <v>0</v>
      </c>
      <c r="I27" s="116">
        <v>264522</v>
      </c>
      <c r="J27" s="116">
        <v>1004129</v>
      </c>
      <c r="K27" s="116">
        <v>0</v>
      </c>
      <c r="L27" s="116">
        <v>118898</v>
      </c>
      <c r="M27" s="116">
        <f>SUM(N27,+U27)</f>
        <v>9980</v>
      </c>
      <c r="N27" s="116">
        <f>SUM(O27:R27,T27)</f>
        <v>9980</v>
      </c>
      <c r="O27" s="116">
        <v>0</v>
      </c>
      <c r="P27" s="116">
        <v>0</v>
      </c>
      <c r="Q27" s="116">
        <v>0</v>
      </c>
      <c r="R27" s="116">
        <v>9980</v>
      </c>
      <c r="S27" s="116">
        <v>234655</v>
      </c>
      <c r="T27" s="116">
        <v>0</v>
      </c>
      <c r="U27" s="116">
        <v>0</v>
      </c>
      <c r="V27" s="116">
        <f>+SUM(D27,M27)</f>
        <v>393400</v>
      </c>
      <c r="W27" s="116">
        <f>+SUM(E27,N27)</f>
        <v>274502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274502</v>
      </c>
      <c r="AB27" s="116">
        <f>+SUM(J27,S27)</f>
        <v>1238784</v>
      </c>
      <c r="AC27" s="116">
        <f>+SUM(K27,T27)</f>
        <v>0</v>
      </c>
      <c r="AD27" s="116">
        <f>+SUM(L27,U27)</f>
        <v>118898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 t="s">
        <v>541</v>
      </c>
      <c r="AM27" s="116">
        <f>SUM(AN27,AS27,AW27,AX27,BD27)</f>
        <v>1387549</v>
      </c>
      <c r="AN27" s="116">
        <f>SUM(AO27:AR27)</f>
        <v>105442</v>
      </c>
      <c r="AO27" s="116">
        <v>0</v>
      </c>
      <c r="AP27" s="116">
        <v>0</v>
      </c>
      <c r="AQ27" s="116">
        <v>105442</v>
      </c>
      <c r="AR27" s="116">
        <v>0</v>
      </c>
      <c r="AS27" s="116">
        <f>SUM(AT27:AV27)</f>
        <v>775986</v>
      </c>
      <c r="AT27" s="116">
        <v>0</v>
      </c>
      <c r="AU27" s="116">
        <v>775986</v>
      </c>
      <c r="AV27" s="116">
        <v>0</v>
      </c>
      <c r="AW27" s="116">
        <v>0</v>
      </c>
      <c r="AX27" s="116">
        <f>SUM(AY27:BB27)</f>
        <v>506121</v>
      </c>
      <c r="AY27" s="116">
        <v>0</v>
      </c>
      <c r="AZ27" s="116">
        <v>506121</v>
      </c>
      <c r="BA27" s="116">
        <v>0</v>
      </c>
      <c r="BB27" s="116">
        <v>0</v>
      </c>
      <c r="BC27" s="117" t="s">
        <v>541</v>
      </c>
      <c r="BD27" s="116">
        <v>0</v>
      </c>
      <c r="BE27" s="116">
        <v>0</v>
      </c>
      <c r="BF27" s="116">
        <f>SUM(AE27,+AM27,+BE27)</f>
        <v>1387549</v>
      </c>
      <c r="BG27" s="116">
        <f>SUM(BH27,+BM27)</f>
        <v>11880</v>
      </c>
      <c r="BH27" s="116">
        <f>SUM(BI27:BL27)</f>
        <v>11880</v>
      </c>
      <c r="BI27" s="116">
        <v>0</v>
      </c>
      <c r="BJ27" s="116">
        <v>11880</v>
      </c>
      <c r="BK27" s="116">
        <v>0</v>
      </c>
      <c r="BL27" s="116">
        <v>0</v>
      </c>
      <c r="BM27" s="116">
        <v>0</v>
      </c>
      <c r="BN27" s="117" t="s">
        <v>541</v>
      </c>
      <c r="BO27" s="116">
        <f>SUM(BP27,BU27,BY27,BZ27,CF27)</f>
        <v>232755</v>
      </c>
      <c r="BP27" s="116">
        <f>SUM(BQ27:BT27)</f>
        <v>47913</v>
      </c>
      <c r="BQ27" s="116">
        <v>0</v>
      </c>
      <c r="BR27" s="116">
        <v>0</v>
      </c>
      <c r="BS27" s="116">
        <v>47913</v>
      </c>
      <c r="BT27" s="116">
        <v>0</v>
      </c>
      <c r="BU27" s="116">
        <f>SUM(BV27:BX27)</f>
        <v>169632</v>
      </c>
      <c r="BV27" s="116">
        <v>0</v>
      </c>
      <c r="BW27" s="116">
        <v>169632</v>
      </c>
      <c r="BX27" s="116">
        <v>0</v>
      </c>
      <c r="BY27" s="116">
        <v>0</v>
      </c>
      <c r="BZ27" s="116">
        <f>SUM(CA27:CD27)</f>
        <v>15210</v>
      </c>
      <c r="CA27" s="116">
        <v>0</v>
      </c>
      <c r="CB27" s="116">
        <v>15210</v>
      </c>
      <c r="CC27" s="116">
        <v>0</v>
      </c>
      <c r="CD27" s="116">
        <v>0</v>
      </c>
      <c r="CE27" s="117" t="s">
        <v>541</v>
      </c>
      <c r="CF27" s="116">
        <v>0</v>
      </c>
      <c r="CG27" s="116">
        <v>0</v>
      </c>
      <c r="CH27" s="116">
        <f>SUM(BG27,+BO27,+CG27)</f>
        <v>244635</v>
      </c>
      <c r="CI27" s="116">
        <f>SUM(AE27,+BG27)</f>
        <v>11880</v>
      </c>
      <c r="CJ27" s="116">
        <f>SUM(AF27,+BH27)</f>
        <v>11880</v>
      </c>
      <c r="CK27" s="116">
        <f>SUM(AG27,+BI27)</f>
        <v>0</v>
      </c>
      <c r="CL27" s="116">
        <f>SUM(AH27,+BJ27)</f>
        <v>11880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7" t="s">
        <v>541</v>
      </c>
      <c r="CQ27" s="116">
        <f>SUM(AM27,+BO27)</f>
        <v>1620304</v>
      </c>
      <c r="CR27" s="116">
        <f>SUM(AN27,+BP27)</f>
        <v>153355</v>
      </c>
      <c r="CS27" s="116">
        <f>SUM(AO27,+BQ27)</f>
        <v>0</v>
      </c>
      <c r="CT27" s="116">
        <f>SUM(AP27,+BR27)</f>
        <v>0</v>
      </c>
      <c r="CU27" s="116">
        <f>SUM(AQ27,+BS27)</f>
        <v>153355</v>
      </c>
      <c r="CV27" s="116">
        <f>SUM(AR27,+BT27)</f>
        <v>0</v>
      </c>
      <c r="CW27" s="116">
        <f>SUM(AS27,+BU27)</f>
        <v>945618</v>
      </c>
      <c r="CX27" s="116">
        <f>SUM(AT27,+BV27)</f>
        <v>0</v>
      </c>
      <c r="CY27" s="116">
        <f>SUM(AU27,+BW27)</f>
        <v>945618</v>
      </c>
      <c r="CZ27" s="116">
        <f>SUM(AV27,+BX27)</f>
        <v>0</v>
      </c>
      <c r="DA27" s="116">
        <f>SUM(AW27,+BY27)</f>
        <v>0</v>
      </c>
      <c r="DB27" s="116">
        <f>SUM(AX27,+BZ27)</f>
        <v>521331</v>
      </c>
      <c r="DC27" s="116">
        <f>SUM(AY27,+CA27)</f>
        <v>0</v>
      </c>
      <c r="DD27" s="116">
        <f>SUM(AZ27,+CB27)</f>
        <v>521331</v>
      </c>
      <c r="DE27" s="116">
        <f>SUM(BA27,+CC27)</f>
        <v>0</v>
      </c>
      <c r="DF27" s="116">
        <f>SUM(BB27,+CD27)</f>
        <v>0</v>
      </c>
      <c r="DG27" s="117" t="s">
        <v>541</v>
      </c>
      <c r="DH27" s="116">
        <f>SUM(BD27,+CF27)</f>
        <v>0</v>
      </c>
      <c r="DI27" s="116">
        <f>SUM(BE27,+CG27)</f>
        <v>0</v>
      </c>
      <c r="DJ27" s="116">
        <f>SUM(BF27,+CH27)</f>
        <v>1632184</v>
      </c>
    </row>
    <row r="28" spans="1:114" ht="13.5" customHeight="1" x14ac:dyDescent="0.15">
      <c r="A28" s="114" t="s">
        <v>22</v>
      </c>
      <c r="B28" s="115" t="s">
        <v>380</v>
      </c>
      <c r="C28" s="114" t="s">
        <v>381</v>
      </c>
      <c r="D28" s="116">
        <f>SUM(E28,+L28)</f>
        <v>71201</v>
      </c>
      <c r="E28" s="116">
        <f>SUM(F28:I28)+K28</f>
        <v>71201</v>
      </c>
      <c r="F28" s="116">
        <v>13342</v>
      </c>
      <c r="G28" s="116">
        <v>0</v>
      </c>
      <c r="H28" s="116">
        <v>32577</v>
      </c>
      <c r="I28" s="116">
        <v>13590</v>
      </c>
      <c r="J28" s="116">
        <v>360650</v>
      </c>
      <c r="K28" s="116">
        <v>11692</v>
      </c>
      <c r="L28" s="116">
        <v>0</v>
      </c>
      <c r="M28" s="116">
        <f>SUM(N28,+U28)</f>
        <v>5451</v>
      </c>
      <c r="N28" s="116">
        <f>SUM(O28:R28,T28)</f>
        <v>5451</v>
      </c>
      <c r="O28" s="116">
        <v>0</v>
      </c>
      <c r="P28" s="116">
        <v>0</v>
      </c>
      <c r="Q28" s="116">
        <v>0</v>
      </c>
      <c r="R28" s="116">
        <v>5451</v>
      </c>
      <c r="S28" s="116">
        <v>110745</v>
      </c>
      <c r="T28" s="116">
        <v>0</v>
      </c>
      <c r="U28" s="116">
        <v>0</v>
      </c>
      <c r="V28" s="116">
        <f>+SUM(D28,M28)</f>
        <v>76652</v>
      </c>
      <c r="W28" s="116">
        <f>+SUM(E28,N28)</f>
        <v>76652</v>
      </c>
      <c r="X28" s="116">
        <f>+SUM(F28,O28)</f>
        <v>13342</v>
      </c>
      <c r="Y28" s="116">
        <f>+SUM(G28,P28)</f>
        <v>0</v>
      </c>
      <c r="Z28" s="116">
        <f>+SUM(H28,Q28)</f>
        <v>32577</v>
      </c>
      <c r="AA28" s="116">
        <f>+SUM(I28,R28)</f>
        <v>19041</v>
      </c>
      <c r="AB28" s="116">
        <f>+SUM(J28,S28)</f>
        <v>471395</v>
      </c>
      <c r="AC28" s="116">
        <f>+SUM(K28,T28)</f>
        <v>11692</v>
      </c>
      <c r="AD28" s="116">
        <f>+SUM(L28,U28)</f>
        <v>0</v>
      </c>
      <c r="AE28" s="116">
        <f>SUM(AF28,+AK28)</f>
        <v>45919</v>
      </c>
      <c r="AF28" s="116">
        <f>SUM(AG28:AJ28)</f>
        <v>45919</v>
      </c>
      <c r="AG28" s="116">
        <v>0</v>
      </c>
      <c r="AH28" s="116">
        <v>45919</v>
      </c>
      <c r="AI28" s="116">
        <v>0</v>
      </c>
      <c r="AJ28" s="116">
        <v>0</v>
      </c>
      <c r="AK28" s="116">
        <v>0</v>
      </c>
      <c r="AL28" s="117" t="s">
        <v>541</v>
      </c>
      <c r="AM28" s="116">
        <f>SUM(AN28,AS28,AW28,AX28,BD28)</f>
        <v>385932</v>
      </c>
      <c r="AN28" s="116">
        <f>SUM(AO28:AR28)</f>
        <v>48594</v>
      </c>
      <c r="AO28" s="116">
        <v>48594</v>
      </c>
      <c r="AP28" s="116">
        <v>0</v>
      </c>
      <c r="AQ28" s="116">
        <v>0</v>
      </c>
      <c r="AR28" s="116">
        <v>0</v>
      </c>
      <c r="AS28" s="116">
        <f>SUM(AT28:AV28)</f>
        <v>198020</v>
      </c>
      <c r="AT28" s="116">
        <v>0</v>
      </c>
      <c r="AU28" s="116">
        <v>186479</v>
      </c>
      <c r="AV28" s="116">
        <v>11541</v>
      </c>
      <c r="AW28" s="116">
        <v>0</v>
      </c>
      <c r="AX28" s="116">
        <f>SUM(AY28:BB28)</f>
        <v>139318</v>
      </c>
      <c r="AY28" s="116">
        <v>0</v>
      </c>
      <c r="AZ28" s="116">
        <v>133338</v>
      </c>
      <c r="BA28" s="116">
        <v>5688</v>
      </c>
      <c r="BB28" s="116">
        <v>292</v>
      </c>
      <c r="BC28" s="117" t="s">
        <v>541</v>
      </c>
      <c r="BD28" s="116">
        <v>0</v>
      </c>
      <c r="BE28" s="116">
        <v>0</v>
      </c>
      <c r="BF28" s="116">
        <f>SUM(AE28,+AM28,+BE28)</f>
        <v>431851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7" t="s">
        <v>541</v>
      </c>
      <c r="BO28" s="116">
        <f>SUM(BP28,BU28,BY28,BZ28,CF28)</f>
        <v>116196</v>
      </c>
      <c r="BP28" s="116">
        <f>SUM(BQ28:BT28)</f>
        <v>2521</v>
      </c>
      <c r="BQ28" s="116">
        <v>2521</v>
      </c>
      <c r="BR28" s="116">
        <v>0</v>
      </c>
      <c r="BS28" s="116">
        <v>0</v>
      </c>
      <c r="BT28" s="116">
        <v>0</v>
      </c>
      <c r="BU28" s="116">
        <f>SUM(BV28:BX28)</f>
        <v>83068</v>
      </c>
      <c r="BV28" s="116">
        <v>0</v>
      </c>
      <c r="BW28" s="116">
        <v>83068</v>
      </c>
      <c r="BX28" s="116">
        <v>0</v>
      </c>
      <c r="BY28" s="116">
        <v>0</v>
      </c>
      <c r="BZ28" s="116">
        <f>SUM(CA28:CD28)</f>
        <v>30607</v>
      </c>
      <c r="CA28" s="116">
        <v>0</v>
      </c>
      <c r="CB28" s="116">
        <v>30607</v>
      </c>
      <c r="CC28" s="116">
        <v>0</v>
      </c>
      <c r="CD28" s="116">
        <v>0</v>
      </c>
      <c r="CE28" s="117" t="s">
        <v>541</v>
      </c>
      <c r="CF28" s="116">
        <v>0</v>
      </c>
      <c r="CG28" s="116">
        <v>0</v>
      </c>
      <c r="CH28" s="116">
        <f>SUM(BG28,+BO28,+CG28)</f>
        <v>116196</v>
      </c>
      <c r="CI28" s="116">
        <f>SUM(AE28,+BG28)</f>
        <v>45919</v>
      </c>
      <c r="CJ28" s="116">
        <f>SUM(AF28,+BH28)</f>
        <v>45919</v>
      </c>
      <c r="CK28" s="116">
        <f>SUM(AG28,+BI28)</f>
        <v>0</v>
      </c>
      <c r="CL28" s="116">
        <f>SUM(AH28,+BJ28)</f>
        <v>45919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7" t="s">
        <v>541</v>
      </c>
      <c r="CQ28" s="116">
        <f>SUM(AM28,+BO28)</f>
        <v>502128</v>
      </c>
      <c r="CR28" s="116">
        <f>SUM(AN28,+BP28)</f>
        <v>51115</v>
      </c>
      <c r="CS28" s="116">
        <f>SUM(AO28,+BQ28)</f>
        <v>51115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281088</v>
      </c>
      <c r="CX28" s="116">
        <f>SUM(AT28,+BV28)</f>
        <v>0</v>
      </c>
      <c r="CY28" s="116">
        <f>SUM(AU28,+BW28)</f>
        <v>269547</v>
      </c>
      <c r="CZ28" s="116">
        <f>SUM(AV28,+BX28)</f>
        <v>11541</v>
      </c>
      <c r="DA28" s="116">
        <f>SUM(AW28,+BY28)</f>
        <v>0</v>
      </c>
      <c r="DB28" s="116">
        <f>SUM(AX28,+BZ28)</f>
        <v>169925</v>
      </c>
      <c r="DC28" s="116">
        <f>SUM(AY28,+CA28)</f>
        <v>0</v>
      </c>
      <c r="DD28" s="116">
        <f>SUM(AZ28,+CB28)</f>
        <v>163945</v>
      </c>
      <c r="DE28" s="116">
        <f>SUM(BA28,+CC28)</f>
        <v>5688</v>
      </c>
      <c r="DF28" s="116">
        <f>SUM(BB28,+CD28)</f>
        <v>292</v>
      </c>
      <c r="DG28" s="117" t="s">
        <v>541</v>
      </c>
      <c r="DH28" s="116">
        <f>SUM(BD28,+CF28)</f>
        <v>0</v>
      </c>
      <c r="DI28" s="116">
        <f>SUM(BE28,+CG28)</f>
        <v>0</v>
      </c>
      <c r="DJ28" s="116">
        <f>SUM(BF28,+CH28)</f>
        <v>548047</v>
      </c>
    </row>
    <row r="29" spans="1:114" ht="13.5" customHeight="1" x14ac:dyDescent="0.15">
      <c r="A29" s="114" t="s">
        <v>22</v>
      </c>
      <c r="B29" s="115" t="s">
        <v>372</v>
      </c>
      <c r="C29" s="114" t="s">
        <v>373</v>
      </c>
      <c r="D29" s="116">
        <f>SUM(E29,+L29)</f>
        <v>145115</v>
      </c>
      <c r="E29" s="116">
        <f>SUM(F29:I29)+K29</f>
        <v>111437</v>
      </c>
      <c r="F29" s="116">
        <v>0</v>
      </c>
      <c r="G29" s="116">
        <v>0</v>
      </c>
      <c r="H29" s="116">
        <v>0</v>
      </c>
      <c r="I29" s="116">
        <v>81586</v>
      </c>
      <c r="J29" s="116">
        <v>522336</v>
      </c>
      <c r="K29" s="116">
        <v>29851</v>
      </c>
      <c r="L29" s="116">
        <v>33678</v>
      </c>
      <c r="M29" s="116">
        <f>SUM(N29,+U29)</f>
        <v>0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f>+SUM(D29,M29)</f>
        <v>145115</v>
      </c>
      <c r="W29" s="116">
        <f>+SUM(E29,N29)</f>
        <v>111437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81586</v>
      </c>
      <c r="AB29" s="116">
        <f>+SUM(J29,S29)</f>
        <v>522336</v>
      </c>
      <c r="AC29" s="116">
        <f>+SUM(K29,T29)</f>
        <v>29851</v>
      </c>
      <c r="AD29" s="116">
        <f>+SUM(L29,U29)</f>
        <v>33678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7" t="s">
        <v>541</v>
      </c>
      <c r="AM29" s="116">
        <f>SUM(AN29,AS29,AW29,AX29,BD29)</f>
        <v>628550</v>
      </c>
      <c r="AN29" s="116">
        <f>SUM(AO29:AR29)</f>
        <v>145933</v>
      </c>
      <c r="AO29" s="116">
        <v>145933</v>
      </c>
      <c r="AP29" s="116">
        <v>0</v>
      </c>
      <c r="AQ29" s="116">
        <v>0</v>
      </c>
      <c r="AR29" s="116">
        <v>0</v>
      </c>
      <c r="AS29" s="116">
        <f>SUM(AT29:AV29)</f>
        <v>372860</v>
      </c>
      <c r="AT29" s="116">
        <v>0</v>
      </c>
      <c r="AU29" s="116">
        <v>348640</v>
      </c>
      <c r="AV29" s="116">
        <v>24220</v>
      </c>
      <c r="AW29" s="116">
        <v>0</v>
      </c>
      <c r="AX29" s="116">
        <f>SUM(AY29:BB29)</f>
        <v>109757</v>
      </c>
      <c r="AY29" s="116">
        <v>15338</v>
      </c>
      <c r="AZ29" s="116">
        <v>79858</v>
      </c>
      <c r="BA29" s="116">
        <v>14561</v>
      </c>
      <c r="BB29" s="116">
        <v>0</v>
      </c>
      <c r="BC29" s="117" t="s">
        <v>541</v>
      </c>
      <c r="BD29" s="116">
        <v>0</v>
      </c>
      <c r="BE29" s="116">
        <v>38901</v>
      </c>
      <c r="BF29" s="116">
        <f>SUM(AE29,+AM29,+BE29)</f>
        <v>667451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7" t="s">
        <v>541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7" t="s">
        <v>541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7" t="s">
        <v>541</v>
      </c>
      <c r="CQ29" s="116">
        <f>SUM(AM29,+BO29)</f>
        <v>628550</v>
      </c>
      <c r="CR29" s="116">
        <f>SUM(AN29,+BP29)</f>
        <v>145933</v>
      </c>
      <c r="CS29" s="116">
        <f>SUM(AO29,+BQ29)</f>
        <v>145933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372860</v>
      </c>
      <c r="CX29" s="116">
        <f>SUM(AT29,+BV29)</f>
        <v>0</v>
      </c>
      <c r="CY29" s="116">
        <f>SUM(AU29,+BW29)</f>
        <v>348640</v>
      </c>
      <c r="CZ29" s="116">
        <f>SUM(AV29,+BX29)</f>
        <v>24220</v>
      </c>
      <c r="DA29" s="116">
        <f>SUM(AW29,+BY29)</f>
        <v>0</v>
      </c>
      <c r="DB29" s="116">
        <f>SUM(AX29,+BZ29)</f>
        <v>109757</v>
      </c>
      <c r="DC29" s="116">
        <f>SUM(AY29,+CA29)</f>
        <v>15338</v>
      </c>
      <c r="DD29" s="116">
        <f>SUM(AZ29,+CB29)</f>
        <v>79858</v>
      </c>
      <c r="DE29" s="116">
        <f>SUM(BA29,+CC29)</f>
        <v>14561</v>
      </c>
      <c r="DF29" s="116">
        <f>SUM(BB29,+CD29)</f>
        <v>0</v>
      </c>
      <c r="DG29" s="117" t="s">
        <v>541</v>
      </c>
      <c r="DH29" s="116">
        <f>SUM(BD29,+CF29)</f>
        <v>0</v>
      </c>
      <c r="DI29" s="116">
        <f>SUM(BE29,+CG29)</f>
        <v>38901</v>
      </c>
      <c r="DJ29" s="116">
        <f>SUM(BF29,+CH29)</f>
        <v>667451</v>
      </c>
    </row>
    <row r="30" spans="1:114" ht="13.5" customHeight="1" x14ac:dyDescent="0.15">
      <c r="A30" s="114" t="s">
        <v>22</v>
      </c>
      <c r="B30" s="115" t="s">
        <v>334</v>
      </c>
      <c r="C30" s="114" t="s">
        <v>389</v>
      </c>
      <c r="D30" s="116">
        <f>SUM(E30,+L30)</f>
        <v>892175</v>
      </c>
      <c r="E30" s="116">
        <f>SUM(F30:I30)+K30</f>
        <v>892175</v>
      </c>
      <c r="F30" s="116">
        <v>14012</v>
      </c>
      <c r="G30" s="116">
        <v>0</v>
      </c>
      <c r="H30" s="116">
        <v>0</v>
      </c>
      <c r="I30" s="116">
        <v>511788</v>
      </c>
      <c r="J30" s="116">
        <v>1018789</v>
      </c>
      <c r="K30" s="116">
        <v>366375</v>
      </c>
      <c r="L30" s="116">
        <v>0</v>
      </c>
      <c r="M30" s="116">
        <f>SUM(N30,+U30)</f>
        <v>3796</v>
      </c>
      <c r="N30" s="116">
        <f>SUM(O30:R30,T30)</f>
        <v>3796</v>
      </c>
      <c r="O30" s="116">
        <v>0</v>
      </c>
      <c r="P30" s="116">
        <v>0</v>
      </c>
      <c r="Q30" s="116">
        <v>0</v>
      </c>
      <c r="R30" s="116">
        <v>3796</v>
      </c>
      <c r="S30" s="116">
        <v>125005</v>
      </c>
      <c r="T30" s="116">
        <v>0</v>
      </c>
      <c r="U30" s="116">
        <v>0</v>
      </c>
      <c r="V30" s="116">
        <f>+SUM(D30,M30)</f>
        <v>895971</v>
      </c>
      <c r="W30" s="116">
        <f>+SUM(E30,N30)</f>
        <v>895971</v>
      </c>
      <c r="X30" s="116">
        <f>+SUM(F30,O30)</f>
        <v>14012</v>
      </c>
      <c r="Y30" s="116">
        <f>+SUM(G30,P30)</f>
        <v>0</v>
      </c>
      <c r="Z30" s="116">
        <f>+SUM(H30,Q30)</f>
        <v>0</v>
      </c>
      <c r="AA30" s="116">
        <f>+SUM(I30,R30)</f>
        <v>515584</v>
      </c>
      <c r="AB30" s="116">
        <f>+SUM(J30,S30)</f>
        <v>1143794</v>
      </c>
      <c r="AC30" s="116">
        <f>+SUM(K30,T30)</f>
        <v>366375</v>
      </c>
      <c r="AD30" s="116">
        <f>+SUM(L30,U30)</f>
        <v>0</v>
      </c>
      <c r="AE30" s="116">
        <f>SUM(AF30,+AK30)</f>
        <v>23086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23086</v>
      </c>
      <c r="AL30" s="117" t="s">
        <v>541</v>
      </c>
      <c r="AM30" s="116">
        <f>SUM(AN30,AS30,AW30,AX30,BD30)</f>
        <v>1887878</v>
      </c>
      <c r="AN30" s="116">
        <f>SUM(AO30:AR30)</f>
        <v>151814</v>
      </c>
      <c r="AO30" s="116">
        <v>151814</v>
      </c>
      <c r="AP30" s="116">
        <v>0</v>
      </c>
      <c r="AQ30" s="116">
        <v>0</v>
      </c>
      <c r="AR30" s="116">
        <v>0</v>
      </c>
      <c r="AS30" s="116">
        <f>SUM(AT30:AV30)</f>
        <v>1364586</v>
      </c>
      <c r="AT30" s="116">
        <v>0</v>
      </c>
      <c r="AU30" s="116">
        <v>1333166</v>
      </c>
      <c r="AV30" s="116">
        <v>31420</v>
      </c>
      <c r="AW30" s="116">
        <v>0</v>
      </c>
      <c r="AX30" s="116">
        <f>SUM(AY30:BB30)</f>
        <v>371478</v>
      </c>
      <c r="AY30" s="116">
        <v>0</v>
      </c>
      <c r="AZ30" s="116">
        <v>360039</v>
      </c>
      <c r="BA30" s="116">
        <v>11439</v>
      </c>
      <c r="BB30" s="116">
        <v>0</v>
      </c>
      <c r="BC30" s="117" t="s">
        <v>541</v>
      </c>
      <c r="BD30" s="116">
        <v>0</v>
      </c>
      <c r="BE30" s="116">
        <v>0</v>
      </c>
      <c r="BF30" s="116">
        <f>SUM(AE30,+AM30,+BE30)</f>
        <v>1910964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7" t="s">
        <v>541</v>
      </c>
      <c r="BO30" s="116">
        <f>SUM(BP30,BU30,BY30,BZ30,CF30)</f>
        <v>128801</v>
      </c>
      <c r="BP30" s="116">
        <f>SUM(BQ30:BT30)</f>
        <v>11359</v>
      </c>
      <c r="BQ30" s="116">
        <v>11359</v>
      </c>
      <c r="BR30" s="116">
        <v>0</v>
      </c>
      <c r="BS30" s="116">
        <v>0</v>
      </c>
      <c r="BT30" s="116">
        <v>0</v>
      </c>
      <c r="BU30" s="116">
        <f>SUM(BV30:BX30)</f>
        <v>71110</v>
      </c>
      <c r="BV30" s="116">
        <v>0</v>
      </c>
      <c r="BW30" s="116">
        <v>71110</v>
      </c>
      <c r="BX30" s="116">
        <v>0</v>
      </c>
      <c r="BY30" s="116">
        <v>0</v>
      </c>
      <c r="BZ30" s="116">
        <f>SUM(CA30:CD30)</f>
        <v>46332</v>
      </c>
      <c r="CA30" s="116">
        <v>0</v>
      </c>
      <c r="CB30" s="116">
        <v>46332</v>
      </c>
      <c r="CC30" s="116">
        <v>0</v>
      </c>
      <c r="CD30" s="116">
        <v>0</v>
      </c>
      <c r="CE30" s="117" t="s">
        <v>541</v>
      </c>
      <c r="CF30" s="116">
        <v>0</v>
      </c>
      <c r="CG30" s="116">
        <v>0</v>
      </c>
      <c r="CH30" s="116">
        <f>SUM(BG30,+BO30,+CG30)</f>
        <v>128801</v>
      </c>
      <c r="CI30" s="116">
        <f>SUM(AE30,+BG30)</f>
        <v>23086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23086</v>
      </c>
      <c r="CP30" s="117" t="s">
        <v>541</v>
      </c>
      <c r="CQ30" s="116">
        <f>SUM(AM30,+BO30)</f>
        <v>2016679</v>
      </c>
      <c r="CR30" s="116">
        <f>SUM(AN30,+BP30)</f>
        <v>163173</v>
      </c>
      <c r="CS30" s="116">
        <f>SUM(AO30,+BQ30)</f>
        <v>163173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1435696</v>
      </c>
      <c r="CX30" s="116">
        <f>SUM(AT30,+BV30)</f>
        <v>0</v>
      </c>
      <c r="CY30" s="116">
        <f>SUM(AU30,+BW30)</f>
        <v>1404276</v>
      </c>
      <c r="CZ30" s="116">
        <f>SUM(AV30,+BX30)</f>
        <v>31420</v>
      </c>
      <c r="DA30" s="116">
        <f>SUM(AW30,+BY30)</f>
        <v>0</v>
      </c>
      <c r="DB30" s="116">
        <f>SUM(AX30,+BZ30)</f>
        <v>417810</v>
      </c>
      <c r="DC30" s="116">
        <f>SUM(AY30,+CA30)</f>
        <v>0</v>
      </c>
      <c r="DD30" s="116">
        <f>SUM(AZ30,+CB30)</f>
        <v>406371</v>
      </c>
      <c r="DE30" s="116">
        <f>SUM(BA30,+CC30)</f>
        <v>11439</v>
      </c>
      <c r="DF30" s="116">
        <f>SUM(BB30,+CD30)</f>
        <v>0</v>
      </c>
      <c r="DG30" s="117" t="s">
        <v>541</v>
      </c>
      <c r="DH30" s="116">
        <f>SUM(BD30,+CF30)</f>
        <v>0</v>
      </c>
      <c r="DI30" s="116">
        <f>SUM(BE30,+CG30)</f>
        <v>0</v>
      </c>
      <c r="DJ30" s="116">
        <f>SUM(BF30,+CH30)</f>
        <v>2039765</v>
      </c>
    </row>
    <row r="31" spans="1:114" ht="13.5" customHeight="1" x14ac:dyDescent="0.15">
      <c r="A31" s="114" t="s">
        <v>22</v>
      </c>
      <c r="B31" s="115" t="s">
        <v>434</v>
      </c>
      <c r="C31" s="114" t="s">
        <v>435</v>
      </c>
      <c r="D31" s="116">
        <f>SUM(E31,+L31)</f>
        <v>6775</v>
      </c>
      <c r="E31" s="116">
        <f>SUM(F31:I31)+K31</f>
        <v>10</v>
      </c>
      <c r="F31" s="116">
        <v>0</v>
      </c>
      <c r="G31" s="116">
        <v>0</v>
      </c>
      <c r="H31" s="116">
        <v>0</v>
      </c>
      <c r="I31" s="116">
        <v>0</v>
      </c>
      <c r="J31" s="116">
        <v>12622</v>
      </c>
      <c r="K31" s="116">
        <v>10</v>
      </c>
      <c r="L31" s="116">
        <v>6765</v>
      </c>
      <c r="M31" s="116">
        <f>SUM(N31,+U31)</f>
        <v>3563</v>
      </c>
      <c r="N31" s="116">
        <f>SUM(O31:R31,T31)</f>
        <v>6829</v>
      </c>
      <c r="O31" s="116">
        <v>0</v>
      </c>
      <c r="P31" s="116">
        <v>0</v>
      </c>
      <c r="Q31" s="116">
        <v>0</v>
      </c>
      <c r="R31" s="116">
        <v>6734</v>
      </c>
      <c r="S31" s="116">
        <v>131459</v>
      </c>
      <c r="T31" s="116">
        <v>95</v>
      </c>
      <c r="U31" s="116">
        <v>-3266</v>
      </c>
      <c r="V31" s="116">
        <f>+SUM(D31,M31)</f>
        <v>10338</v>
      </c>
      <c r="W31" s="116">
        <f>+SUM(E31,N31)</f>
        <v>6839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6734</v>
      </c>
      <c r="AB31" s="116">
        <f>+SUM(J31,S31)</f>
        <v>144081</v>
      </c>
      <c r="AC31" s="116">
        <f>+SUM(K31,T31)</f>
        <v>105</v>
      </c>
      <c r="AD31" s="116">
        <f>+SUM(L31,U31)</f>
        <v>3499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7" t="s">
        <v>541</v>
      </c>
      <c r="AM31" s="116">
        <f>SUM(AN31,AS31,AW31,AX31,BD31)</f>
        <v>18414</v>
      </c>
      <c r="AN31" s="116">
        <f>SUM(AO31:AR31)</f>
        <v>6234</v>
      </c>
      <c r="AO31" s="116">
        <v>6234</v>
      </c>
      <c r="AP31" s="116">
        <v>0</v>
      </c>
      <c r="AQ31" s="116">
        <v>0</v>
      </c>
      <c r="AR31" s="116">
        <v>0</v>
      </c>
      <c r="AS31" s="116">
        <f>SUM(AT31:AV31)</f>
        <v>4688</v>
      </c>
      <c r="AT31" s="116">
        <v>0</v>
      </c>
      <c r="AU31" s="116">
        <v>0</v>
      </c>
      <c r="AV31" s="116">
        <v>4688</v>
      </c>
      <c r="AW31" s="116">
        <v>0</v>
      </c>
      <c r="AX31" s="116">
        <f>SUM(AY31:BB31)</f>
        <v>7492</v>
      </c>
      <c r="AY31" s="116">
        <v>0</v>
      </c>
      <c r="AZ31" s="116">
        <v>0</v>
      </c>
      <c r="BA31" s="116">
        <v>7492</v>
      </c>
      <c r="BB31" s="116">
        <v>0</v>
      </c>
      <c r="BC31" s="117" t="s">
        <v>541</v>
      </c>
      <c r="BD31" s="116">
        <v>0</v>
      </c>
      <c r="BE31" s="116">
        <v>983</v>
      </c>
      <c r="BF31" s="116">
        <f>SUM(AE31,+AM31,+BE31)</f>
        <v>19397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7" t="s">
        <v>541</v>
      </c>
      <c r="BO31" s="116">
        <f>SUM(BP31,BU31,BY31,BZ31,CF31)</f>
        <v>134039</v>
      </c>
      <c r="BP31" s="116">
        <f>SUM(BQ31:BT31)</f>
        <v>6235</v>
      </c>
      <c r="BQ31" s="116">
        <v>6235</v>
      </c>
      <c r="BR31" s="116">
        <v>0</v>
      </c>
      <c r="BS31" s="116">
        <v>0</v>
      </c>
      <c r="BT31" s="116">
        <v>0</v>
      </c>
      <c r="BU31" s="116">
        <f>SUM(BV31:BX31)</f>
        <v>91290</v>
      </c>
      <c r="BV31" s="116">
        <v>0</v>
      </c>
      <c r="BW31" s="116">
        <v>91290</v>
      </c>
      <c r="BX31" s="116">
        <v>0</v>
      </c>
      <c r="BY31" s="116">
        <v>0</v>
      </c>
      <c r="BZ31" s="116">
        <f>SUM(CA31:CD31)</f>
        <v>36514</v>
      </c>
      <c r="CA31" s="116">
        <v>0</v>
      </c>
      <c r="CB31" s="116">
        <v>36514</v>
      </c>
      <c r="CC31" s="116">
        <v>0</v>
      </c>
      <c r="CD31" s="116">
        <v>0</v>
      </c>
      <c r="CE31" s="117" t="s">
        <v>541</v>
      </c>
      <c r="CF31" s="116">
        <v>0</v>
      </c>
      <c r="CG31" s="116">
        <v>983</v>
      </c>
      <c r="CH31" s="116">
        <f>SUM(BG31,+BO31,+CG31)</f>
        <v>135022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7" t="s">
        <v>541</v>
      </c>
      <c r="CQ31" s="116">
        <f>SUM(AM31,+BO31)</f>
        <v>152453</v>
      </c>
      <c r="CR31" s="116">
        <f>SUM(AN31,+BP31)</f>
        <v>12469</v>
      </c>
      <c r="CS31" s="116">
        <f>SUM(AO31,+BQ31)</f>
        <v>12469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95978</v>
      </c>
      <c r="CX31" s="116">
        <f>SUM(AT31,+BV31)</f>
        <v>0</v>
      </c>
      <c r="CY31" s="116">
        <f>SUM(AU31,+BW31)</f>
        <v>91290</v>
      </c>
      <c r="CZ31" s="116">
        <f>SUM(AV31,+BX31)</f>
        <v>4688</v>
      </c>
      <c r="DA31" s="116">
        <f>SUM(AW31,+BY31)</f>
        <v>0</v>
      </c>
      <c r="DB31" s="116">
        <f>SUM(AX31,+BZ31)</f>
        <v>44006</v>
      </c>
      <c r="DC31" s="116">
        <f>SUM(AY31,+CA31)</f>
        <v>0</v>
      </c>
      <c r="DD31" s="116">
        <f>SUM(AZ31,+CB31)</f>
        <v>36514</v>
      </c>
      <c r="DE31" s="116">
        <f>SUM(BA31,+CC31)</f>
        <v>7492</v>
      </c>
      <c r="DF31" s="116">
        <f>SUM(BB31,+CD31)</f>
        <v>0</v>
      </c>
      <c r="DG31" s="117" t="s">
        <v>541</v>
      </c>
      <c r="DH31" s="116">
        <f>SUM(BD31,+CF31)</f>
        <v>0</v>
      </c>
      <c r="DI31" s="116">
        <f>SUM(BE31,+CG31)</f>
        <v>1966</v>
      </c>
      <c r="DJ31" s="116">
        <f>SUM(BF31,+CH31)</f>
        <v>154419</v>
      </c>
    </row>
    <row r="32" spans="1:114" ht="13.5" customHeight="1" x14ac:dyDescent="0.15">
      <c r="A32" s="114" t="s">
        <v>22</v>
      </c>
      <c r="B32" s="115" t="s">
        <v>460</v>
      </c>
      <c r="C32" s="114" t="s">
        <v>461</v>
      </c>
      <c r="D32" s="116">
        <f>SUM(E32,+L32)</f>
        <v>0</v>
      </c>
      <c r="E32" s="116">
        <f>SUM(F32:I32)+K32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f>SUM(N32,+U32)</f>
        <v>1561</v>
      </c>
      <c r="N32" s="116">
        <f>SUM(O32:R32,T32)</f>
        <v>1561</v>
      </c>
      <c r="O32" s="116">
        <v>0</v>
      </c>
      <c r="P32" s="116">
        <v>0</v>
      </c>
      <c r="Q32" s="116">
        <v>0</v>
      </c>
      <c r="R32" s="116">
        <v>1561</v>
      </c>
      <c r="S32" s="116">
        <v>62005</v>
      </c>
      <c r="T32" s="116">
        <v>0</v>
      </c>
      <c r="U32" s="116">
        <v>0</v>
      </c>
      <c r="V32" s="116">
        <f>+SUM(D32,M32)</f>
        <v>1561</v>
      </c>
      <c r="W32" s="116">
        <f>+SUM(E32,N32)</f>
        <v>1561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1561</v>
      </c>
      <c r="AB32" s="116">
        <f>+SUM(J32,S32)</f>
        <v>62005</v>
      </c>
      <c r="AC32" s="116">
        <f>+SUM(K32,T32)</f>
        <v>0</v>
      </c>
      <c r="AD32" s="116">
        <f>+SUM(L32,U32)</f>
        <v>0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7" t="s">
        <v>541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7" t="s">
        <v>541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24001</v>
      </c>
      <c r="BH32" s="116">
        <f>SUM(BI32:BL32)</f>
        <v>24001</v>
      </c>
      <c r="BI32" s="116">
        <v>0</v>
      </c>
      <c r="BJ32" s="116">
        <v>24001</v>
      </c>
      <c r="BK32" s="116">
        <v>0</v>
      </c>
      <c r="BL32" s="116">
        <v>0</v>
      </c>
      <c r="BM32" s="116">
        <v>0</v>
      </c>
      <c r="BN32" s="117" t="s">
        <v>541</v>
      </c>
      <c r="BO32" s="116">
        <f>SUM(BP32,BU32,BY32,BZ32,CF32)</f>
        <v>39565</v>
      </c>
      <c r="BP32" s="116">
        <f>SUM(BQ32:BT32)</f>
        <v>19616</v>
      </c>
      <c r="BQ32" s="116">
        <v>3929</v>
      </c>
      <c r="BR32" s="116">
        <v>0</v>
      </c>
      <c r="BS32" s="116">
        <v>15687</v>
      </c>
      <c r="BT32" s="116">
        <v>0</v>
      </c>
      <c r="BU32" s="116">
        <f>SUM(BV32:BX32)</f>
        <v>15221</v>
      </c>
      <c r="BV32" s="116">
        <v>0</v>
      </c>
      <c r="BW32" s="116">
        <v>15221</v>
      </c>
      <c r="BX32" s="116">
        <v>0</v>
      </c>
      <c r="BY32" s="116">
        <v>0</v>
      </c>
      <c r="BZ32" s="116">
        <f>SUM(CA32:CD32)</f>
        <v>4728</v>
      </c>
      <c r="CA32" s="116">
        <v>0</v>
      </c>
      <c r="CB32" s="116">
        <v>3832</v>
      </c>
      <c r="CC32" s="116">
        <v>0</v>
      </c>
      <c r="CD32" s="116">
        <v>896</v>
      </c>
      <c r="CE32" s="117" t="s">
        <v>541</v>
      </c>
      <c r="CF32" s="116">
        <v>0</v>
      </c>
      <c r="CG32" s="116">
        <v>0</v>
      </c>
      <c r="CH32" s="116">
        <f>SUM(BG32,+BO32,+CG32)</f>
        <v>63566</v>
      </c>
      <c r="CI32" s="116">
        <f>SUM(AE32,+BG32)</f>
        <v>24001</v>
      </c>
      <c r="CJ32" s="116">
        <f>SUM(AF32,+BH32)</f>
        <v>24001</v>
      </c>
      <c r="CK32" s="116">
        <f>SUM(AG32,+BI32)</f>
        <v>0</v>
      </c>
      <c r="CL32" s="116">
        <f>SUM(AH32,+BJ32)</f>
        <v>24001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7" t="s">
        <v>541</v>
      </c>
      <c r="CQ32" s="116">
        <f>SUM(AM32,+BO32)</f>
        <v>39565</v>
      </c>
      <c r="CR32" s="116">
        <f>SUM(AN32,+BP32)</f>
        <v>19616</v>
      </c>
      <c r="CS32" s="116">
        <f>SUM(AO32,+BQ32)</f>
        <v>3929</v>
      </c>
      <c r="CT32" s="116">
        <f>SUM(AP32,+BR32)</f>
        <v>0</v>
      </c>
      <c r="CU32" s="116">
        <f>SUM(AQ32,+BS32)</f>
        <v>15687</v>
      </c>
      <c r="CV32" s="116">
        <f>SUM(AR32,+BT32)</f>
        <v>0</v>
      </c>
      <c r="CW32" s="116">
        <f>SUM(AS32,+BU32)</f>
        <v>15221</v>
      </c>
      <c r="CX32" s="116">
        <f>SUM(AT32,+BV32)</f>
        <v>0</v>
      </c>
      <c r="CY32" s="116">
        <f>SUM(AU32,+BW32)</f>
        <v>15221</v>
      </c>
      <c r="CZ32" s="116">
        <f>SUM(AV32,+BX32)</f>
        <v>0</v>
      </c>
      <c r="DA32" s="116">
        <f>SUM(AW32,+BY32)</f>
        <v>0</v>
      </c>
      <c r="DB32" s="116">
        <f>SUM(AX32,+BZ32)</f>
        <v>4728</v>
      </c>
      <c r="DC32" s="116">
        <f>SUM(AY32,+CA32)</f>
        <v>0</v>
      </c>
      <c r="DD32" s="116">
        <f>SUM(AZ32,+CB32)</f>
        <v>3832</v>
      </c>
      <c r="DE32" s="116">
        <f>SUM(BA32,+CC32)</f>
        <v>0</v>
      </c>
      <c r="DF32" s="116">
        <f>SUM(BB32,+CD32)</f>
        <v>896</v>
      </c>
      <c r="DG32" s="117" t="s">
        <v>541</v>
      </c>
      <c r="DH32" s="116">
        <f>SUM(BD32,+CF32)</f>
        <v>0</v>
      </c>
      <c r="DI32" s="116">
        <f>SUM(BE32,+CG32)</f>
        <v>0</v>
      </c>
      <c r="DJ32" s="116">
        <f>SUM(BF32,+CH32)</f>
        <v>63566</v>
      </c>
    </row>
    <row r="33" spans="1:114" ht="13.5" customHeight="1" x14ac:dyDescent="0.15">
      <c r="A33" s="114" t="s">
        <v>22</v>
      </c>
      <c r="B33" s="115" t="s">
        <v>513</v>
      </c>
      <c r="C33" s="114" t="s">
        <v>514</v>
      </c>
      <c r="D33" s="116">
        <f>SUM(E33,+L33)</f>
        <v>0</v>
      </c>
      <c r="E33" s="116">
        <f>SUM(F33:I33)+K33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f>SUM(N33,+U33)</f>
        <v>37205</v>
      </c>
      <c r="N33" s="116">
        <f>SUM(O33:R33,T33)</f>
        <v>37063</v>
      </c>
      <c r="O33" s="116">
        <v>0</v>
      </c>
      <c r="P33" s="116">
        <v>0</v>
      </c>
      <c r="Q33" s="116">
        <v>0</v>
      </c>
      <c r="R33" s="116">
        <v>37063</v>
      </c>
      <c r="S33" s="116">
        <v>116287</v>
      </c>
      <c r="T33" s="116">
        <v>0</v>
      </c>
      <c r="U33" s="116">
        <v>142</v>
      </c>
      <c r="V33" s="116">
        <f>+SUM(D33,M33)</f>
        <v>37205</v>
      </c>
      <c r="W33" s="116">
        <f>+SUM(E33,N33)</f>
        <v>37063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37063</v>
      </c>
      <c r="AB33" s="116">
        <f>+SUM(J33,S33)</f>
        <v>116287</v>
      </c>
      <c r="AC33" s="116">
        <f>+SUM(K33,T33)</f>
        <v>0</v>
      </c>
      <c r="AD33" s="116">
        <f>+SUM(L33,U33)</f>
        <v>142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7" t="s">
        <v>541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7" t="s">
        <v>541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7" t="s">
        <v>541</v>
      </c>
      <c r="BO33" s="116">
        <f>SUM(BP33,BU33,BY33,BZ33,CF33)</f>
        <v>151609</v>
      </c>
      <c r="BP33" s="116">
        <f>SUM(BQ33:BT33)</f>
        <v>11558</v>
      </c>
      <c r="BQ33" s="116">
        <v>11558</v>
      </c>
      <c r="BR33" s="116">
        <v>0</v>
      </c>
      <c r="BS33" s="116">
        <v>0</v>
      </c>
      <c r="BT33" s="116">
        <v>0</v>
      </c>
      <c r="BU33" s="116">
        <f>SUM(BV33:BX33)</f>
        <v>77315</v>
      </c>
      <c r="BV33" s="116">
        <v>0</v>
      </c>
      <c r="BW33" s="116">
        <v>77315</v>
      </c>
      <c r="BX33" s="116">
        <v>0</v>
      </c>
      <c r="BY33" s="116">
        <v>0</v>
      </c>
      <c r="BZ33" s="116">
        <f>SUM(CA33:CD33)</f>
        <v>62736</v>
      </c>
      <c r="CA33" s="116">
        <v>18822</v>
      </c>
      <c r="CB33" s="116">
        <v>37204</v>
      </c>
      <c r="CC33" s="116">
        <v>6710</v>
      </c>
      <c r="CD33" s="116">
        <v>0</v>
      </c>
      <c r="CE33" s="117" t="s">
        <v>541</v>
      </c>
      <c r="CF33" s="116">
        <v>0</v>
      </c>
      <c r="CG33" s="116">
        <v>1883</v>
      </c>
      <c r="CH33" s="116">
        <f>SUM(BG33,+BO33,+CG33)</f>
        <v>153492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7" t="s">
        <v>541</v>
      </c>
      <c r="CQ33" s="116">
        <f>SUM(AM33,+BO33)</f>
        <v>151609</v>
      </c>
      <c r="CR33" s="116">
        <f>SUM(AN33,+BP33)</f>
        <v>11558</v>
      </c>
      <c r="CS33" s="116">
        <f>SUM(AO33,+BQ33)</f>
        <v>11558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77315</v>
      </c>
      <c r="CX33" s="116">
        <f>SUM(AT33,+BV33)</f>
        <v>0</v>
      </c>
      <c r="CY33" s="116">
        <f>SUM(AU33,+BW33)</f>
        <v>77315</v>
      </c>
      <c r="CZ33" s="116">
        <f>SUM(AV33,+BX33)</f>
        <v>0</v>
      </c>
      <c r="DA33" s="116">
        <f>SUM(AW33,+BY33)</f>
        <v>0</v>
      </c>
      <c r="DB33" s="116">
        <f>SUM(AX33,+BZ33)</f>
        <v>62736</v>
      </c>
      <c r="DC33" s="116">
        <f>SUM(AY33,+CA33)</f>
        <v>18822</v>
      </c>
      <c r="DD33" s="116">
        <f>SUM(AZ33,+CB33)</f>
        <v>37204</v>
      </c>
      <c r="DE33" s="116">
        <f>SUM(BA33,+CC33)</f>
        <v>6710</v>
      </c>
      <c r="DF33" s="116">
        <f>SUM(BB33,+CD33)</f>
        <v>0</v>
      </c>
      <c r="DG33" s="117" t="s">
        <v>541</v>
      </c>
      <c r="DH33" s="116">
        <f>SUM(BD33,+CF33)</f>
        <v>0</v>
      </c>
      <c r="DI33" s="116">
        <f>SUM(BE33,+CG33)</f>
        <v>1883</v>
      </c>
      <c r="DJ33" s="116">
        <f>SUM(BF33,+CH33)</f>
        <v>153492</v>
      </c>
    </row>
    <row r="34" spans="1:114" ht="13.5" customHeight="1" x14ac:dyDescent="0.15">
      <c r="A34" s="114" t="s">
        <v>22</v>
      </c>
      <c r="B34" s="115" t="s">
        <v>384</v>
      </c>
      <c r="C34" s="114" t="s">
        <v>385</v>
      </c>
      <c r="D34" s="116">
        <f>SUM(E34,+L34)</f>
        <v>158171</v>
      </c>
      <c r="E34" s="116">
        <f>SUM(F34:I34)+K34</f>
        <v>158171</v>
      </c>
      <c r="F34" s="116">
        <v>0</v>
      </c>
      <c r="G34" s="116">
        <v>0</v>
      </c>
      <c r="H34" s="116">
        <v>0</v>
      </c>
      <c r="I34" s="116">
        <v>115856</v>
      </c>
      <c r="J34" s="116">
        <v>576080</v>
      </c>
      <c r="K34" s="116">
        <v>42315</v>
      </c>
      <c r="L34" s="116">
        <v>0</v>
      </c>
      <c r="M34" s="116">
        <f>SUM(N34,+U34)</f>
        <v>0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f>+SUM(D34,M34)</f>
        <v>158171</v>
      </c>
      <c r="W34" s="116">
        <f>+SUM(E34,N34)</f>
        <v>158171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115856</v>
      </c>
      <c r="AB34" s="116">
        <f>+SUM(J34,S34)</f>
        <v>576080</v>
      </c>
      <c r="AC34" s="116">
        <f>+SUM(K34,T34)</f>
        <v>42315</v>
      </c>
      <c r="AD34" s="116">
        <f>+SUM(L34,U34)</f>
        <v>0</v>
      </c>
      <c r="AE34" s="116">
        <f>SUM(AF34,+AK34)</f>
        <v>3718</v>
      </c>
      <c r="AF34" s="116">
        <f>SUM(AG34:AJ34)</f>
        <v>3718</v>
      </c>
      <c r="AG34" s="116">
        <v>0</v>
      </c>
      <c r="AH34" s="116">
        <v>3718</v>
      </c>
      <c r="AI34" s="116">
        <v>0</v>
      </c>
      <c r="AJ34" s="116">
        <v>0</v>
      </c>
      <c r="AK34" s="116">
        <v>0</v>
      </c>
      <c r="AL34" s="117" t="s">
        <v>541</v>
      </c>
      <c r="AM34" s="116">
        <f>SUM(AN34,AS34,AW34,AX34,BD34)</f>
        <v>727345</v>
      </c>
      <c r="AN34" s="116">
        <f>SUM(AO34:AR34)</f>
        <v>26255</v>
      </c>
      <c r="AO34" s="116">
        <v>26255</v>
      </c>
      <c r="AP34" s="116">
        <v>0</v>
      </c>
      <c r="AQ34" s="116">
        <v>0</v>
      </c>
      <c r="AR34" s="116">
        <v>0</v>
      </c>
      <c r="AS34" s="116">
        <f>SUM(AT34:AV34)</f>
        <v>305166</v>
      </c>
      <c r="AT34" s="116">
        <v>261158</v>
      </c>
      <c r="AU34" s="116">
        <v>874</v>
      </c>
      <c r="AV34" s="116">
        <v>43134</v>
      </c>
      <c r="AW34" s="116">
        <v>0</v>
      </c>
      <c r="AX34" s="116">
        <f>SUM(AY34:BB34)</f>
        <v>395924</v>
      </c>
      <c r="AY34" s="116">
        <v>0</v>
      </c>
      <c r="AZ34" s="116">
        <v>168065</v>
      </c>
      <c r="BA34" s="116">
        <v>81901</v>
      </c>
      <c r="BB34" s="116">
        <v>145958</v>
      </c>
      <c r="BC34" s="117" t="s">
        <v>541</v>
      </c>
      <c r="BD34" s="116">
        <v>0</v>
      </c>
      <c r="BE34" s="116">
        <v>3188</v>
      </c>
      <c r="BF34" s="116">
        <f>SUM(AE34,+AM34,+BE34)</f>
        <v>734251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7" t="s">
        <v>541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7" t="s">
        <v>541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3718</v>
      </c>
      <c r="CJ34" s="116">
        <f>SUM(AF34,+BH34)</f>
        <v>3718</v>
      </c>
      <c r="CK34" s="116">
        <f>SUM(AG34,+BI34)</f>
        <v>0</v>
      </c>
      <c r="CL34" s="116">
        <f>SUM(AH34,+BJ34)</f>
        <v>3718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7" t="s">
        <v>541</v>
      </c>
      <c r="CQ34" s="116">
        <f>SUM(AM34,+BO34)</f>
        <v>727345</v>
      </c>
      <c r="CR34" s="116">
        <f>SUM(AN34,+BP34)</f>
        <v>26255</v>
      </c>
      <c r="CS34" s="116">
        <f>SUM(AO34,+BQ34)</f>
        <v>26255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305166</v>
      </c>
      <c r="CX34" s="116">
        <f>SUM(AT34,+BV34)</f>
        <v>261158</v>
      </c>
      <c r="CY34" s="116">
        <f>SUM(AU34,+BW34)</f>
        <v>874</v>
      </c>
      <c r="CZ34" s="116">
        <f>SUM(AV34,+BX34)</f>
        <v>43134</v>
      </c>
      <c r="DA34" s="116">
        <f>SUM(AW34,+BY34)</f>
        <v>0</v>
      </c>
      <c r="DB34" s="116">
        <f>SUM(AX34,+BZ34)</f>
        <v>395924</v>
      </c>
      <c r="DC34" s="116">
        <f>SUM(AY34,+CA34)</f>
        <v>0</v>
      </c>
      <c r="DD34" s="116">
        <f>SUM(AZ34,+CB34)</f>
        <v>168065</v>
      </c>
      <c r="DE34" s="116">
        <f>SUM(BA34,+CC34)</f>
        <v>81901</v>
      </c>
      <c r="DF34" s="116">
        <f>SUM(BB34,+CD34)</f>
        <v>145958</v>
      </c>
      <c r="DG34" s="117" t="s">
        <v>541</v>
      </c>
      <c r="DH34" s="116">
        <f>SUM(BD34,+CF34)</f>
        <v>0</v>
      </c>
      <c r="DI34" s="116">
        <f>SUM(BE34,+CG34)</f>
        <v>3188</v>
      </c>
      <c r="DJ34" s="116">
        <f>SUM(BF34,+CH34)</f>
        <v>734251</v>
      </c>
    </row>
    <row r="35" spans="1:114" ht="13.5" customHeight="1" x14ac:dyDescent="0.15">
      <c r="A35" s="114" t="s">
        <v>22</v>
      </c>
      <c r="B35" s="115" t="s">
        <v>456</v>
      </c>
      <c r="C35" s="114" t="s">
        <v>457</v>
      </c>
      <c r="D35" s="116">
        <f>SUM(E35,+L35)</f>
        <v>191</v>
      </c>
      <c r="E35" s="116">
        <f>SUM(F35:I35)+K35</f>
        <v>81</v>
      </c>
      <c r="F35" s="116">
        <v>0</v>
      </c>
      <c r="G35" s="116">
        <v>0</v>
      </c>
      <c r="H35" s="116">
        <v>0</v>
      </c>
      <c r="I35" s="116">
        <v>0</v>
      </c>
      <c r="J35" s="116">
        <v>15048</v>
      </c>
      <c r="K35" s="116">
        <v>81</v>
      </c>
      <c r="L35" s="116">
        <v>110</v>
      </c>
      <c r="M35" s="116">
        <f>SUM(N35,+U35)</f>
        <v>6463</v>
      </c>
      <c r="N35" s="116">
        <f>SUM(O35:R35,T35)</f>
        <v>6463</v>
      </c>
      <c r="O35" s="116">
        <v>0</v>
      </c>
      <c r="P35" s="116">
        <v>0</v>
      </c>
      <c r="Q35" s="116">
        <v>0</v>
      </c>
      <c r="R35" s="116">
        <v>6363</v>
      </c>
      <c r="S35" s="116">
        <v>81610</v>
      </c>
      <c r="T35" s="116">
        <v>100</v>
      </c>
      <c r="U35" s="116">
        <v>0</v>
      </c>
      <c r="V35" s="116">
        <f>+SUM(D35,M35)</f>
        <v>6654</v>
      </c>
      <c r="W35" s="116">
        <f>+SUM(E35,N35)</f>
        <v>6544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6363</v>
      </c>
      <c r="AB35" s="116">
        <f>+SUM(J35,S35)</f>
        <v>96658</v>
      </c>
      <c r="AC35" s="116">
        <f>+SUM(K35,T35)</f>
        <v>181</v>
      </c>
      <c r="AD35" s="116">
        <f>+SUM(L35,U35)</f>
        <v>110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7" t="s">
        <v>541</v>
      </c>
      <c r="AM35" s="116">
        <f>SUM(AN35,AS35,AW35,AX35,BD35)</f>
        <v>15048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15048</v>
      </c>
      <c r="AY35" s="116">
        <v>15048</v>
      </c>
      <c r="AZ35" s="116">
        <v>0</v>
      </c>
      <c r="BA35" s="116">
        <v>0</v>
      </c>
      <c r="BB35" s="116">
        <v>0</v>
      </c>
      <c r="BC35" s="117" t="s">
        <v>541</v>
      </c>
      <c r="BD35" s="116">
        <v>0</v>
      </c>
      <c r="BE35" s="116">
        <v>191</v>
      </c>
      <c r="BF35" s="116">
        <f>SUM(AE35,+AM35,+BE35)</f>
        <v>15239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7" t="s">
        <v>541</v>
      </c>
      <c r="BO35" s="116">
        <f>SUM(BP35,BU35,BY35,BZ35,CF35)</f>
        <v>69554</v>
      </c>
      <c r="BP35" s="116">
        <f>SUM(BQ35:BT35)</f>
        <v>14470</v>
      </c>
      <c r="BQ35" s="116">
        <v>14470</v>
      </c>
      <c r="BR35" s="116">
        <v>0</v>
      </c>
      <c r="BS35" s="116">
        <v>0</v>
      </c>
      <c r="BT35" s="116">
        <v>0</v>
      </c>
      <c r="BU35" s="116">
        <f>SUM(BV35:BX35)</f>
        <v>48365</v>
      </c>
      <c r="BV35" s="116">
        <v>0</v>
      </c>
      <c r="BW35" s="116">
        <v>48365</v>
      </c>
      <c r="BX35" s="116">
        <v>0</v>
      </c>
      <c r="BY35" s="116">
        <v>0</v>
      </c>
      <c r="BZ35" s="116">
        <f>SUM(CA35:CD35)</f>
        <v>6719</v>
      </c>
      <c r="CA35" s="116">
        <v>0</v>
      </c>
      <c r="CB35" s="116">
        <v>0</v>
      </c>
      <c r="CC35" s="116">
        <v>6719</v>
      </c>
      <c r="CD35" s="116">
        <v>0</v>
      </c>
      <c r="CE35" s="117" t="s">
        <v>541</v>
      </c>
      <c r="CF35" s="116">
        <v>0</v>
      </c>
      <c r="CG35" s="116">
        <v>18519</v>
      </c>
      <c r="CH35" s="116">
        <f>SUM(BG35,+BO35,+CG35)</f>
        <v>88073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7" t="s">
        <v>541</v>
      </c>
      <c r="CQ35" s="116">
        <f>SUM(AM35,+BO35)</f>
        <v>84602</v>
      </c>
      <c r="CR35" s="116">
        <f>SUM(AN35,+BP35)</f>
        <v>14470</v>
      </c>
      <c r="CS35" s="116">
        <f>SUM(AO35,+BQ35)</f>
        <v>14470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48365</v>
      </c>
      <c r="CX35" s="116">
        <f>SUM(AT35,+BV35)</f>
        <v>0</v>
      </c>
      <c r="CY35" s="116">
        <f>SUM(AU35,+BW35)</f>
        <v>48365</v>
      </c>
      <c r="CZ35" s="116">
        <f>SUM(AV35,+BX35)</f>
        <v>0</v>
      </c>
      <c r="DA35" s="116">
        <f>SUM(AW35,+BY35)</f>
        <v>0</v>
      </c>
      <c r="DB35" s="116">
        <f>SUM(AX35,+BZ35)</f>
        <v>21767</v>
      </c>
      <c r="DC35" s="116">
        <f>SUM(AY35,+CA35)</f>
        <v>15048</v>
      </c>
      <c r="DD35" s="116">
        <f>SUM(AZ35,+CB35)</f>
        <v>0</v>
      </c>
      <c r="DE35" s="116">
        <f>SUM(BA35,+CC35)</f>
        <v>6719</v>
      </c>
      <c r="DF35" s="116">
        <f>SUM(BB35,+CD35)</f>
        <v>0</v>
      </c>
      <c r="DG35" s="117" t="s">
        <v>541</v>
      </c>
      <c r="DH35" s="116">
        <f>SUM(BD35,+CF35)</f>
        <v>0</v>
      </c>
      <c r="DI35" s="116">
        <f>SUM(BE35,+CG35)</f>
        <v>18710</v>
      </c>
      <c r="DJ35" s="116">
        <f>SUM(BF35,+CH35)</f>
        <v>103312</v>
      </c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35">
    <sortCondition ref="A8:A35"/>
    <sortCondition ref="B8:B35"/>
    <sortCondition ref="C8:C35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34" man="1"/>
    <brk id="30" min="1" max="34" man="1"/>
    <brk id="38" min="1" max="34" man="1"/>
    <brk id="66" min="1" max="34" man="1"/>
    <brk id="94" min="1" max="3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長野県</v>
      </c>
      <c r="B7" s="132" t="str">
        <f>'廃棄物事業経費（市町村）'!B7</f>
        <v>20000</v>
      </c>
      <c r="C7" s="131" t="s">
        <v>33</v>
      </c>
      <c r="D7" s="133">
        <f>SUM(E7,+L7)</f>
        <v>27688130</v>
      </c>
      <c r="E7" s="133">
        <f>+SUM(F7:I7,K7)</f>
        <v>9635301</v>
      </c>
      <c r="F7" s="133">
        <f t="shared" ref="F7:L7" si="0">SUM(F$8:F$257)</f>
        <v>494302</v>
      </c>
      <c r="G7" s="133">
        <f t="shared" si="0"/>
        <v>50</v>
      </c>
      <c r="H7" s="133">
        <f t="shared" si="0"/>
        <v>262977</v>
      </c>
      <c r="I7" s="133">
        <f t="shared" si="0"/>
        <v>5283461</v>
      </c>
      <c r="J7" s="133">
        <f t="shared" si="0"/>
        <v>8088484</v>
      </c>
      <c r="K7" s="133">
        <f t="shared" si="0"/>
        <v>3594511</v>
      </c>
      <c r="L7" s="133">
        <f t="shared" si="0"/>
        <v>18052829</v>
      </c>
      <c r="M7" s="133">
        <f>SUM(N7,+U7)</f>
        <v>4740965</v>
      </c>
      <c r="N7" s="133">
        <f>+SUM(O7:R7,T7)</f>
        <v>998285</v>
      </c>
      <c r="O7" s="133">
        <f t="shared" ref="O7:U7" si="1">SUM(O$8:O$257)</f>
        <v>49563</v>
      </c>
      <c r="P7" s="133">
        <f t="shared" si="1"/>
        <v>1159</v>
      </c>
      <c r="Q7" s="133">
        <f t="shared" si="1"/>
        <v>272800</v>
      </c>
      <c r="R7" s="133">
        <f t="shared" si="1"/>
        <v>615321</v>
      </c>
      <c r="S7" s="133">
        <f t="shared" si="1"/>
        <v>3099132</v>
      </c>
      <c r="T7" s="133">
        <f t="shared" si="1"/>
        <v>59442</v>
      </c>
      <c r="U7" s="133">
        <f t="shared" si="1"/>
        <v>3742680</v>
      </c>
      <c r="V7" s="133">
        <f t="shared" ref="V7:AB7" si="2">+SUM(D7,M7)</f>
        <v>32429095</v>
      </c>
      <c r="W7" s="133">
        <f t="shared" si="2"/>
        <v>10633586</v>
      </c>
      <c r="X7" s="133">
        <f t="shared" si="2"/>
        <v>543865</v>
      </c>
      <c r="Y7" s="133">
        <f t="shared" si="2"/>
        <v>1209</v>
      </c>
      <c r="Z7" s="133">
        <f t="shared" si="2"/>
        <v>535777</v>
      </c>
      <c r="AA7" s="133">
        <f t="shared" si="2"/>
        <v>5898782</v>
      </c>
      <c r="AB7" s="133">
        <f t="shared" si="2"/>
        <v>11187616</v>
      </c>
      <c r="AC7" s="133">
        <f>+SUM(K7,T7)</f>
        <v>3653953</v>
      </c>
      <c r="AD7" s="133">
        <f>+SUM(L7,U7)</f>
        <v>21795509</v>
      </c>
    </row>
    <row r="8" spans="1:32" ht="13.5" customHeight="1" x14ac:dyDescent="0.15">
      <c r="A8" s="114" t="s">
        <v>22</v>
      </c>
      <c r="B8" s="115" t="s">
        <v>323</v>
      </c>
      <c r="C8" s="114" t="s">
        <v>324</v>
      </c>
      <c r="D8" s="116">
        <f>SUM(E8,+L8)</f>
        <v>2811351</v>
      </c>
      <c r="E8" s="116">
        <f>+SUM(F8:I8,K8)</f>
        <v>1152347</v>
      </c>
      <c r="F8" s="116">
        <v>0</v>
      </c>
      <c r="G8" s="116">
        <v>0</v>
      </c>
      <c r="H8" s="116">
        <v>0</v>
      </c>
      <c r="I8" s="116">
        <v>378776</v>
      </c>
      <c r="J8" s="116"/>
      <c r="K8" s="116">
        <v>773571</v>
      </c>
      <c r="L8" s="116">
        <v>1659004</v>
      </c>
      <c r="M8" s="116">
        <f>SUM(N8,+U8)</f>
        <v>701325</v>
      </c>
      <c r="N8" s="116">
        <f>+SUM(O8:R8,T8)</f>
        <v>325223</v>
      </c>
      <c r="O8" s="116">
        <v>0</v>
      </c>
      <c r="P8" s="116">
        <v>0</v>
      </c>
      <c r="Q8" s="116">
        <v>144600</v>
      </c>
      <c r="R8" s="116">
        <v>172096</v>
      </c>
      <c r="S8" s="116"/>
      <c r="T8" s="116">
        <v>8527</v>
      </c>
      <c r="U8" s="116">
        <v>376102</v>
      </c>
      <c r="V8" s="116">
        <f>+SUM(D8,M8)</f>
        <v>3512676</v>
      </c>
      <c r="W8" s="116">
        <f>+SUM(E8,N8)</f>
        <v>1477570</v>
      </c>
      <c r="X8" s="116">
        <f>+SUM(F8,O8)</f>
        <v>0</v>
      </c>
      <c r="Y8" s="116">
        <f>+SUM(G8,P8)</f>
        <v>0</v>
      </c>
      <c r="Z8" s="116">
        <f>+SUM(H8,Q8)</f>
        <v>144600</v>
      </c>
      <c r="AA8" s="116">
        <f>+SUM(I8,R8)</f>
        <v>550872</v>
      </c>
      <c r="AB8" s="116">
        <f>+SUM(J8,S8)</f>
        <v>0</v>
      </c>
      <c r="AC8" s="116">
        <f>+SUM(K8,T8)</f>
        <v>782098</v>
      </c>
      <c r="AD8" s="116">
        <f>+SUM(L8,U8)</f>
        <v>2035106</v>
      </c>
      <c r="AE8" s="206" t="s">
        <v>325</v>
      </c>
    </row>
    <row r="9" spans="1:32" ht="13.5" customHeight="1" x14ac:dyDescent="0.15">
      <c r="A9" s="114" t="s">
        <v>22</v>
      </c>
      <c r="B9" s="115" t="s">
        <v>332</v>
      </c>
      <c r="C9" s="114" t="s">
        <v>333</v>
      </c>
      <c r="D9" s="116">
        <f>SUM(E9,+L9)</f>
        <v>2460530</v>
      </c>
      <c r="E9" s="116">
        <f>+SUM(F9:I9,K9)</f>
        <v>253650</v>
      </c>
      <c r="F9" s="116">
        <v>16421</v>
      </c>
      <c r="G9" s="116">
        <v>0</v>
      </c>
      <c r="H9" s="116">
        <v>29700</v>
      </c>
      <c r="I9" s="116">
        <v>12467</v>
      </c>
      <c r="J9" s="116"/>
      <c r="K9" s="116">
        <v>195062</v>
      </c>
      <c r="L9" s="116">
        <v>2206880</v>
      </c>
      <c r="M9" s="116">
        <f>SUM(N9,+U9)</f>
        <v>143256</v>
      </c>
      <c r="N9" s="116">
        <f>+SUM(O9:R9,T9)</f>
        <v>2863</v>
      </c>
      <c r="O9" s="116">
        <v>0</v>
      </c>
      <c r="P9" s="116">
        <v>1159</v>
      </c>
      <c r="Q9" s="116">
        <v>0</v>
      </c>
      <c r="R9" s="116">
        <v>1704</v>
      </c>
      <c r="S9" s="116"/>
      <c r="T9" s="116">
        <v>0</v>
      </c>
      <c r="U9" s="116">
        <v>140393</v>
      </c>
      <c r="V9" s="116">
        <f>+SUM(D9,M9)</f>
        <v>2603786</v>
      </c>
      <c r="W9" s="116">
        <f>+SUM(E9,N9)</f>
        <v>256513</v>
      </c>
      <c r="X9" s="116">
        <f>+SUM(F9,O9)</f>
        <v>16421</v>
      </c>
      <c r="Y9" s="116">
        <f>+SUM(G9,P9)</f>
        <v>1159</v>
      </c>
      <c r="Z9" s="116">
        <f>+SUM(H9,Q9)</f>
        <v>29700</v>
      </c>
      <c r="AA9" s="116">
        <f>+SUM(I9,R9)</f>
        <v>14171</v>
      </c>
      <c r="AB9" s="116">
        <f>+SUM(J9,S9)</f>
        <v>0</v>
      </c>
      <c r="AC9" s="116">
        <f>+SUM(K9,T9)</f>
        <v>195062</v>
      </c>
      <c r="AD9" s="116">
        <f>+SUM(L9,U9)</f>
        <v>2347273</v>
      </c>
      <c r="AE9" s="206" t="s">
        <v>325</v>
      </c>
    </row>
    <row r="10" spans="1:32" ht="13.5" customHeight="1" x14ac:dyDescent="0.15">
      <c r="A10" s="114" t="s">
        <v>22</v>
      </c>
      <c r="B10" s="115" t="s">
        <v>336</v>
      </c>
      <c r="C10" s="114" t="s">
        <v>337</v>
      </c>
      <c r="D10" s="116">
        <f>SUM(E10,+L10)</f>
        <v>2037971</v>
      </c>
      <c r="E10" s="116">
        <f>+SUM(F10:I10,K10)</f>
        <v>247708</v>
      </c>
      <c r="F10" s="116">
        <v>0</v>
      </c>
      <c r="G10" s="116">
        <v>0</v>
      </c>
      <c r="H10" s="116">
        <v>0</v>
      </c>
      <c r="I10" s="116">
        <v>223480</v>
      </c>
      <c r="J10" s="116"/>
      <c r="K10" s="116">
        <v>24228</v>
      </c>
      <c r="L10" s="116">
        <v>1790263</v>
      </c>
      <c r="M10" s="116">
        <f>SUM(N10,+U10)</f>
        <v>258455</v>
      </c>
      <c r="N10" s="116">
        <f>+SUM(O10:R10,T10)</f>
        <v>18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18</v>
      </c>
      <c r="U10" s="116">
        <v>258437</v>
      </c>
      <c r="V10" s="116">
        <f>+SUM(D10,M10)</f>
        <v>2296426</v>
      </c>
      <c r="W10" s="116">
        <f>+SUM(E10,N10)</f>
        <v>247726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223480</v>
      </c>
      <c r="AB10" s="116">
        <f>+SUM(J10,S10)</f>
        <v>0</v>
      </c>
      <c r="AC10" s="116">
        <f>+SUM(K10,T10)</f>
        <v>24246</v>
      </c>
      <c r="AD10" s="116">
        <f>+SUM(L10,U10)</f>
        <v>2048700</v>
      </c>
      <c r="AE10" s="206" t="s">
        <v>325</v>
      </c>
    </row>
    <row r="11" spans="1:32" ht="13.5" customHeight="1" x14ac:dyDescent="0.15">
      <c r="A11" s="114" t="s">
        <v>22</v>
      </c>
      <c r="B11" s="115" t="s">
        <v>340</v>
      </c>
      <c r="C11" s="114" t="s">
        <v>341</v>
      </c>
      <c r="D11" s="116">
        <f>SUM(E11,+L11)</f>
        <v>528855</v>
      </c>
      <c r="E11" s="116">
        <f>+SUM(F11:I11,K11)</f>
        <v>71951</v>
      </c>
      <c r="F11" s="116">
        <v>0</v>
      </c>
      <c r="G11" s="116">
        <v>0</v>
      </c>
      <c r="H11" s="116">
        <v>0</v>
      </c>
      <c r="I11" s="116">
        <v>62681</v>
      </c>
      <c r="J11" s="116"/>
      <c r="K11" s="116">
        <v>9270</v>
      </c>
      <c r="L11" s="116">
        <v>456904</v>
      </c>
      <c r="M11" s="116">
        <f>SUM(N11,+U11)</f>
        <v>20771</v>
      </c>
      <c r="N11" s="116">
        <f>+SUM(O11:R11,T11)</f>
        <v>20771</v>
      </c>
      <c r="O11" s="116">
        <v>0</v>
      </c>
      <c r="P11" s="116">
        <v>0</v>
      </c>
      <c r="Q11" s="116">
        <v>0</v>
      </c>
      <c r="R11" s="116">
        <v>20763</v>
      </c>
      <c r="S11" s="116"/>
      <c r="T11" s="116">
        <v>8</v>
      </c>
      <c r="U11" s="116">
        <v>0</v>
      </c>
      <c r="V11" s="116">
        <f>+SUM(D11,M11)</f>
        <v>549626</v>
      </c>
      <c r="W11" s="116">
        <f>+SUM(E11,N11)</f>
        <v>92722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83444</v>
      </c>
      <c r="AB11" s="116">
        <f>+SUM(J11,S11)</f>
        <v>0</v>
      </c>
      <c r="AC11" s="116">
        <f>+SUM(K11,T11)</f>
        <v>9278</v>
      </c>
      <c r="AD11" s="116">
        <f>+SUM(L11,U11)</f>
        <v>456904</v>
      </c>
      <c r="AE11" s="206" t="s">
        <v>325</v>
      </c>
    </row>
    <row r="12" spans="1:32" ht="13.5" customHeight="1" x14ac:dyDescent="0.15">
      <c r="A12" s="114" t="s">
        <v>22</v>
      </c>
      <c r="B12" s="115" t="s">
        <v>346</v>
      </c>
      <c r="C12" s="114" t="s">
        <v>347</v>
      </c>
      <c r="D12" s="116">
        <f>SUM(E12,+L12)</f>
        <v>823488</v>
      </c>
      <c r="E12" s="116">
        <f>+SUM(F12:I12,K12)</f>
        <v>182532</v>
      </c>
      <c r="F12" s="116">
        <v>0</v>
      </c>
      <c r="G12" s="116">
        <v>0</v>
      </c>
      <c r="H12" s="116">
        <v>0</v>
      </c>
      <c r="I12" s="116">
        <v>164002</v>
      </c>
      <c r="J12" s="116"/>
      <c r="K12" s="116">
        <v>18530</v>
      </c>
      <c r="L12" s="116">
        <v>640956</v>
      </c>
      <c r="M12" s="116">
        <f>SUM(N12,+U12)</f>
        <v>105215</v>
      </c>
      <c r="N12" s="116">
        <f>+SUM(O12:R12,T12)</f>
        <v>472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472</v>
      </c>
      <c r="U12" s="116">
        <v>104743</v>
      </c>
      <c r="V12" s="116">
        <f>+SUM(D12,M12)</f>
        <v>928703</v>
      </c>
      <c r="W12" s="116">
        <f>+SUM(E12,N12)</f>
        <v>183004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164002</v>
      </c>
      <c r="AB12" s="116">
        <f>+SUM(J12,S12)</f>
        <v>0</v>
      </c>
      <c r="AC12" s="116">
        <f>+SUM(K12,T12)</f>
        <v>19002</v>
      </c>
      <c r="AD12" s="116">
        <f>+SUM(L12,U12)</f>
        <v>745699</v>
      </c>
      <c r="AE12" s="206" t="s">
        <v>325</v>
      </c>
    </row>
    <row r="13" spans="1:32" ht="13.5" customHeight="1" x14ac:dyDescent="0.15">
      <c r="A13" s="114" t="s">
        <v>22</v>
      </c>
      <c r="B13" s="115" t="s">
        <v>350</v>
      </c>
      <c r="C13" s="114" t="s">
        <v>351</v>
      </c>
      <c r="D13" s="116">
        <f>SUM(E13,+L13)</f>
        <v>493647</v>
      </c>
      <c r="E13" s="116">
        <f>+SUM(F13:I13,K13)</f>
        <v>50144</v>
      </c>
      <c r="F13" s="116">
        <v>0</v>
      </c>
      <c r="G13" s="116">
        <v>0</v>
      </c>
      <c r="H13" s="116">
        <v>0</v>
      </c>
      <c r="I13" s="116">
        <v>1835</v>
      </c>
      <c r="J13" s="116"/>
      <c r="K13" s="116">
        <v>48309</v>
      </c>
      <c r="L13" s="116">
        <v>443503</v>
      </c>
      <c r="M13" s="116">
        <f>SUM(N13,+U13)</f>
        <v>17985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17985</v>
      </c>
      <c r="V13" s="116">
        <f>+SUM(D13,M13)</f>
        <v>511632</v>
      </c>
      <c r="W13" s="116">
        <f>+SUM(E13,N13)</f>
        <v>50144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1835</v>
      </c>
      <c r="AB13" s="116">
        <f>+SUM(J13,S13)</f>
        <v>0</v>
      </c>
      <c r="AC13" s="116">
        <f>+SUM(K13,T13)</f>
        <v>48309</v>
      </c>
      <c r="AD13" s="116">
        <f>+SUM(L13,U13)</f>
        <v>461488</v>
      </c>
      <c r="AE13" s="206" t="s">
        <v>325</v>
      </c>
    </row>
    <row r="14" spans="1:32" ht="13.5" customHeight="1" x14ac:dyDescent="0.15">
      <c r="A14" s="114" t="s">
        <v>22</v>
      </c>
      <c r="B14" s="115" t="s">
        <v>354</v>
      </c>
      <c r="C14" s="114" t="s">
        <v>355</v>
      </c>
      <c r="D14" s="116">
        <f>SUM(E14,+L14)</f>
        <v>602787</v>
      </c>
      <c r="E14" s="116">
        <f>+SUM(F14:I14,K14)</f>
        <v>144544</v>
      </c>
      <c r="F14" s="116">
        <v>0</v>
      </c>
      <c r="G14" s="116">
        <v>0</v>
      </c>
      <c r="H14" s="116">
        <v>0</v>
      </c>
      <c r="I14" s="116">
        <v>51291</v>
      </c>
      <c r="J14" s="116"/>
      <c r="K14" s="116">
        <v>93253</v>
      </c>
      <c r="L14" s="116">
        <v>458243</v>
      </c>
      <c r="M14" s="116">
        <f>SUM(N14,+U14)</f>
        <v>73405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73405</v>
      </c>
      <c r="V14" s="116">
        <f>+SUM(D14,M14)</f>
        <v>676192</v>
      </c>
      <c r="W14" s="116">
        <f>+SUM(E14,N14)</f>
        <v>144544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51291</v>
      </c>
      <c r="AB14" s="116">
        <f>+SUM(J14,S14)</f>
        <v>0</v>
      </c>
      <c r="AC14" s="116">
        <f>+SUM(K14,T14)</f>
        <v>93253</v>
      </c>
      <c r="AD14" s="116">
        <f>+SUM(L14,U14)</f>
        <v>531648</v>
      </c>
      <c r="AE14" s="206" t="s">
        <v>325</v>
      </c>
    </row>
    <row r="15" spans="1:32" ht="13.5" customHeight="1" x14ac:dyDescent="0.15">
      <c r="A15" s="114" t="s">
        <v>22</v>
      </c>
      <c r="B15" s="115" t="s">
        <v>356</v>
      </c>
      <c r="C15" s="114" t="s">
        <v>357</v>
      </c>
      <c r="D15" s="116">
        <f>SUM(E15,+L15)</f>
        <v>583271</v>
      </c>
      <c r="E15" s="116">
        <f>+SUM(F15:I15,K15)</f>
        <v>112058</v>
      </c>
      <c r="F15" s="116">
        <v>0</v>
      </c>
      <c r="G15" s="116">
        <v>0</v>
      </c>
      <c r="H15" s="116">
        <v>0</v>
      </c>
      <c r="I15" s="116">
        <v>82931</v>
      </c>
      <c r="J15" s="116"/>
      <c r="K15" s="116">
        <v>29127</v>
      </c>
      <c r="L15" s="116">
        <v>471213</v>
      </c>
      <c r="M15" s="116">
        <f>SUM(N15,+U15)</f>
        <v>196524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196524</v>
      </c>
      <c r="V15" s="116">
        <f>+SUM(D15,M15)</f>
        <v>779795</v>
      </c>
      <c r="W15" s="116">
        <f>+SUM(E15,N15)</f>
        <v>112058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82931</v>
      </c>
      <c r="AB15" s="116">
        <f>+SUM(J15,S15)</f>
        <v>0</v>
      </c>
      <c r="AC15" s="116">
        <f>+SUM(K15,T15)</f>
        <v>29127</v>
      </c>
      <c r="AD15" s="116">
        <f>+SUM(L15,U15)</f>
        <v>667737</v>
      </c>
      <c r="AE15" s="206" t="s">
        <v>325</v>
      </c>
    </row>
    <row r="16" spans="1:32" ht="13.5" customHeight="1" x14ac:dyDescent="0.15">
      <c r="A16" s="114" t="s">
        <v>22</v>
      </c>
      <c r="B16" s="115" t="s">
        <v>360</v>
      </c>
      <c r="C16" s="114" t="s">
        <v>361</v>
      </c>
      <c r="D16" s="116">
        <f>SUM(E16,+L16)</f>
        <v>424153</v>
      </c>
      <c r="E16" s="116">
        <f>+SUM(F16:I16,K16)</f>
        <v>70729</v>
      </c>
      <c r="F16" s="116">
        <v>0</v>
      </c>
      <c r="G16" s="116">
        <v>0</v>
      </c>
      <c r="H16" s="116">
        <v>0</v>
      </c>
      <c r="I16" s="116">
        <v>66727</v>
      </c>
      <c r="J16" s="116"/>
      <c r="K16" s="116">
        <v>4002</v>
      </c>
      <c r="L16" s="116">
        <v>353424</v>
      </c>
      <c r="M16" s="116">
        <f>SUM(N16,+U16)</f>
        <v>127843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127843</v>
      </c>
      <c r="V16" s="116">
        <f>+SUM(D16,M16)</f>
        <v>551996</v>
      </c>
      <c r="W16" s="116">
        <f>+SUM(E16,N16)</f>
        <v>70729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66727</v>
      </c>
      <c r="AB16" s="116">
        <f>+SUM(J16,S16)</f>
        <v>0</v>
      </c>
      <c r="AC16" s="116">
        <f>+SUM(K16,T16)</f>
        <v>4002</v>
      </c>
      <c r="AD16" s="116">
        <f>+SUM(L16,U16)</f>
        <v>481267</v>
      </c>
      <c r="AE16" s="206" t="s">
        <v>325</v>
      </c>
    </row>
    <row r="17" spans="1:31" ht="13.5" customHeight="1" x14ac:dyDescent="0.15">
      <c r="A17" s="114" t="s">
        <v>22</v>
      </c>
      <c r="B17" s="115" t="s">
        <v>366</v>
      </c>
      <c r="C17" s="114" t="s">
        <v>367</v>
      </c>
      <c r="D17" s="116">
        <f>SUM(E17,+L17)</f>
        <v>252062</v>
      </c>
      <c r="E17" s="116">
        <f>+SUM(F17:I17,K17)</f>
        <v>30123</v>
      </c>
      <c r="F17" s="116">
        <v>0</v>
      </c>
      <c r="G17" s="116">
        <v>0</v>
      </c>
      <c r="H17" s="116">
        <v>0</v>
      </c>
      <c r="I17" s="116">
        <v>28812</v>
      </c>
      <c r="J17" s="116"/>
      <c r="K17" s="116">
        <v>1311</v>
      </c>
      <c r="L17" s="116">
        <v>221939</v>
      </c>
      <c r="M17" s="116">
        <f>SUM(N17,+U17)</f>
        <v>34534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34534</v>
      </c>
      <c r="V17" s="116">
        <f>+SUM(D17,M17)</f>
        <v>286596</v>
      </c>
      <c r="W17" s="116">
        <f>+SUM(E17,N17)</f>
        <v>30123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28812</v>
      </c>
      <c r="AB17" s="116">
        <f>+SUM(J17,S17)</f>
        <v>0</v>
      </c>
      <c r="AC17" s="116">
        <f>+SUM(K17,T17)</f>
        <v>1311</v>
      </c>
      <c r="AD17" s="116">
        <f>+SUM(L17,U17)</f>
        <v>256473</v>
      </c>
      <c r="AE17" s="206" t="s">
        <v>325</v>
      </c>
    </row>
    <row r="18" spans="1:31" ht="13.5" customHeight="1" x14ac:dyDescent="0.15">
      <c r="A18" s="114" t="s">
        <v>22</v>
      </c>
      <c r="B18" s="115" t="s">
        <v>370</v>
      </c>
      <c r="C18" s="114" t="s">
        <v>371</v>
      </c>
      <c r="D18" s="116">
        <f>SUM(E18,+L18)</f>
        <v>407643</v>
      </c>
      <c r="E18" s="116">
        <f>+SUM(F18:I18,K18)</f>
        <v>63543</v>
      </c>
      <c r="F18" s="116">
        <v>0</v>
      </c>
      <c r="G18" s="116">
        <v>0</v>
      </c>
      <c r="H18" s="116">
        <v>0</v>
      </c>
      <c r="I18" s="116">
        <v>60517</v>
      </c>
      <c r="J18" s="116"/>
      <c r="K18" s="116">
        <v>3026</v>
      </c>
      <c r="L18" s="116">
        <v>344100</v>
      </c>
      <c r="M18" s="116">
        <f>SUM(N18,+U18)</f>
        <v>56842</v>
      </c>
      <c r="N18" s="116">
        <f>+SUM(O18:R18,T18)</f>
        <v>6488</v>
      </c>
      <c r="O18" s="116">
        <v>0</v>
      </c>
      <c r="P18" s="116">
        <v>0</v>
      </c>
      <c r="Q18" s="116">
        <v>0</v>
      </c>
      <c r="R18" s="116">
        <v>6488</v>
      </c>
      <c r="S18" s="116"/>
      <c r="T18" s="116">
        <v>0</v>
      </c>
      <c r="U18" s="116">
        <v>50354</v>
      </c>
      <c r="V18" s="116">
        <f>+SUM(D18,M18)</f>
        <v>464485</v>
      </c>
      <c r="W18" s="116">
        <f>+SUM(E18,N18)</f>
        <v>70031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67005</v>
      </c>
      <c r="AB18" s="116">
        <f>+SUM(J18,S18)</f>
        <v>0</v>
      </c>
      <c r="AC18" s="116">
        <f>+SUM(K18,T18)</f>
        <v>3026</v>
      </c>
      <c r="AD18" s="116">
        <f>+SUM(L18,U18)</f>
        <v>394454</v>
      </c>
      <c r="AE18" s="206" t="s">
        <v>325</v>
      </c>
    </row>
    <row r="19" spans="1:31" ht="13.5" customHeight="1" x14ac:dyDescent="0.15">
      <c r="A19" s="114" t="s">
        <v>22</v>
      </c>
      <c r="B19" s="115" t="s">
        <v>374</v>
      </c>
      <c r="C19" s="114" t="s">
        <v>375</v>
      </c>
      <c r="D19" s="116">
        <f>SUM(E19,+L19)</f>
        <v>626434</v>
      </c>
      <c r="E19" s="116">
        <f>+SUM(F19:I19,K19)</f>
        <v>36255</v>
      </c>
      <c r="F19" s="116">
        <v>0</v>
      </c>
      <c r="G19" s="116">
        <v>0</v>
      </c>
      <c r="H19" s="116">
        <v>0</v>
      </c>
      <c r="I19" s="116">
        <v>12897</v>
      </c>
      <c r="J19" s="116"/>
      <c r="K19" s="116">
        <v>23358</v>
      </c>
      <c r="L19" s="116">
        <v>590179</v>
      </c>
      <c r="M19" s="116">
        <f>SUM(N19,+U19)</f>
        <v>113154</v>
      </c>
      <c r="N19" s="116">
        <f>+SUM(O19:R19,T19)</f>
        <v>5328</v>
      </c>
      <c r="O19" s="116">
        <v>0</v>
      </c>
      <c r="P19" s="116">
        <v>0</v>
      </c>
      <c r="Q19" s="116">
        <v>0</v>
      </c>
      <c r="R19" s="116">
        <v>5328</v>
      </c>
      <c r="S19" s="116"/>
      <c r="T19" s="116">
        <v>0</v>
      </c>
      <c r="U19" s="116">
        <v>107826</v>
      </c>
      <c r="V19" s="116">
        <f>+SUM(D19,M19)</f>
        <v>739588</v>
      </c>
      <c r="W19" s="116">
        <f>+SUM(E19,N19)</f>
        <v>41583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18225</v>
      </c>
      <c r="AB19" s="116">
        <f>+SUM(J19,S19)</f>
        <v>0</v>
      </c>
      <c r="AC19" s="116">
        <f>+SUM(K19,T19)</f>
        <v>23358</v>
      </c>
      <c r="AD19" s="116">
        <f>+SUM(L19,U19)</f>
        <v>698005</v>
      </c>
      <c r="AE19" s="206" t="s">
        <v>325</v>
      </c>
    </row>
    <row r="20" spans="1:31" ht="13.5" customHeight="1" x14ac:dyDescent="0.15">
      <c r="A20" s="114" t="s">
        <v>22</v>
      </c>
      <c r="B20" s="115" t="s">
        <v>378</v>
      </c>
      <c r="C20" s="114" t="s">
        <v>379</v>
      </c>
      <c r="D20" s="116">
        <f>SUM(E20,+L20)</f>
        <v>332339</v>
      </c>
      <c r="E20" s="116">
        <f>+SUM(F20:I20,K20)</f>
        <v>2010</v>
      </c>
      <c r="F20" s="116">
        <v>0</v>
      </c>
      <c r="G20" s="116">
        <v>0</v>
      </c>
      <c r="H20" s="116">
        <v>0</v>
      </c>
      <c r="I20" s="116">
        <v>1990</v>
      </c>
      <c r="J20" s="116"/>
      <c r="K20" s="116">
        <v>20</v>
      </c>
      <c r="L20" s="116">
        <v>330329</v>
      </c>
      <c r="M20" s="116">
        <f>SUM(N20,+U20)</f>
        <v>87931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87931</v>
      </c>
      <c r="V20" s="116">
        <f>+SUM(D20,M20)</f>
        <v>420270</v>
      </c>
      <c r="W20" s="116">
        <f>+SUM(E20,N20)</f>
        <v>2010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1990</v>
      </c>
      <c r="AB20" s="116">
        <f>+SUM(J20,S20)</f>
        <v>0</v>
      </c>
      <c r="AC20" s="116">
        <f>+SUM(K20,T20)</f>
        <v>20</v>
      </c>
      <c r="AD20" s="116">
        <f>+SUM(L20,U20)</f>
        <v>418260</v>
      </c>
      <c r="AE20" s="206" t="s">
        <v>325</v>
      </c>
    </row>
    <row r="21" spans="1:31" ht="13.5" customHeight="1" x14ac:dyDescent="0.15">
      <c r="A21" s="114" t="s">
        <v>22</v>
      </c>
      <c r="B21" s="115" t="s">
        <v>382</v>
      </c>
      <c r="C21" s="114" t="s">
        <v>383</v>
      </c>
      <c r="D21" s="116">
        <f>SUM(E21,+L21)</f>
        <v>542906</v>
      </c>
      <c r="E21" s="116">
        <f>+SUM(F21:I21,K21)</f>
        <v>1369</v>
      </c>
      <c r="F21" s="116">
        <v>0</v>
      </c>
      <c r="G21" s="116">
        <v>50</v>
      </c>
      <c r="H21" s="116">
        <v>0</v>
      </c>
      <c r="I21" s="116">
        <v>160</v>
      </c>
      <c r="J21" s="116"/>
      <c r="K21" s="116">
        <v>1159</v>
      </c>
      <c r="L21" s="116">
        <v>541537</v>
      </c>
      <c r="M21" s="116">
        <f>SUM(N21,+U21)</f>
        <v>29135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29135</v>
      </c>
      <c r="V21" s="116">
        <f>+SUM(D21,M21)</f>
        <v>572041</v>
      </c>
      <c r="W21" s="116">
        <f>+SUM(E21,N21)</f>
        <v>1369</v>
      </c>
      <c r="X21" s="116">
        <f>+SUM(F21,O21)</f>
        <v>0</v>
      </c>
      <c r="Y21" s="116">
        <f>+SUM(G21,P21)</f>
        <v>50</v>
      </c>
      <c r="Z21" s="116">
        <f>+SUM(H21,Q21)</f>
        <v>0</v>
      </c>
      <c r="AA21" s="116">
        <f>+SUM(I21,R21)</f>
        <v>160</v>
      </c>
      <c r="AB21" s="116">
        <f>+SUM(J21,S21)</f>
        <v>0</v>
      </c>
      <c r="AC21" s="116">
        <f>+SUM(K21,T21)</f>
        <v>1159</v>
      </c>
      <c r="AD21" s="116">
        <f>+SUM(L21,U21)</f>
        <v>570672</v>
      </c>
      <c r="AE21" s="206" t="s">
        <v>325</v>
      </c>
    </row>
    <row r="22" spans="1:31" ht="13.5" customHeight="1" x14ac:dyDescent="0.15">
      <c r="A22" s="114" t="s">
        <v>22</v>
      </c>
      <c r="B22" s="115" t="s">
        <v>387</v>
      </c>
      <c r="C22" s="114" t="s">
        <v>388</v>
      </c>
      <c r="D22" s="116">
        <f>SUM(E22,+L22)</f>
        <v>546995</v>
      </c>
      <c r="E22" s="116">
        <f>+SUM(F22:I22,K22)</f>
        <v>100663</v>
      </c>
      <c r="F22" s="116">
        <v>0</v>
      </c>
      <c r="G22" s="116">
        <v>0</v>
      </c>
      <c r="H22" s="116">
        <v>0</v>
      </c>
      <c r="I22" s="116">
        <v>88453</v>
      </c>
      <c r="J22" s="116"/>
      <c r="K22" s="116">
        <v>12210</v>
      </c>
      <c r="L22" s="116">
        <v>446332</v>
      </c>
      <c r="M22" s="116">
        <f>SUM(N22,+U22)</f>
        <v>53107</v>
      </c>
      <c r="N22" s="116">
        <f>+SUM(O22:R22,T22)</f>
        <v>10566</v>
      </c>
      <c r="O22" s="116">
        <v>0</v>
      </c>
      <c r="P22" s="116">
        <v>0</v>
      </c>
      <c r="Q22" s="116">
        <v>8700</v>
      </c>
      <c r="R22" s="116">
        <v>1866</v>
      </c>
      <c r="S22" s="116"/>
      <c r="T22" s="116">
        <v>0</v>
      </c>
      <c r="U22" s="116">
        <v>42541</v>
      </c>
      <c r="V22" s="116">
        <f>+SUM(D22,M22)</f>
        <v>600102</v>
      </c>
      <c r="W22" s="116">
        <f>+SUM(E22,N22)</f>
        <v>111229</v>
      </c>
      <c r="X22" s="116">
        <f>+SUM(F22,O22)</f>
        <v>0</v>
      </c>
      <c r="Y22" s="116">
        <f>+SUM(G22,P22)</f>
        <v>0</v>
      </c>
      <c r="Z22" s="116">
        <f>+SUM(H22,Q22)</f>
        <v>8700</v>
      </c>
      <c r="AA22" s="116">
        <f>+SUM(I22,R22)</f>
        <v>90319</v>
      </c>
      <c r="AB22" s="116">
        <f>+SUM(J22,S22)</f>
        <v>0</v>
      </c>
      <c r="AC22" s="116">
        <f>+SUM(K22,T22)</f>
        <v>12210</v>
      </c>
      <c r="AD22" s="116">
        <f>+SUM(L22,U22)</f>
        <v>488873</v>
      </c>
      <c r="AE22" s="206" t="s">
        <v>325</v>
      </c>
    </row>
    <row r="23" spans="1:31" ht="13.5" customHeight="1" x14ac:dyDescent="0.15">
      <c r="A23" s="114" t="s">
        <v>22</v>
      </c>
      <c r="B23" s="115" t="s">
        <v>390</v>
      </c>
      <c r="C23" s="114" t="s">
        <v>391</v>
      </c>
      <c r="D23" s="116">
        <f>SUM(E23,+L23)</f>
        <v>934630</v>
      </c>
      <c r="E23" s="116">
        <f>+SUM(F23:I23,K23)</f>
        <v>97892</v>
      </c>
      <c r="F23" s="116">
        <v>0</v>
      </c>
      <c r="G23" s="116">
        <v>0</v>
      </c>
      <c r="H23" s="116">
        <v>0</v>
      </c>
      <c r="I23" s="116">
        <v>86718</v>
      </c>
      <c r="J23" s="116"/>
      <c r="K23" s="116">
        <v>11174</v>
      </c>
      <c r="L23" s="116">
        <v>836738</v>
      </c>
      <c r="M23" s="116">
        <f>SUM(N23,+U23)</f>
        <v>228958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228958</v>
      </c>
      <c r="V23" s="116">
        <f>+SUM(D23,M23)</f>
        <v>1163588</v>
      </c>
      <c r="W23" s="116">
        <f>+SUM(E23,N23)</f>
        <v>97892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86718</v>
      </c>
      <c r="AB23" s="116">
        <f>+SUM(J23,S23)</f>
        <v>0</v>
      </c>
      <c r="AC23" s="116">
        <f>+SUM(K23,T23)</f>
        <v>11174</v>
      </c>
      <c r="AD23" s="116">
        <f>+SUM(L23,U23)</f>
        <v>1065696</v>
      </c>
      <c r="AE23" s="206" t="s">
        <v>325</v>
      </c>
    </row>
    <row r="24" spans="1:31" ht="13.5" customHeight="1" x14ac:dyDescent="0.15">
      <c r="A24" s="114" t="s">
        <v>22</v>
      </c>
      <c r="B24" s="115" t="s">
        <v>398</v>
      </c>
      <c r="C24" s="114" t="s">
        <v>399</v>
      </c>
      <c r="D24" s="116">
        <f>SUM(E24,+L24)</f>
        <v>400688</v>
      </c>
      <c r="E24" s="116">
        <f>+SUM(F24:I24,K24)</f>
        <v>151719</v>
      </c>
      <c r="F24" s="116">
        <v>0</v>
      </c>
      <c r="G24" s="116">
        <v>0</v>
      </c>
      <c r="H24" s="116">
        <v>0</v>
      </c>
      <c r="I24" s="116">
        <v>65013</v>
      </c>
      <c r="J24" s="116"/>
      <c r="K24" s="116">
        <v>86706</v>
      </c>
      <c r="L24" s="116">
        <v>248969</v>
      </c>
      <c r="M24" s="116">
        <f>SUM(N24,+U24)</f>
        <v>87256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87256</v>
      </c>
      <c r="V24" s="116">
        <f>+SUM(D24,M24)</f>
        <v>487944</v>
      </c>
      <c r="W24" s="116">
        <f>+SUM(E24,N24)</f>
        <v>151719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65013</v>
      </c>
      <c r="AB24" s="116">
        <f>+SUM(J24,S24)</f>
        <v>0</v>
      </c>
      <c r="AC24" s="116">
        <f>+SUM(K24,T24)</f>
        <v>86706</v>
      </c>
      <c r="AD24" s="116">
        <f>+SUM(L24,U24)</f>
        <v>336225</v>
      </c>
      <c r="AE24" s="206" t="s">
        <v>325</v>
      </c>
    </row>
    <row r="25" spans="1:31" ht="13.5" customHeight="1" x14ac:dyDescent="0.15">
      <c r="A25" s="114" t="s">
        <v>22</v>
      </c>
      <c r="B25" s="115" t="s">
        <v>402</v>
      </c>
      <c r="C25" s="114" t="s">
        <v>403</v>
      </c>
      <c r="D25" s="116">
        <f>SUM(E25,+L25)</f>
        <v>415739</v>
      </c>
      <c r="E25" s="116">
        <f>+SUM(F25:I25,K25)</f>
        <v>61095</v>
      </c>
      <c r="F25" s="116">
        <v>0</v>
      </c>
      <c r="G25" s="116">
        <v>0</v>
      </c>
      <c r="H25" s="116">
        <v>0</v>
      </c>
      <c r="I25" s="116">
        <v>55870</v>
      </c>
      <c r="J25" s="116"/>
      <c r="K25" s="116">
        <v>5225</v>
      </c>
      <c r="L25" s="116">
        <v>354644</v>
      </c>
      <c r="M25" s="116">
        <f>SUM(N25,+U25)</f>
        <v>106537</v>
      </c>
      <c r="N25" s="116">
        <f>+SUM(O25:R25,T25)</f>
        <v>0</v>
      </c>
      <c r="O25" s="116">
        <v>0</v>
      </c>
      <c r="P25" s="116">
        <v>0</v>
      </c>
      <c r="Q25" s="116">
        <v>0</v>
      </c>
      <c r="R25" s="116">
        <v>0</v>
      </c>
      <c r="S25" s="116"/>
      <c r="T25" s="116">
        <v>0</v>
      </c>
      <c r="U25" s="116">
        <v>106537</v>
      </c>
      <c r="V25" s="116">
        <f>+SUM(D25,M25)</f>
        <v>522276</v>
      </c>
      <c r="W25" s="116">
        <f>+SUM(E25,N25)</f>
        <v>61095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55870</v>
      </c>
      <c r="AB25" s="116">
        <f>+SUM(J25,S25)</f>
        <v>0</v>
      </c>
      <c r="AC25" s="116">
        <f>+SUM(K25,T25)</f>
        <v>5225</v>
      </c>
      <c r="AD25" s="116">
        <f>+SUM(L25,U25)</f>
        <v>461181</v>
      </c>
      <c r="AE25" s="206" t="s">
        <v>325</v>
      </c>
    </row>
    <row r="26" spans="1:31" ht="13.5" customHeight="1" x14ac:dyDescent="0.15">
      <c r="A26" s="114" t="s">
        <v>22</v>
      </c>
      <c r="B26" s="115" t="s">
        <v>404</v>
      </c>
      <c r="C26" s="114" t="s">
        <v>405</v>
      </c>
      <c r="D26" s="116">
        <f>SUM(E26,+L26)</f>
        <v>682589</v>
      </c>
      <c r="E26" s="116">
        <f>+SUM(F26:I26,K26)</f>
        <v>23886</v>
      </c>
      <c r="F26" s="116">
        <v>0</v>
      </c>
      <c r="G26" s="116">
        <v>0</v>
      </c>
      <c r="H26" s="116">
        <v>0</v>
      </c>
      <c r="I26" s="116">
        <v>12144</v>
      </c>
      <c r="J26" s="116"/>
      <c r="K26" s="116">
        <v>11742</v>
      </c>
      <c r="L26" s="116">
        <v>658703</v>
      </c>
      <c r="M26" s="116">
        <f>SUM(N26,+U26)</f>
        <v>143282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143282</v>
      </c>
      <c r="V26" s="116">
        <f>+SUM(D26,M26)</f>
        <v>825871</v>
      </c>
      <c r="W26" s="116">
        <f>+SUM(E26,N26)</f>
        <v>23886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12144</v>
      </c>
      <c r="AB26" s="116">
        <f>+SUM(J26,S26)</f>
        <v>0</v>
      </c>
      <c r="AC26" s="116">
        <f>+SUM(K26,T26)</f>
        <v>11742</v>
      </c>
      <c r="AD26" s="116">
        <f>+SUM(L26,U26)</f>
        <v>801985</v>
      </c>
      <c r="AE26" s="206" t="s">
        <v>325</v>
      </c>
    </row>
    <row r="27" spans="1:31" ht="13.5" customHeight="1" x14ac:dyDescent="0.15">
      <c r="A27" s="114" t="s">
        <v>22</v>
      </c>
      <c r="B27" s="115" t="s">
        <v>408</v>
      </c>
      <c r="C27" s="114" t="s">
        <v>409</v>
      </c>
      <c r="D27" s="116">
        <f>SUM(E27,+L27)</f>
        <v>85733</v>
      </c>
      <c r="E27" s="116">
        <f>+SUM(F27:I27,K27)</f>
        <v>11006</v>
      </c>
      <c r="F27" s="116">
        <v>0</v>
      </c>
      <c r="G27" s="116">
        <v>0</v>
      </c>
      <c r="H27" s="116">
        <v>0</v>
      </c>
      <c r="I27" s="116">
        <v>6872</v>
      </c>
      <c r="J27" s="116"/>
      <c r="K27" s="116">
        <v>4134</v>
      </c>
      <c r="L27" s="116">
        <v>74727</v>
      </c>
      <c r="M27" s="116">
        <f>SUM(N27,+U27)</f>
        <v>27199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27199</v>
      </c>
      <c r="V27" s="116">
        <f>+SUM(D27,M27)</f>
        <v>112932</v>
      </c>
      <c r="W27" s="116">
        <f>+SUM(E27,N27)</f>
        <v>11006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6872</v>
      </c>
      <c r="AB27" s="116">
        <f>+SUM(J27,S27)</f>
        <v>0</v>
      </c>
      <c r="AC27" s="116">
        <f>+SUM(K27,T27)</f>
        <v>4134</v>
      </c>
      <c r="AD27" s="116">
        <f>+SUM(L27,U27)</f>
        <v>101926</v>
      </c>
      <c r="AE27" s="206" t="s">
        <v>325</v>
      </c>
    </row>
    <row r="28" spans="1:31" ht="13.5" customHeight="1" x14ac:dyDescent="0.15">
      <c r="A28" s="114" t="s">
        <v>22</v>
      </c>
      <c r="B28" s="115" t="s">
        <v>410</v>
      </c>
      <c r="C28" s="114" t="s">
        <v>411</v>
      </c>
      <c r="D28" s="116">
        <f>SUM(E28,+L28)</f>
        <v>35675</v>
      </c>
      <c r="E28" s="116">
        <f>+SUM(F28:I28,K28)</f>
        <v>14060</v>
      </c>
      <c r="F28" s="116">
        <v>0</v>
      </c>
      <c r="G28" s="116">
        <v>0</v>
      </c>
      <c r="H28" s="116">
        <v>0</v>
      </c>
      <c r="I28" s="116">
        <v>2972</v>
      </c>
      <c r="J28" s="116"/>
      <c r="K28" s="116">
        <v>11088</v>
      </c>
      <c r="L28" s="116">
        <v>21615</v>
      </c>
      <c r="M28" s="116">
        <f>SUM(N28,+U28)</f>
        <v>15032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15032</v>
      </c>
      <c r="V28" s="116">
        <f>+SUM(D28,M28)</f>
        <v>50707</v>
      </c>
      <c r="W28" s="116">
        <f>+SUM(E28,N28)</f>
        <v>14060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2972</v>
      </c>
      <c r="AB28" s="116">
        <f>+SUM(J28,S28)</f>
        <v>0</v>
      </c>
      <c r="AC28" s="116">
        <f>+SUM(K28,T28)</f>
        <v>11088</v>
      </c>
      <c r="AD28" s="116">
        <f>+SUM(L28,U28)</f>
        <v>36647</v>
      </c>
      <c r="AE28" s="206" t="s">
        <v>325</v>
      </c>
    </row>
    <row r="29" spans="1:31" ht="13.5" customHeight="1" x14ac:dyDescent="0.15">
      <c r="A29" s="114" t="s">
        <v>22</v>
      </c>
      <c r="B29" s="115" t="s">
        <v>412</v>
      </c>
      <c r="C29" s="114" t="s">
        <v>413</v>
      </c>
      <c r="D29" s="116">
        <f>SUM(E29,+L29)</f>
        <v>30738</v>
      </c>
      <c r="E29" s="116">
        <f>+SUM(F29:I29,K29)</f>
        <v>28</v>
      </c>
      <c r="F29" s="116">
        <v>0</v>
      </c>
      <c r="G29" s="116">
        <v>0</v>
      </c>
      <c r="H29" s="116">
        <v>0</v>
      </c>
      <c r="I29" s="116">
        <v>3</v>
      </c>
      <c r="J29" s="116"/>
      <c r="K29" s="116">
        <v>25</v>
      </c>
      <c r="L29" s="116">
        <v>30710</v>
      </c>
      <c r="M29" s="116">
        <f>SUM(N29,+U29)</f>
        <v>23292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23292</v>
      </c>
      <c r="V29" s="116">
        <f>+SUM(D29,M29)</f>
        <v>54030</v>
      </c>
      <c r="W29" s="116">
        <f>+SUM(E29,N29)</f>
        <v>28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3</v>
      </c>
      <c r="AB29" s="116">
        <f>+SUM(J29,S29)</f>
        <v>0</v>
      </c>
      <c r="AC29" s="116">
        <f>+SUM(K29,T29)</f>
        <v>25</v>
      </c>
      <c r="AD29" s="116">
        <f>+SUM(L29,U29)</f>
        <v>54002</v>
      </c>
      <c r="AE29" s="206" t="s">
        <v>325</v>
      </c>
    </row>
    <row r="30" spans="1:31" ht="13.5" customHeight="1" x14ac:dyDescent="0.15">
      <c r="A30" s="114" t="s">
        <v>22</v>
      </c>
      <c r="B30" s="115" t="s">
        <v>414</v>
      </c>
      <c r="C30" s="114" t="s">
        <v>415</v>
      </c>
      <c r="D30" s="116">
        <f>SUM(E30,+L30)</f>
        <v>12976</v>
      </c>
      <c r="E30" s="116">
        <f>+SUM(F30:I30,K30)</f>
        <v>336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336</v>
      </c>
      <c r="L30" s="116">
        <v>12640</v>
      </c>
      <c r="M30" s="116">
        <f>SUM(N30,+U30)</f>
        <v>9481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9481</v>
      </c>
      <c r="V30" s="116">
        <f>+SUM(D30,M30)</f>
        <v>22457</v>
      </c>
      <c r="W30" s="116">
        <f>+SUM(E30,N30)</f>
        <v>336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336</v>
      </c>
      <c r="AD30" s="116">
        <f>+SUM(L30,U30)</f>
        <v>22121</v>
      </c>
      <c r="AE30" s="206" t="s">
        <v>325</v>
      </c>
    </row>
    <row r="31" spans="1:31" ht="13.5" customHeight="1" x14ac:dyDescent="0.15">
      <c r="A31" s="114" t="s">
        <v>22</v>
      </c>
      <c r="B31" s="115" t="s">
        <v>416</v>
      </c>
      <c r="C31" s="114" t="s">
        <v>417</v>
      </c>
      <c r="D31" s="116">
        <f>SUM(E31,+L31)</f>
        <v>9228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9228</v>
      </c>
      <c r="M31" s="116">
        <f>SUM(N31,+U31)</f>
        <v>6548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6548</v>
      </c>
      <c r="V31" s="116">
        <f>+SUM(D31,M31)</f>
        <v>15776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15776</v>
      </c>
      <c r="AE31" s="206" t="s">
        <v>325</v>
      </c>
    </row>
    <row r="32" spans="1:31" ht="13.5" customHeight="1" x14ac:dyDescent="0.15">
      <c r="A32" s="114" t="s">
        <v>22</v>
      </c>
      <c r="B32" s="115" t="s">
        <v>418</v>
      </c>
      <c r="C32" s="114" t="s">
        <v>419</v>
      </c>
      <c r="D32" s="116">
        <f>SUM(E32,+L32)</f>
        <v>133220</v>
      </c>
      <c r="E32" s="116">
        <f>+SUM(F32:I32,K32)</f>
        <v>25639</v>
      </c>
      <c r="F32" s="116">
        <v>0</v>
      </c>
      <c r="G32" s="116">
        <v>0</v>
      </c>
      <c r="H32" s="116">
        <v>0</v>
      </c>
      <c r="I32" s="116">
        <v>23080</v>
      </c>
      <c r="J32" s="116"/>
      <c r="K32" s="116">
        <v>2559</v>
      </c>
      <c r="L32" s="116">
        <v>107581</v>
      </c>
      <c r="M32" s="116">
        <f>SUM(N32,+U32)</f>
        <v>43595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43595</v>
      </c>
      <c r="V32" s="116">
        <f>+SUM(D32,M32)</f>
        <v>176815</v>
      </c>
      <c r="W32" s="116">
        <f>+SUM(E32,N32)</f>
        <v>25639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23080</v>
      </c>
      <c r="AB32" s="116">
        <f>+SUM(J32,S32)</f>
        <v>0</v>
      </c>
      <c r="AC32" s="116">
        <f>+SUM(K32,T32)</f>
        <v>2559</v>
      </c>
      <c r="AD32" s="116">
        <f>+SUM(L32,U32)</f>
        <v>151176</v>
      </c>
      <c r="AE32" s="206" t="s">
        <v>325</v>
      </c>
    </row>
    <row r="33" spans="1:31" ht="13.5" customHeight="1" x14ac:dyDescent="0.15">
      <c r="A33" s="114" t="s">
        <v>22</v>
      </c>
      <c r="B33" s="115" t="s">
        <v>420</v>
      </c>
      <c r="C33" s="114" t="s">
        <v>421</v>
      </c>
      <c r="D33" s="116">
        <f>SUM(E33,+L33)</f>
        <v>781108</v>
      </c>
      <c r="E33" s="116">
        <f>+SUM(F33:I33,K33)</f>
        <v>163800</v>
      </c>
      <c r="F33" s="116">
        <v>0</v>
      </c>
      <c r="G33" s="116">
        <v>0</v>
      </c>
      <c r="H33" s="116">
        <v>0</v>
      </c>
      <c r="I33" s="116">
        <v>131316</v>
      </c>
      <c r="J33" s="116"/>
      <c r="K33" s="116">
        <v>32484</v>
      </c>
      <c r="L33" s="116">
        <v>617308</v>
      </c>
      <c r="M33" s="116">
        <f>SUM(N33,+U33)</f>
        <v>159053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159053</v>
      </c>
      <c r="V33" s="116">
        <f>+SUM(D33,M33)</f>
        <v>940161</v>
      </c>
      <c r="W33" s="116">
        <f>+SUM(E33,N33)</f>
        <v>163800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131316</v>
      </c>
      <c r="AB33" s="116">
        <f>+SUM(J33,S33)</f>
        <v>0</v>
      </c>
      <c r="AC33" s="116">
        <f>+SUM(K33,T33)</f>
        <v>32484</v>
      </c>
      <c r="AD33" s="116">
        <f>+SUM(L33,U33)</f>
        <v>776361</v>
      </c>
      <c r="AE33" s="206" t="s">
        <v>325</v>
      </c>
    </row>
    <row r="34" spans="1:31" ht="13.5" customHeight="1" x14ac:dyDescent="0.15">
      <c r="A34" s="114" t="s">
        <v>22</v>
      </c>
      <c r="B34" s="115" t="s">
        <v>422</v>
      </c>
      <c r="C34" s="114" t="s">
        <v>423</v>
      </c>
      <c r="D34" s="116">
        <f>SUM(E34,+L34)</f>
        <v>194291</v>
      </c>
      <c r="E34" s="116">
        <f>+SUM(F34:I34,K34)</f>
        <v>49214</v>
      </c>
      <c r="F34" s="116">
        <v>0</v>
      </c>
      <c r="G34" s="116">
        <v>0</v>
      </c>
      <c r="H34" s="116">
        <v>0</v>
      </c>
      <c r="I34" s="116">
        <v>444</v>
      </c>
      <c r="J34" s="116"/>
      <c r="K34" s="116">
        <v>48770</v>
      </c>
      <c r="L34" s="116">
        <v>145077</v>
      </c>
      <c r="M34" s="116">
        <f>SUM(N34,+U34)</f>
        <v>43874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43874</v>
      </c>
      <c r="V34" s="116">
        <f>+SUM(D34,M34)</f>
        <v>238165</v>
      </c>
      <c r="W34" s="116">
        <f>+SUM(E34,N34)</f>
        <v>49214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444</v>
      </c>
      <c r="AB34" s="116">
        <f>+SUM(J34,S34)</f>
        <v>0</v>
      </c>
      <c r="AC34" s="116">
        <f>+SUM(K34,T34)</f>
        <v>48770</v>
      </c>
      <c r="AD34" s="116">
        <f>+SUM(L34,U34)</f>
        <v>188951</v>
      </c>
      <c r="AE34" s="206" t="s">
        <v>325</v>
      </c>
    </row>
    <row r="35" spans="1:31" ht="13.5" customHeight="1" x14ac:dyDescent="0.15">
      <c r="A35" s="114" t="s">
        <v>22</v>
      </c>
      <c r="B35" s="115" t="s">
        <v>424</v>
      </c>
      <c r="C35" s="114" t="s">
        <v>425</v>
      </c>
      <c r="D35" s="116">
        <f>SUM(E35,+L35)</f>
        <v>139168</v>
      </c>
      <c r="E35" s="116">
        <f>+SUM(F35:I35,K35)</f>
        <v>13700</v>
      </c>
      <c r="F35" s="116">
        <v>0</v>
      </c>
      <c r="G35" s="116">
        <v>0</v>
      </c>
      <c r="H35" s="116">
        <v>13700</v>
      </c>
      <c r="I35" s="116">
        <v>0</v>
      </c>
      <c r="J35" s="116"/>
      <c r="K35" s="116">
        <v>0</v>
      </c>
      <c r="L35" s="116">
        <v>125468</v>
      </c>
      <c r="M35" s="116">
        <f>SUM(N35,+U35)</f>
        <v>26334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26334</v>
      </c>
      <c r="V35" s="116">
        <f>+SUM(D35,M35)</f>
        <v>165502</v>
      </c>
      <c r="W35" s="116">
        <f>+SUM(E35,N35)</f>
        <v>13700</v>
      </c>
      <c r="X35" s="116">
        <f>+SUM(F35,O35)</f>
        <v>0</v>
      </c>
      <c r="Y35" s="116">
        <f>+SUM(G35,P35)</f>
        <v>0</v>
      </c>
      <c r="Z35" s="116">
        <f>+SUM(H35,Q35)</f>
        <v>13700</v>
      </c>
      <c r="AA35" s="116">
        <f>+SUM(I35,R35)</f>
        <v>0</v>
      </c>
      <c r="AB35" s="116">
        <f>+SUM(J35,S35)</f>
        <v>0</v>
      </c>
      <c r="AC35" s="116">
        <f>+SUM(K35,T35)</f>
        <v>0</v>
      </c>
      <c r="AD35" s="116">
        <f>+SUM(L35,U35)</f>
        <v>151802</v>
      </c>
      <c r="AE35" s="206" t="s">
        <v>325</v>
      </c>
    </row>
    <row r="36" spans="1:31" ht="13.5" customHeight="1" x14ac:dyDescent="0.15">
      <c r="A36" s="114" t="s">
        <v>22</v>
      </c>
      <c r="B36" s="115" t="s">
        <v>426</v>
      </c>
      <c r="C36" s="114" t="s">
        <v>427</v>
      </c>
      <c r="D36" s="116">
        <f>SUM(E36,+L36)</f>
        <v>37399</v>
      </c>
      <c r="E36" s="116">
        <f>+SUM(F36:I36,K36)</f>
        <v>4817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4817</v>
      </c>
      <c r="L36" s="116">
        <v>32582</v>
      </c>
      <c r="M36" s="116">
        <f>SUM(N36,+U36)</f>
        <v>10012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10012</v>
      </c>
      <c r="V36" s="116">
        <f>+SUM(D36,M36)</f>
        <v>47411</v>
      </c>
      <c r="W36" s="116">
        <f>+SUM(E36,N36)</f>
        <v>4817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4817</v>
      </c>
      <c r="AD36" s="116">
        <f>+SUM(L36,U36)</f>
        <v>42594</v>
      </c>
      <c r="AE36" s="206" t="s">
        <v>325</v>
      </c>
    </row>
    <row r="37" spans="1:31" ht="13.5" customHeight="1" x14ac:dyDescent="0.15">
      <c r="A37" s="114" t="s">
        <v>22</v>
      </c>
      <c r="B37" s="115" t="s">
        <v>428</v>
      </c>
      <c r="C37" s="114" t="s">
        <v>429</v>
      </c>
      <c r="D37" s="116">
        <f>SUM(E37,+L37)</f>
        <v>201777</v>
      </c>
      <c r="E37" s="116">
        <f>+SUM(F37:I37,K37)</f>
        <v>12480</v>
      </c>
      <c r="F37" s="116">
        <v>0</v>
      </c>
      <c r="G37" s="116">
        <v>0</v>
      </c>
      <c r="H37" s="116">
        <v>0</v>
      </c>
      <c r="I37" s="116">
        <v>11814</v>
      </c>
      <c r="J37" s="116"/>
      <c r="K37" s="116">
        <v>666</v>
      </c>
      <c r="L37" s="116">
        <v>189297</v>
      </c>
      <c r="M37" s="116">
        <f>SUM(N37,+U37)</f>
        <v>35993</v>
      </c>
      <c r="N37" s="116">
        <f>+SUM(O37:R37,T37)</f>
        <v>12520</v>
      </c>
      <c r="O37" s="116">
        <v>0</v>
      </c>
      <c r="P37" s="116">
        <v>0</v>
      </c>
      <c r="Q37" s="116">
        <v>0</v>
      </c>
      <c r="R37" s="116">
        <v>2508</v>
      </c>
      <c r="S37" s="116"/>
      <c r="T37" s="116">
        <v>10012</v>
      </c>
      <c r="U37" s="116">
        <v>23473</v>
      </c>
      <c r="V37" s="116">
        <f>+SUM(D37,M37)</f>
        <v>237770</v>
      </c>
      <c r="W37" s="116">
        <f>+SUM(E37,N37)</f>
        <v>25000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14322</v>
      </c>
      <c r="AB37" s="116">
        <f>+SUM(J37,S37)</f>
        <v>0</v>
      </c>
      <c r="AC37" s="116">
        <f>+SUM(K37,T37)</f>
        <v>10678</v>
      </c>
      <c r="AD37" s="116">
        <f>+SUM(L37,U37)</f>
        <v>212770</v>
      </c>
      <c r="AE37" s="206" t="s">
        <v>325</v>
      </c>
    </row>
    <row r="38" spans="1:31" ht="13.5" customHeight="1" x14ac:dyDescent="0.15">
      <c r="A38" s="114" t="s">
        <v>22</v>
      </c>
      <c r="B38" s="115" t="s">
        <v>430</v>
      </c>
      <c r="C38" s="114" t="s">
        <v>431</v>
      </c>
      <c r="D38" s="116">
        <f>SUM(E38,+L38)</f>
        <v>178595</v>
      </c>
      <c r="E38" s="116">
        <f>+SUM(F38:I38,K38)</f>
        <v>32799</v>
      </c>
      <c r="F38" s="116">
        <v>0</v>
      </c>
      <c r="G38" s="116">
        <v>0</v>
      </c>
      <c r="H38" s="116">
        <v>0</v>
      </c>
      <c r="I38" s="116">
        <v>22023</v>
      </c>
      <c r="J38" s="116"/>
      <c r="K38" s="116">
        <v>10776</v>
      </c>
      <c r="L38" s="116">
        <v>145796</v>
      </c>
      <c r="M38" s="116">
        <f>SUM(N38,+U38)</f>
        <v>9595</v>
      </c>
      <c r="N38" s="116">
        <f>+SUM(O38:R38,T38)</f>
        <v>0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0</v>
      </c>
      <c r="U38" s="116">
        <v>9595</v>
      </c>
      <c r="V38" s="116">
        <f>+SUM(D38,M38)</f>
        <v>188190</v>
      </c>
      <c r="W38" s="116">
        <f>+SUM(E38,N38)</f>
        <v>32799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22023</v>
      </c>
      <c r="AB38" s="116">
        <f>+SUM(J38,S38)</f>
        <v>0</v>
      </c>
      <c r="AC38" s="116">
        <f>+SUM(K38,T38)</f>
        <v>10776</v>
      </c>
      <c r="AD38" s="116">
        <f>+SUM(L38,U38)</f>
        <v>155391</v>
      </c>
      <c r="AE38" s="206" t="s">
        <v>325</v>
      </c>
    </row>
    <row r="39" spans="1:31" ht="13.5" customHeight="1" x14ac:dyDescent="0.15">
      <c r="A39" s="114" t="s">
        <v>22</v>
      </c>
      <c r="B39" s="115" t="s">
        <v>432</v>
      </c>
      <c r="C39" s="114" t="s">
        <v>433</v>
      </c>
      <c r="D39" s="116">
        <f>SUM(E39,+L39)</f>
        <v>228474</v>
      </c>
      <c r="E39" s="116">
        <f>+SUM(F39:I39,K39)</f>
        <v>87686</v>
      </c>
      <c r="F39" s="116">
        <v>0</v>
      </c>
      <c r="G39" s="116">
        <v>0</v>
      </c>
      <c r="H39" s="116">
        <v>0</v>
      </c>
      <c r="I39" s="116">
        <v>114</v>
      </c>
      <c r="J39" s="116"/>
      <c r="K39" s="116">
        <v>87572</v>
      </c>
      <c r="L39" s="116">
        <v>140788</v>
      </c>
      <c r="M39" s="116">
        <f>SUM(N39,+U39)</f>
        <v>84541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84541</v>
      </c>
      <c r="V39" s="116">
        <f>+SUM(D39,M39)</f>
        <v>313015</v>
      </c>
      <c r="W39" s="116">
        <f>+SUM(E39,N39)</f>
        <v>87686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114</v>
      </c>
      <c r="AB39" s="116">
        <f>+SUM(J39,S39)</f>
        <v>0</v>
      </c>
      <c r="AC39" s="116">
        <f>+SUM(K39,T39)</f>
        <v>87572</v>
      </c>
      <c r="AD39" s="116">
        <f>+SUM(L39,U39)</f>
        <v>225329</v>
      </c>
      <c r="AE39" s="206" t="s">
        <v>325</v>
      </c>
    </row>
    <row r="40" spans="1:31" ht="13.5" customHeight="1" x14ac:dyDescent="0.15">
      <c r="A40" s="114" t="s">
        <v>22</v>
      </c>
      <c r="B40" s="115" t="s">
        <v>436</v>
      </c>
      <c r="C40" s="114" t="s">
        <v>437</v>
      </c>
      <c r="D40" s="116">
        <f>SUM(E40,+L40)</f>
        <v>136702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/>
      <c r="K40" s="116">
        <v>0</v>
      </c>
      <c r="L40" s="116">
        <v>136702</v>
      </c>
      <c r="M40" s="116">
        <f>SUM(N40,+U40)</f>
        <v>47572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47572</v>
      </c>
      <c r="V40" s="116">
        <f>+SUM(D40,M40)</f>
        <v>184274</v>
      </c>
      <c r="W40" s="116">
        <f>+SUM(E40,N40)</f>
        <v>0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0</v>
      </c>
      <c r="AB40" s="116">
        <f>+SUM(J40,S40)</f>
        <v>0</v>
      </c>
      <c r="AC40" s="116">
        <f>+SUM(K40,T40)</f>
        <v>0</v>
      </c>
      <c r="AD40" s="116">
        <f>+SUM(L40,U40)</f>
        <v>184274</v>
      </c>
      <c r="AE40" s="206" t="s">
        <v>325</v>
      </c>
    </row>
    <row r="41" spans="1:31" ht="13.5" customHeight="1" x14ac:dyDescent="0.15">
      <c r="A41" s="114" t="s">
        <v>22</v>
      </c>
      <c r="B41" s="115" t="s">
        <v>438</v>
      </c>
      <c r="C41" s="114" t="s">
        <v>439</v>
      </c>
      <c r="D41" s="116">
        <f>SUM(E41,+L41)</f>
        <v>137310</v>
      </c>
      <c r="E41" s="116">
        <f>+SUM(F41:I41,K41)</f>
        <v>19663</v>
      </c>
      <c r="F41" s="116">
        <v>0</v>
      </c>
      <c r="G41" s="116">
        <v>0</v>
      </c>
      <c r="H41" s="116">
        <v>0</v>
      </c>
      <c r="I41" s="116">
        <v>19658</v>
      </c>
      <c r="J41" s="116"/>
      <c r="K41" s="116">
        <v>5</v>
      </c>
      <c r="L41" s="116">
        <v>117647</v>
      </c>
      <c r="M41" s="116">
        <f>SUM(N41,+U41)</f>
        <v>39101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39101</v>
      </c>
      <c r="V41" s="116">
        <f>+SUM(D41,M41)</f>
        <v>176411</v>
      </c>
      <c r="W41" s="116">
        <f>+SUM(E41,N41)</f>
        <v>19663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19658</v>
      </c>
      <c r="AB41" s="116">
        <f>+SUM(J41,S41)</f>
        <v>0</v>
      </c>
      <c r="AC41" s="116">
        <f>+SUM(K41,T41)</f>
        <v>5</v>
      </c>
      <c r="AD41" s="116">
        <f>+SUM(L41,U41)</f>
        <v>156748</v>
      </c>
      <c r="AE41" s="206" t="s">
        <v>325</v>
      </c>
    </row>
    <row r="42" spans="1:31" ht="13.5" customHeight="1" x14ac:dyDescent="0.15">
      <c r="A42" s="114" t="s">
        <v>22</v>
      </c>
      <c r="B42" s="115" t="s">
        <v>440</v>
      </c>
      <c r="C42" s="114" t="s">
        <v>441</v>
      </c>
      <c r="D42" s="116">
        <f>SUM(E42,+L42)</f>
        <v>212566</v>
      </c>
      <c r="E42" s="116">
        <f>+SUM(F42:I42,K42)</f>
        <v>212566</v>
      </c>
      <c r="F42" s="116">
        <v>0</v>
      </c>
      <c r="G42" s="116">
        <v>0</v>
      </c>
      <c r="H42" s="116">
        <v>0</v>
      </c>
      <c r="I42" s="116">
        <v>212435</v>
      </c>
      <c r="J42" s="116"/>
      <c r="K42" s="116">
        <v>131</v>
      </c>
      <c r="L42" s="116">
        <v>0</v>
      </c>
      <c r="M42" s="116">
        <f>SUM(N42,+U42)</f>
        <v>41378</v>
      </c>
      <c r="N42" s="116">
        <f>+SUM(O42:R42,T42)</f>
        <v>10</v>
      </c>
      <c r="O42" s="116">
        <v>0</v>
      </c>
      <c r="P42" s="116">
        <v>0</v>
      </c>
      <c r="Q42" s="116">
        <v>0</v>
      </c>
      <c r="R42" s="116">
        <v>0</v>
      </c>
      <c r="S42" s="116"/>
      <c r="T42" s="116">
        <v>10</v>
      </c>
      <c r="U42" s="116">
        <v>41368</v>
      </c>
      <c r="V42" s="116">
        <f>+SUM(D42,M42)</f>
        <v>253944</v>
      </c>
      <c r="W42" s="116">
        <f>+SUM(E42,N42)</f>
        <v>212576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212435</v>
      </c>
      <c r="AB42" s="116">
        <f>+SUM(J42,S42)</f>
        <v>0</v>
      </c>
      <c r="AC42" s="116">
        <f>+SUM(K42,T42)</f>
        <v>141</v>
      </c>
      <c r="AD42" s="116">
        <f>+SUM(L42,U42)</f>
        <v>41368</v>
      </c>
      <c r="AE42" s="206" t="s">
        <v>325</v>
      </c>
    </row>
    <row r="43" spans="1:31" ht="13.5" customHeight="1" x14ac:dyDescent="0.15">
      <c r="A43" s="114" t="s">
        <v>22</v>
      </c>
      <c r="B43" s="115" t="s">
        <v>442</v>
      </c>
      <c r="C43" s="114" t="s">
        <v>443</v>
      </c>
      <c r="D43" s="116">
        <f>SUM(E43,+L43)</f>
        <v>26184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/>
      <c r="K43" s="116">
        <v>0</v>
      </c>
      <c r="L43" s="116">
        <v>26184</v>
      </c>
      <c r="M43" s="116">
        <f>SUM(N43,+U43)</f>
        <v>15989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15989</v>
      </c>
      <c r="V43" s="116">
        <f>+SUM(D43,M43)</f>
        <v>42173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0</v>
      </c>
      <c r="AC43" s="116">
        <f>+SUM(K43,T43)</f>
        <v>0</v>
      </c>
      <c r="AD43" s="116">
        <f>+SUM(L43,U43)</f>
        <v>42173</v>
      </c>
      <c r="AE43" s="206" t="s">
        <v>325</v>
      </c>
    </row>
    <row r="44" spans="1:31" ht="13.5" customHeight="1" x14ac:dyDescent="0.15">
      <c r="A44" s="114" t="s">
        <v>22</v>
      </c>
      <c r="B44" s="115" t="s">
        <v>444</v>
      </c>
      <c r="C44" s="114" t="s">
        <v>445</v>
      </c>
      <c r="D44" s="116">
        <f>SUM(E44,+L44)</f>
        <v>85878</v>
      </c>
      <c r="E44" s="116">
        <f>+SUM(F44:I44,K44)</f>
        <v>15535</v>
      </c>
      <c r="F44" s="116">
        <v>0</v>
      </c>
      <c r="G44" s="116">
        <v>0</v>
      </c>
      <c r="H44" s="116">
        <v>0</v>
      </c>
      <c r="I44" s="116">
        <v>14721</v>
      </c>
      <c r="J44" s="116"/>
      <c r="K44" s="116">
        <v>814</v>
      </c>
      <c r="L44" s="116">
        <v>70343</v>
      </c>
      <c r="M44" s="116">
        <f>SUM(N44,+U44)</f>
        <v>20896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20896</v>
      </c>
      <c r="V44" s="116">
        <f>+SUM(D44,M44)</f>
        <v>106774</v>
      </c>
      <c r="W44" s="116">
        <f>+SUM(E44,N44)</f>
        <v>15535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14721</v>
      </c>
      <c r="AB44" s="116">
        <f>+SUM(J44,S44)</f>
        <v>0</v>
      </c>
      <c r="AC44" s="116">
        <f>+SUM(K44,T44)</f>
        <v>814</v>
      </c>
      <c r="AD44" s="116">
        <f>+SUM(L44,U44)</f>
        <v>91239</v>
      </c>
      <c r="AE44" s="206" t="s">
        <v>325</v>
      </c>
    </row>
    <row r="45" spans="1:31" ht="13.5" customHeight="1" x14ac:dyDescent="0.15">
      <c r="A45" s="114" t="s">
        <v>22</v>
      </c>
      <c r="B45" s="115" t="s">
        <v>446</v>
      </c>
      <c r="C45" s="114" t="s">
        <v>447</v>
      </c>
      <c r="D45" s="116">
        <f>SUM(E45,+L45)</f>
        <v>30287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30287</v>
      </c>
      <c r="M45" s="116">
        <f>SUM(N45,+U45)</f>
        <v>6737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6737</v>
      </c>
      <c r="V45" s="116">
        <f>+SUM(D45,M45)</f>
        <v>37024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37024</v>
      </c>
      <c r="AE45" s="206" t="s">
        <v>325</v>
      </c>
    </row>
    <row r="46" spans="1:31" ht="13.5" customHeight="1" x14ac:dyDescent="0.15">
      <c r="A46" s="114" t="s">
        <v>22</v>
      </c>
      <c r="B46" s="115" t="s">
        <v>448</v>
      </c>
      <c r="C46" s="114" t="s">
        <v>449</v>
      </c>
      <c r="D46" s="116">
        <f>SUM(E46,+L46)</f>
        <v>50283</v>
      </c>
      <c r="E46" s="116">
        <f>+SUM(F46:I46,K46)</f>
        <v>9258</v>
      </c>
      <c r="F46" s="116">
        <v>0</v>
      </c>
      <c r="G46" s="116">
        <v>0</v>
      </c>
      <c r="H46" s="116">
        <v>0</v>
      </c>
      <c r="I46" s="116">
        <v>8422</v>
      </c>
      <c r="J46" s="116"/>
      <c r="K46" s="116">
        <v>836</v>
      </c>
      <c r="L46" s="116">
        <v>41025</v>
      </c>
      <c r="M46" s="116">
        <f>SUM(N46,+U46)</f>
        <v>7907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7907</v>
      </c>
      <c r="V46" s="116">
        <f>+SUM(D46,M46)</f>
        <v>58190</v>
      </c>
      <c r="W46" s="116">
        <f>+SUM(E46,N46)</f>
        <v>9258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8422</v>
      </c>
      <c r="AB46" s="116">
        <f>+SUM(J46,S46)</f>
        <v>0</v>
      </c>
      <c r="AC46" s="116">
        <f>+SUM(K46,T46)</f>
        <v>836</v>
      </c>
      <c r="AD46" s="116">
        <f>+SUM(L46,U46)</f>
        <v>48932</v>
      </c>
      <c r="AE46" s="206" t="s">
        <v>325</v>
      </c>
    </row>
    <row r="47" spans="1:31" ht="13.5" customHeight="1" x14ac:dyDescent="0.15">
      <c r="A47" s="114" t="s">
        <v>22</v>
      </c>
      <c r="B47" s="115" t="s">
        <v>450</v>
      </c>
      <c r="C47" s="114" t="s">
        <v>451</v>
      </c>
      <c r="D47" s="116">
        <f>SUM(E47,+L47)</f>
        <v>108739</v>
      </c>
      <c r="E47" s="116">
        <f>+SUM(F47:I47,K47)</f>
        <v>18408</v>
      </c>
      <c r="F47" s="116">
        <v>0</v>
      </c>
      <c r="G47" s="116">
        <v>0</v>
      </c>
      <c r="H47" s="116">
        <v>0</v>
      </c>
      <c r="I47" s="116">
        <v>13077</v>
      </c>
      <c r="J47" s="116"/>
      <c r="K47" s="116">
        <v>5331</v>
      </c>
      <c r="L47" s="116">
        <v>90331</v>
      </c>
      <c r="M47" s="116">
        <f>SUM(N47,+U47)</f>
        <v>43240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43240</v>
      </c>
      <c r="V47" s="116">
        <f>+SUM(D47,M47)</f>
        <v>151979</v>
      </c>
      <c r="W47" s="116">
        <f>+SUM(E47,N47)</f>
        <v>18408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13077</v>
      </c>
      <c r="AB47" s="116">
        <f>+SUM(J47,S47)</f>
        <v>0</v>
      </c>
      <c r="AC47" s="116">
        <f>+SUM(K47,T47)</f>
        <v>5331</v>
      </c>
      <c r="AD47" s="116">
        <f>+SUM(L47,U47)</f>
        <v>133571</v>
      </c>
      <c r="AE47" s="206" t="s">
        <v>325</v>
      </c>
    </row>
    <row r="48" spans="1:31" ht="13.5" customHeight="1" x14ac:dyDescent="0.15">
      <c r="A48" s="114" t="s">
        <v>22</v>
      </c>
      <c r="B48" s="115" t="s">
        <v>452</v>
      </c>
      <c r="C48" s="114" t="s">
        <v>453</v>
      </c>
      <c r="D48" s="116">
        <f>SUM(E48,+L48)</f>
        <v>127800</v>
      </c>
      <c r="E48" s="116">
        <f>+SUM(F48:I48,K48)</f>
        <v>14935</v>
      </c>
      <c r="F48" s="116">
        <v>0</v>
      </c>
      <c r="G48" s="116">
        <v>0</v>
      </c>
      <c r="H48" s="116">
        <v>0</v>
      </c>
      <c r="I48" s="116">
        <v>11058</v>
      </c>
      <c r="J48" s="116"/>
      <c r="K48" s="116">
        <v>3877</v>
      </c>
      <c r="L48" s="116">
        <v>112865</v>
      </c>
      <c r="M48" s="116">
        <f>SUM(N48,+U48)</f>
        <v>27211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27211</v>
      </c>
      <c r="V48" s="116">
        <f>+SUM(D48,M48)</f>
        <v>155011</v>
      </c>
      <c r="W48" s="116">
        <f>+SUM(E48,N48)</f>
        <v>14935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11058</v>
      </c>
      <c r="AB48" s="116">
        <f>+SUM(J48,S48)</f>
        <v>0</v>
      </c>
      <c r="AC48" s="116">
        <f>+SUM(K48,T48)</f>
        <v>3877</v>
      </c>
      <c r="AD48" s="116">
        <f>+SUM(L48,U48)</f>
        <v>140076</v>
      </c>
      <c r="AE48" s="206" t="s">
        <v>325</v>
      </c>
    </row>
    <row r="49" spans="1:31" ht="13.5" customHeight="1" x14ac:dyDescent="0.15">
      <c r="A49" s="114" t="s">
        <v>22</v>
      </c>
      <c r="B49" s="115" t="s">
        <v>454</v>
      </c>
      <c r="C49" s="114" t="s">
        <v>455</v>
      </c>
      <c r="D49" s="116">
        <f>SUM(E49,+L49)</f>
        <v>32417</v>
      </c>
      <c r="E49" s="116">
        <f>+SUM(F49:I49,K49)</f>
        <v>10716</v>
      </c>
      <c r="F49" s="116">
        <v>0</v>
      </c>
      <c r="G49" s="116">
        <v>0</v>
      </c>
      <c r="H49" s="116">
        <v>0</v>
      </c>
      <c r="I49" s="116">
        <v>9797</v>
      </c>
      <c r="J49" s="116"/>
      <c r="K49" s="116">
        <v>919</v>
      </c>
      <c r="L49" s="116">
        <v>21701</v>
      </c>
      <c r="M49" s="116">
        <f>SUM(N49,+U49)</f>
        <v>25668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25668</v>
      </c>
      <c r="V49" s="116">
        <f>+SUM(D49,M49)</f>
        <v>58085</v>
      </c>
      <c r="W49" s="116">
        <f>+SUM(E49,N49)</f>
        <v>10716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9797</v>
      </c>
      <c r="AB49" s="116">
        <f>+SUM(J49,S49)</f>
        <v>0</v>
      </c>
      <c r="AC49" s="116">
        <f>+SUM(K49,T49)</f>
        <v>919</v>
      </c>
      <c r="AD49" s="116">
        <f>+SUM(L49,U49)</f>
        <v>47369</v>
      </c>
      <c r="AE49" s="206" t="s">
        <v>325</v>
      </c>
    </row>
    <row r="50" spans="1:31" ht="13.5" customHeight="1" x14ac:dyDescent="0.15">
      <c r="A50" s="114" t="s">
        <v>22</v>
      </c>
      <c r="B50" s="115" t="s">
        <v>458</v>
      </c>
      <c r="C50" s="114" t="s">
        <v>459</v>
      </c>
      <c r="D50" s="116">
        <f>SUM(E50,+L50)</f>
        <v>39101</v>
      </c>
      <c r="E50" s="116">
        <f>+SUM(F50:I50,K50)</f>
        <v>10867</v>
      </c>
      <c r="F50" s="116">
        <v>0</v>
      </c>
      <c r="G50" s="116">
        <v>0</v>
      </c>
      <c r="H50" s="116">
        <v>0</v>
      </c>
      <c r="I50" s="116">
        <v>6656</v>
      </c>
      <c r="J50" s="116"/>
      <c r="K50" s="116">
        <v>4211</v>
      </c>
      <c r="L50" s="116">
        <v>28234</v>
      </c>
      <c r="M50" s="116">
        <f>SUM(N50,+U50)</f>
        <v>61021</v>
      </c>
      <c r="N50" s="116">
        <f>+SUM(O50:R50,T50)</f>
        <v>6209</v>
      </c>
      <c r="O50" s="116">
        <v>0</v>
      </c>
      <c r="P50" s="116">
        <v>0</v>
      </c>
      <c r="Q50" s="116">
        <v>0</v>
      </c>
      <c r="R50" s="116">
        <v>6209</v>
      </c>
      <c r="S50" s="116"/>
      <c r="T50" s="116">
        <v>0</v>
      </c>
      <c r="U50" s="116">
        <v>54812</v>
      </c>
      <c r="V50" s="116">
        <f>+SUM(D50,M50)</f>
        <v>100122</v>
      </c>
      <c r="W50" s="116">
        <f>+SUM(E50,N50)</f>
        <v>17076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12865</v>
      </c>
      <c r="AB50" s="116">
        <f>+SUM(J50,S50)</f>
        <v>0</v>
      </c>
      <c r="AC50" s="116">
        <f>+SUM(K50,T50)</f>
        <v>4211</v>
      </c>
      <c r="AD50" s="116">
        <f>+SUM(L50,U50)</f>
        <v>83046</v>
      </c>
      <c r="AE50" s="206" t="s">
        <v>325</v>
      </c>
    </row>
    <row r="51" spans="1:31" ht="13.5" customHeight="1" x14ac:dyDescent="0.15">
      <c r="A51" s="114" t="s">
        <v>22</v>
      </c>
      <c r="B51" s="115" t="s">
        <v>462</v>
      </c>
      <c r="C51" s="114" t="s">
        <v>463</v>
      </c>
      <c r="D51" s="116">
        <f>SUM(E51,+L51)</f>
        <v>10593</v>
      </c>
      <c r="E51" s="116">
        <f>+SUM(F51:I51,K51)</f>
        <v>1083</v>
      </c>
      <c r="F51" s="116">
        <v>0</v>
      </c>
      <c r="G51" s="116">
        <v>0</v>
      </c>
      <c r="H51" s="116">
        <v>0</v>
      </c>
      <c r="I51" s="116">
        <v>975</v>
      </c>
      <c r="J51" s="116"/>
      <c r="K51" s="116">
        <v>108</v>
      </c>
      <c r="L51" s="116">
        <v>9510</v>
      </c>
      <c r="M51" s="116">
        <f>SUM(N51,+U51)</f>
        <v>5969</v>
      </c>
      <c r="N51" s="116">
        <f>+SUM(O51:R51,T51)</f>
        <v>768</v>
      </c>
      <c r="O51" s="116">
        <v>0</v>
      </c>
      <c r="P51" s="116">
        <v>0</v>
      </c>
      <c r="Q51" s="116">
        <v>0</v>
      </c>
      <c r="R51" s="116">
        <v>768</v>
      </c>
      <c r="S51" s="116"/>
      <c r="T51" s="116">
        <v>0</v>
      </c>
      <c r="U51" s="116">
        <v>5201</v>
      </c>
      <c r="V51" s="116">
        <f>+SUM(D51,M51)</f>
        <v>16562</v>
      </c>
      <c r="W51" s="116">
        <f>+SUM(E51,N51)</f>
        <v>1851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1743</v>
      </c>
      <c r="AB51" s="116">
        <f>+SUM(J51,S51)</f>
        <v>0</v>
      </c>
      <c r="AC51" s="116">
        <f>+SUM(K51,T51)</f>
        <v>108</v>
      </c>
      <c r="AD51" s="116">
        <f>+SUM(L51,U51)</f>
        <v>14711</v>
      </c>
      <c r="AE51" s="206" t="s">
        <v>325</v>
      </c>
    </row>
    <row r="52" spans="1:31" ht="13.5" customHeight="1" x14ac:dyDescent="0.15">
      <c r="A52" s="114" t="s">
        <v>22</v>
      </c>
      <c r="B52" s="115" t="s">
        <v>464</v>
      </c>
      <c r="C52" s="114" t="s">
        <v>465</v>
      </c>
      <c r="D52" s="116">
        <f>SUM(E52,+L52)</f>
        <v>18971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/>
      <c r="K52" s="116">
        <v>0</v>
      </c>
      <c r="L52" s="116">
        <v>18971</v>
      </c>
      <c r="M52" s="116">
        <f>SUM(N52,+U52)</f>
        <v>8298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/>
      <c r="T52" s="116">
        <v>0</v>
      </c>
      <c r="U52" s="116">
        <v>8298</v>
      </c>
      <c r="V52" s="116">
        <f>+SUM(D52,M52)</f>
        <v>27269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6">
        <f>+SUM(J52,S52)</f>
        <v>0</v>
      </c>
      <c r="AC52" s="116">
        <f>+SUM(K52,T52)</f>
        <v>0</v>
      </c>
      <c r="AD52" s="116">
        <f>+SUM(L52,U52)</f>
        <v>27269</v>
      </c>
      <c r="AE52" s="206" t="s">
        <v>325</v>
      </c>
    </row>
    <row r="53" spans="1:31" ht="13.5" customHeight="1" x14ac:dyDescent="0.15">
      <c r="A53" s="114" t="s">
        <v>22</v>
      </c>
      <c r="B53" s="115" t="s">
        <v>468</v>
      </c>
      <c r="C53" s="114" t="s">
        <v>469</v>
      </c>
      <c r="D53" s="116">
        <f>SUM(E53,+L53)</f>
        <v>25582</v>
      </c>
      <c r="E53" s="116">
        <f>+SUM(F53:I53,K53)</f>
        <v>6701</v>
      </c>
      <c r="F53" s="116">
        <v>0</v>
      </c>
      <c r="G53" s="116">
        <v>0</v>
      </c>
      <c r="H53" s="116">
        <v>0</v>
      </c>
      <c r="I53" s="116">
        <v>5790</v>
      </c>
      <c r="J53" s="116"/>
      <c r="K53" s="116">
        <v>911</v>
      </c>
      <c r="L53" s="116">
        <v>18881</v>
      </c>
      <c r="M53" s="116">
        <f>SUM(N53,+U53)</f>
        <v>29862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/>
      <c r="T53" s="116">
        <v>0</v>
      </c>
      <c r="U53" s="116">
        <v>29862</v>
      </c>
      <c r="V53" s="116">
        <f>+SUM(D53,M53)</f>
        <v>55444</v>
      </c>
      <c r="W53" s="116">
        <f>+SUM(E53,N53)</f>
        <v>6701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5790</v>
      </c>
      <c r="AB53" s="116">
        <f>+SUM(J53,S53)</f>
        <v>0</v>
      </c>
      <c r="AC53" s="116">
        <f>+SUM(K53,T53)</f>
        <v>911</v>
      </c>
      <c r="AD53" s="116">
        <f>+SUM(L53,U53)</f>
        <v>48743</v>
      </c>
      <c r="AE53" s="206" t="s">
        <v>325</v>
      </c>
    </row>
    <row r="54" spans="1:31" ht="13.5" customHeight="1" x14ac:dyDescent="0.15">
      <c r="A54" s="114" t="s">
        <v>22</v>
      </c>
      <c r="B54" s="115" t="s">
        <v>470</v>
      </c>
      <c r="C54" s="114" t="s">
        <v>471</v>
      </c>
      <c r="D54" s="116">
        <f>SUM(E54,+L54)</f>
        <v>10310</v>
      </c>
      <c r="E54" s="116">
        <f>+SUM(F54:I54,K54)</f>
        <v>2101</v>
      </c>
      <c r="F54" s="116">
        <v>0</v>
      </c>
      <c r="G54" s="116">
        <v>0</v>
      </c>
      <c r="H54" s="116">
        <v>0</v>
      </c>
      <c r="I54" s="116">
        <v>2003</v>
      </c>
      <c r="J54" s="116"/>
      <c r="K54" s="116">
        <v>98</v>
      </c>
      <c r="L54" s="116">
        <v>8209</v>
      </c>
      <c r="M54" s="116">
        <f>SUM(N54,+U54)</f>
        <v>5678</v>
      </c>
      <c r="N54" s="116">
        <f>+SUM(O54:R54,T54)</f>
        <v>0</v>
      </c>
      <c r="O54" s="116">
        <v>0</v>
      </c>
      <c r="P54" s="116">
        <v>0</v>
      </c>
      <c r="Q54" s="116">
        <v>0</v>
      </c>
      <c r="R54" s="116">
        <v>0</v>
      </c>
      <c r="S54" s="116"/>
      <c r="T54" s="116">
        <v>0</v>
      </c>
      <c r="U54" s="116">
        <v>5678</v>
      </c>
      <c r="V54" s="116">
        <f>+SUM(D54,M54)</f>
        <v>15988</v>
      </c>
      <c r="W54" s="116">
        <f>+SUM(E54,N54)</f>
        <v>2101</v>
      </c>
      <c r="X54" s="116">
        <f>+SUM(F54,O54)</f>
        <v>0</v>
      </c>
      <c r="Y54" s="116">
        <f>+SUM(G54,P54)</f>
        <v>0</v>
      </c>
      <c r="Z54" s="116">
        <f>+SUM(H54,Q54)</f>
        <v>0</v>
      </c>
      <c r="AA54" s="116">
        <f>+SUM(I54,R54)</f>
        <v>2003</v>
      </c>
      <c r="AB54" s="116">
        <f>+SUM(J54,S54)</f>
        <v>0</v>
      </c>
      <c r="AC54" s="116">
        <f>+SUM(K54,T54)</f>
        <v>98</v>
      </c>
      <c r="AD54" s="116">
        <f>+SUM(L54,U54)</f>
        <v>13887</v>
      </c>
      <c r="AE54" s="206" t="s">
        <v>325</v>
      </c>
    </row>
    <row r="55" spans="1:31" ht="13.5" customHeight="1" x14ac:dyDescent="0.15">
      <c r="A55" s="114" t="s">
        <v>22</v>
      </c>
      <c r="B55" s="115" t="s">
        <v>472</v>
      </c>
      <c r="C55" s="114" t="s">
        <v>473</v>
      </c>
      <c r="D55" s="116">
        <f>SUM(E55,+L55)</f>
        <v>18373</v>
      </c>
      <c r="E55" s="116">
        <f>+SUM(F55:I55,K55)</f>
        <v>0</v>
      </c>
      <c r="F55" s="116">
        <v>0</v>
      </c>
      <c r="G55" s="116">
        <v>0</v>
      </c>
      <c r="H55" s="116">
        <v>0</v>
      </c>
      <c r="I55" s="116">
        <v>0</v>
      </c>
      <c r="J55" s="116"/>
      <c r="K55" s="116">
        <v>0</v>
      </c>
      <c r="L55" s="116">
        <v>18373</v>
      </c>
      <c r="M55" s="116">
        <f>SUM(N55,+U55)</f>
        <v>7249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/>
      <c r="T55" s="116">
        <v>0</v>
      </c>
      <c r="U55" s="116">
        <v>7249</v>
      </c>
      <c r="V55" s="116">
        <f>+SUM(D55,M55)</f>
        <v>25622</v>
      </c>
      <c r="W55" s="116">
        <f>+SUM(E55,N55)</f>
        <v>0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0</v>
      </c>
      <c r="AB55" s="116">
        <f>+SUM(J55,S55)</f>
        <v>0</v>
      </c>
      <c r="AC55" s="116">
        <f>+SUM(K55,T55)</f>
        <v>0</v>
      </c>
      <c r="AD55" s="116">
        <f>+SUM(L55,U55)</f>
        <v>25622</v>
      </c>
      <c r="AE55" s="206" t="s">
        <v>325</v>
      </c>
    </row>
    <row r="56" spans="1:31" ht="13.5" customHeight="1" x14ac:dyDescent="0.15">
      <c r="A56" s="114" t="s">
        <v>22</v>
      </c>
      <c r="B56" s="115" t="s">
        <v>474</v>
      </c>
      <c r="C56" s="114" t="s">
        <v>475</v>
      </c>
      <c r="D56" s="116">
        <f>SUM(E56,+L56)</f>
        <v>15996</v>
      </c>
      <c r="E56" s="116">
        <f>+SUM(F56:I56,K56)</f>
        <v>1563</v>
      </c>
      <c r="F56" s="116">
        <v>0</v>
      </c>
      <c r="G56" s="116">
        <v>0</v>
      </c>
      <c r="H56" s="116">
        <v>0</v>
      </c>
      <c r="I56" s="116">
        <v>1563</v>
      </c>
      <c r="J56" s="116"/>
      <c r="K56" s="116">
        <v>0</v>
      </c>
      <c r="L56" s="116">
        <v>14433</v>
      </c>
      <c r="M56" s="116">
        <f>SUM(N56,+U56)</f>
        <v>13153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/>
      <c r="T56" s="116">
        <v>0</v>
      </c>
      <c r="U56" s="116">
        <v>13153</v>
      </c>
      <c r="V56" s="116">
        <f>+SUM(D56,M56)</f>
        <v>29149</v>
      </c>
      <c r="W56" s="116">
        <f>+SUM(E56,N56)</f>
        <v>1563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1563</v>
      </c>
      <c r="AB56" s="116">
        <f>+SUM(J56,S56)</f>
        <v>0</v>
      </c>
      <c r="AC56" s="116">
        <f>+SUM(K56,T56)</f>
        <v>0</v>
      </c>
      <c r="AD56" s="116">
        <f>+SUM(L56,U56)</f>
        <v>27586</v>
      </c>
      <c r="AE56" s="206" t="s">
        <v>325</v>
      </c>
    </row>
    <row r="57" spans="1:31" ht="13.5" customHeight="1" x14ac:dyDescent="0.15">
      <c r="A57" s="114" t="s">
        <v>22</v>
      </c>
      <c r="B57" s="115" t="s">
        <v>477</v>
      </c>
      <c r="C57" s="114" t="s">
        <v>478</v>
      </c>
      <c r="D57" s="116">
        <f>SUM(E57,+L57)</f>
        <v>43854</v>
      </c>
      <c r="E57" s="116">
        <f>+SUM(F57:I57,K57)</f>
        <v>41964</v>
      </c>
      <c r="F57" s="116">
        <v>0</v>
      </c>
      <c r="G57" s="116">
        <v>0</v>
      </c>
      <c r="H57" s="116">
        <v>0</v>
      </c>
      <c r="I57" s="116">
        <v>5771</v>
      </c>
      <c r="J57" s="116"/>
      <c r="K57" s="116">
        <v>36193</v>
      </c>
      <c r="L57" s="116">
        <v>1890</v>
      </c>
      <c r="M57" s="116">
        <f>SUM(N57,+U57)</f>
        <v>14714</v>
      </c>
      <c r="N57" s="116">
        <f>+SUM(O57:R57,T57)</f>
        <v>14714</v>
      </c>
      <c r="O57" s="116">
        <v>0</v>
      </c>
      <c r="P57" s="116">
        <v>0</v>
      </c>
      <c r="Q57" s="116">
        <v>0</v>
      </c>
      <c r="R57" s="116">
        <v>0</v>
      </c>
      <c r="S57" s="116"/>
      <c r="T57" s="116">
        <v>14714</v>
      </c>
      <c r="U57" s="116">
        <v>0</v>
      </c>
      <c r="V57" s="116">
        <f>+SUM(D57,M57)</f>
        <v>58568</v>
      </c>
      <c r="W57" s="116">
        <f>+SUM(E57,N57)</f>
        <v>56678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5771</v>
      </c>
      <c r="AB57" s="116">
        <f>+SUM(J57,S57)</f>
        <v>0</v>
      </c>
      <c r="AC57" s="116">
        <f>+SUM(K57,T57)</f>
        <v>50907</v>
      </c>
      <c r="AD57" s="116">
        <f>+SUM(L57,U57)</f>
        <v>1890</v>
      </c>
      <c r="AE57" s="206" t="s">
        <v>325</v>
      </c>
    </row>
    <row r="58" spans="1:31" ht="13.5" customHeight="1" x14ac:dyDescent="0.15">
      <c r="A58" s="114" t="s">
        <v>22</v>
      </c>
      <c r="B58" s="115" t="s">
        <v>479</v>
      </c>
      <c r="C58" s="114" t="s">
        <v>480</v>
      </c>
      <c r="D58" s="116">
        <f>SUM(E58,+L58)</f>
        <v>47522</v>
      </c>
      <c r="E58" s="116">
        <f>+SUM(F58:I58,K58)</f>
        <v>6791</v>
      </c>
      <c r="F58" s="116">
        <v>0</v>
      </c>
      <c r="G58" s="116">
        <v>0</v>
      </c>
      <c r="H58" s="116">
        <v>0</v>
      </c>
      <c r="I58" s="116">
        <v>5500</v>
      </c>
      <c r="J58" s="116"/>
      <c r="K58" s="116">
        <v>1291</v>
      </c>
      <c r="L58" s="116">
        <v>40731</v>
      </c>
      <c r="M58" s="116">
        <f>SUM(N58,+U58)</f>
        <v>15523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/>
      <c r="T58" s="116">
        <v>0</v>
      </c>
      <c r="U58" s="116">
        <v>15523</v>
      </c>
      <c r="V58" s="116">
        <f>+SUM(D58,M58)</f>
        <v>63045</v>
      </c>
      <c r="W58" s="116">
        <f>+SUM(E58,N58)</f>
        <v>6791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5500</v>
      </c>
      <c r="AB58" s="116">
        <f>+SUM(J58,S58)</f>
        <v>0</v>
      </c>
      <c r="AC58" s="116">
        <f>+SUM(K58,T58)</f>
        <v>1291</v>
      </c>
      <c r="AD58" s="116">
        <f>+SUM(L58,U58)</f>
        <v>56254</v>
      </c>
      <c r="AE58" s="206" t="s">
        <v>325</v>
      </c>
    </row>
    <row r="59" spans="1:31" ht="13.5" customHeight="1" x14ac:dyDescent="0.15">
      <c r="A59" s="114" t="s">
        <v>22</v>
      </c>
      <c r="B59" s="115" t="s">
        <v>481</v>
      </c>
      <c r="C59" s="114" t="s">
        <v>482</v>
      </c>
      <c r="D59" s="116">
        <f>SUM(E59,+L59)</f>
        <v>32433</v>
      </c>
      <c r="E59" s="116">
        <f>+SUM(F59:I59,K59)</f>
        <v>2133</v>
      </c>
      <c r="F59" s="116">
        <v>0</v>
      </c>
      <c r="G59" s="116">
        <v>0</v>
      </c>
      <c r="H59" s="116">
        <v>0</v>
      </c>
      <c r="I59" s="116">
        <v>1179</v>
      </c>
      <c r="J59" s="116"/>
      <c r="K59" s="116">
        <v>954</v>
      </c>
      <c r="L59" s="116">
        <v>30300</v>
      </c>
      <c r="M59" s="116">
        <f>SUM(N59,+U59)</f>
        <v>15371</v>
      </c>
      <c r="N59" s="116">
        <f>+SUM(O59:R59,T59)</f>
        <v>0</v>
      </c>
      <c r="O59" s="116">
        <v>0</v>
      </c>
      <c r="P59" s="116">
        <v>0</v>
      </c>
      <c r="Q59" s="116">
        <v>0</v>
      </c>
      <c r="R59" s="116">
        <v>0</v>
      </c>
      <c r="S59" s="116"/>
      <c r="T59" s="116">
        <v>0</v>
      </c>
      <c r="U59" s="116">
        <v>15371</v>
      </c>
      <c r="V59" s="116">
        <f>+SUM(D59,M59)</f>
        <v>47804</v>
      </c>
      <c r="W59" s="116">
        <f>+SUM(E59,N59)</f>
        <v>2133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1179</v>
      </c>
      <c r="AB59" s="116">
        <f>+SUM(J59,S59)</f>
        <v>0</v>
      </c>
      <c r="AC59" s="116">
        <f>+SUM(K59,T59)</f>
        <v>954</v>
      </c>
      <c r="AD59" s="116">
        <f>+SUM(L59,U59)</f>
        <v>45671</v>
      </c>
      <c r="AE59" s="206" t="s">
        <v>325</v>
      </c>
    </row>
    <row r="60" spans="1:31" ht="13.5" customHeight="1" x14ac:dyDescent="0.15">
      <c r="A60" s="114" t="s">
        <v>22</v>
      </c>
      <c r="B60" s="115" t="s">
        <v>483</v>
      </c>
      <c r="C60" s="114" t="s">
        <v>484</v>
      </c>
      <c r="D60" s="116">
        <f>SUM(E60,+L60)</f>
        <v>58492</v>
      </c>
      <c r="E60" s="116">
        <f>+SUM(F60:I60,K60)</f>
        <v>0</v>
      </c>
      <c r="F60" s="116">
        <v>0</v>
      </c>
      <c r="G60" s="116">
        <v>0</v>
      </c>
      <c r="H60" s="116">
        <v>0</v>
      </c>
      <c r="I60" s="116">
        <v>0</v>
      </c>
      <c r="J60" s="116"/>
      <c r="K60" s="116">
        <v>0</v>
      </c>
      <c r="L60" s="116">
        <v>58492</v>
      </c>
      <c r="M60" s="116">
        <f>SUM(N60,+U60)</f>
        <v>24677</v>
      </c>
      <c r="N60" s="116">
        <f>+SUM(O60:R60,T60)</f>
        <v>0</v>
      </c>
      <c r="O60" s="116">
        <v>0</v>
      </c>
      <c r="P60" s="116">
        <v>0</v>
      </c>
      <c r="Q60" s="116">
        <v>0</v>
      </c>
      <c r="R60" s="116">
        <v>0</v>
      </c>
      <c r="S60" s="116"/>
      <c r="T60" s="116">
        <v>0</v>
      </c>
      <c r="U60" s="116">
        <v>24677</v>
      </c>
      <c r="V60" s="116">
        <f>+SUM(D60,M60)</f>
        <v>83169</v>
      </c>
      <c r="W60" s="116">
        <f>+SUM(E60,N60)</f>
        <v>0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0</v>
      </c>
      <c r="AB60" s="116">
        <f>+SUM(J60,S60)</f>
        <v>0</v>
      </c>
      <c r="AC60" s="116">
        <f>+SUM(K60,T60)</f>
        <v>0</v>
      </c>
      <c r="AD60" s="116">
        <f>+SUM(L60,U60)</f>
        <v>83169</v>
      </c>
      <c r="AE60" s="206" t="s">
        <v>325</v>
      </c>
    </row>
    <row r="61" spans="1:31" ht="13.5" customHeight="1" x14ac:dyDescent="0.15">
      <c r="A61" s="114" t="s">
        <v>22</v>
      </c>
      <c r="B61" s="115" t="s">
        <v>487</v>
      </c>
      <c r="C61" s="114" t="s">
        <v>488</v>
      </c>
      <c r="D61" s="116">
        <f>SUM(E61,+L61)</f>
        <v>52030</v>
      </c>
      <c r="E61" s="116">
        <f>+SUM(F61:I61,K61)</f>
        <v>0</v>
      </c>
      <c r="F61" s="116">
        <v>0</v>
      </c>
      <c r="G61" s="116">
        <v>0</v>
      </c>
      <c r="H61" s="116">
        <v>0</v>
      </c>
      <c r="I61" s="116">
        <v>0</v>
      </c>
      <c r="J61" s="116"/>
      <c r="K61" s="116">
        <v>0</v>
      </c>
      <c r="L61" s="116">
        <v>52030</v>
      </c>
      <c r="M61" s="116">
        <f>SUM(N61,+U61)</f>
        <v>46548</v>
      </c>
      <c r="N61" s="116">
        <f>+SUM(O61:R61,T61)</f>
        <v>0</v>
      </c>
      <c r="O61" s="116">
        <v>0</v>
      </c>
      <c r="P61" s="116">
        <v>0</v>
      </c>
      <c r="Q61" s="116">
        <v>0</v>
      </c>
      <c r="R61" s="116">
        <v>0</v>
      </c>
      <c r="S61" s="116"/>
      <c r="T61" s="116">
        <v>0</v>
      </c>
      <c r="U61" s="116">
        <v>46548</v>
      </c>
      <c r="V61" s="116">
        <f>+SUM(D61,M61)</f>
        <v>98578</v>
      </c>
      <c r="W61" s="116">
        <f>+SUM(E61,N61)</f>
        <v>0</v>
      </c>
      <c r="X61" s="116">
        <f>+SUM(F61,O61)</f>
        <v>0</v>
      </c>
      <c r="Y61" s="116">
        <f>+SUM(G61,P61)</f>
        <v>0</v>
      </c>
      <c r="Z61" s="116">
        <f>+SUM(H61,Q61)</f>
        <v>0</v>
      </c>
      <c r="AA61" s="116">
        <f>+SUM(I61,R61)</f>
        <v>0</v>
      </c>
      <c r="AB61" s="116">
        <f>+SUM(J61,S61)</f>
        <v>0</v>
      </c>
      <c r="AC61" s="116">
        <f>+SUM(K61,T61)</f>
        <v>0</v>
      </c>
      <c r="AD61" s="116">
        <f>+SUM(L61,U61)</f>
        <v>98578</v>
      </c>
      <c r="AE61" s="206" t="s">
        <v>325</v>
      </c>
    </row>
    <row r="62" spans="1:31" ht="13.5" customHeight="1" x14ac:dyDescent="0.15">
      <c r="A62" s="114" t="s">
        <v>22</v>
      </c>
      <c r="B62" s="115" t="s">
        <v>489</v>
      </c>
      <c r="C62" s="114" t="s">
        <v>490</v>
      </c>
      <c r="D62" s="116">
        <f>SUM(E62,+L62)</f>
        <v>38356</v>
      </c>
      <c r="E62" s="116">
        <f>+SUM(F62:I62,K62)</f>
        <v>0</v>
      </c>
      <c r="F62" s="116">
        <v>0</v>
      </c>
      <c r="G62" s="116">
        <v>0</v>
      </c>
      <c r="H62" s="116">
        <v>0</v>
      </c>
      <c r="I62" s="116">
        <v>0</v>
      </c>
      <c r="J62" s="116"/>
      <c r="K62" s="116">
        <v>0</v>
      </c>
      <c r="L62" s="116">
        <v>38356</v>
      </c>
      <c r="M62" s="116">
        <f>SUM(N62,+U62)</f>
        <v>15148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/>
      <c r="T62" s="116">
        <v>0</v>
      </c>
      <c r="U62" s="116">
        <v>15148</v>
      </c>
      <c r="V62" s="116">
        <f>+SUM(D62,M62)</f>
        <v>53504</v>
      </c>
      <c r="W62" s="116">
        <f>+SUM(E62,N62)</f>
        <v>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0</v>
      </c>
      <c r="AB62" s="116">
        <f>+SUM(J62,S62)</f>
        <v>0</v>
      </c>
      <c r="AC62" s="116">
        <f>+SUM(K62,T62)</f>
        <v>0</v>
      </c>
      <c r="AD62" s="116">
        <f>+SUM(L62,U62)</f>
        <v>53504</v>
      </c>
      <c r="AE62" s="206" t="s">
        <v>325</v>
      </c>
    </row>
    <row r="63" spans="1:31" ht="13.5" customHeight="1" x14ac:dyDescent="0.15">
      <c r="A63" s="114" t="s">
        <v>22</v>
      </c>
      <c r="B63" s="115" t="s">
        <v>491</v>
      </c>
      <c r="C63" s="114" t="s">
        <v>492</v>
      </c>
      <c r="D63" s="116">
        <f>SUM(E63,+L63)</f>
        <v>17806</v>
      </c>
      <c r="E63" s="116">
        <f>+SUM(F63:I63,K63)</f>
        <v>0</v>
      </c>
      <c r="F63" s="116">
        <v>0</v>
      </c>
      <c r="G63" s="116">
        <v>0</v>
      </c>
      <c r="H63" s="116">
        <v>0</v>
      </c>
      <c r="I63" s="116">
        <v>0</v>
      </c>
      <c r="J63" s="116"/>
      <c r="K63" s="116">
        <v>0</v>
      </c>
      <c r="L63" s="116">
        <v>17806</v>
      </c>
      <c r="M63" s="116">
        <f>SUM(N63,+U63)</f>
        <v>9327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/>
      <c r="T63" s="116">
        <v>0</v>
      </c>
      <c r="U63" s="116">
        <v>9327</v>
      </c>
      <c r="V63" s="116">
        <f>+SUM(D63,M63)</f>
        <v>27133</v>
      </c>
      <c r="W63" s="116">
        <f>+SUM(E63,N63)</f>
        <v>0</v>
      </c>
      <c r="X63" s="116">
        <f>+SUM(F63,O63)</f>
        <v>0</v>
      </c>
      <c r="Y63" s="116">
        <f>+SUM(G63,P63)</f>
        <v>0</v>
      </c>
      <c r="Z63" s="116">
        <f>+SUM(H63,Q63)</f>
        <v>0</v>
      </c>
      <c r="AA63" s="116">
        <f>+SUM(I63,R63)</f>
        <v>0</v>
      </c>
      <c r="AB63" s="116">
        <f>+SUM(J63,S63)</f>
        <v>0</v>
      </c>
      <c r="AC63" s="116">
        <f>+SUM(K63,T63)</f>
        <v>0</v>
      </c>
      <c r="AD63" s="116">
        <f>+SUM(L63,U63)</f>
        <v>27133</v>
      </c>
      <c r="AE63" s="206" t="s">
        <v>325</v>
      </c>
    </row>
    <row r="64" spans="1:31" ht="13.5" customHeight="1" x14ac:dyDescent="0.15">
      <c r="A64" s="114" t="s">
        <v>22</v>
      </c>
      <c r="B64" s="115" t="s">
        <v>493</v>
      </c>
      <c r="C64" s="114" t="s">
        <v>494</v>
      </c>
      <c r="D64" s="116">
        <f>SUM(E64,+L64)</f>
        <v>54022</v>
      </c>
      <c r="E64" s="116">
        <f>+SUM(F64:I64,K64)</f>
        <v>0</v>
      </c>
      <c r="F64" s="116">
        <v>0</v>
      </c>
      <c r="G64" s="116">
        <v>0</v>
      </c>
      <c r="H64" s="116">
        <v>0</v>
      </c>
      <c r="I64" s="116">
        <v>0</v>
      </c>
      <c r="J64" s="116"/>
      <c r="K64" s="116">
        <v>0</v>
      </c>
      <c r="L64" s="116">
        <v>54022</v>
      </c>
      <c r="M64" s="116">
        <f>SUM(N64,+U64)</f>
        <v>22029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/>
      <c r="T64" s="116">
        <v>0</v>
      </c>
      <c r="U64" s="116">
        <v>22029</v>
      </c>
      <c r="V64" s="116">
        <f>+SUM(D64,M64)</f>
        <v>76051</v>
      </c>
      <c r="W64" s="116">
        <f>+SUM(E64,N64)</f>
        <v>0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0</v>
      </c>
      <c r="AB64" s="116">
        <f>+SUM(J64,S64)</f>
        <v>0</v>
      </c>
      <c r="AC64" s="116">
        <f>+SUM(K64,T64)</f>
        <v>0</v>
      </c>
      <c r="AD64" s="116">
        <f>+SUM(L64,U64)</f>
        <v>76051</v>
      </c>
      <c r="AE64" s="206" t="s">
        <v>325</v>
      </c>
    </row>
    <row r="65" spans="1:31" ht="13.5" customHeight="1" x14ac:dyDescent="0.15">
      <c r="A65" s="114" t="s">
        <v>22</v>
      </c>
      <c r="B65" s="115" t="s">
        <v>495</v>
      </c>
      <c r="C65" s="114" t="s">
        <v>496</v>
      </c>
      <c r="D65" s="116">
        <f>SUM(E65,+L65)</f>
        <v>194048</v>
      </c>
      <c r="E65" s="116">
        <f>+SUM(F65:I65,K65)</f>
        <v>0</v>
      </c>
      <c r="F65" s="116">
        <v>0</v>
      </c>
      <c r="G65" s="116">
        <v>0</v>
      </c>
      <c r="H65" s="116">
        <v>0</v>
      </c>
      <c r="I65" s="116">
        <v>0</v>
      </c>
      <c r="J65" s="116"/>
      <c r="K65" s="116">
        <v>0</v>
      </c>
      <c r="L65" s="116">
        <v>194048</v>
      </c>
      <c r="M65" s="116">
        <f>SUM(N65,+U65)</f>
        <v>60001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/>
      <c r="T65" s="116">
        <v>0</v>
      </c>
      <c r="U65" s="116">
        <v>60001</v>
      </c>
      <c r="V65" s="116">
        <f>+SUM(D65,M65)</f>
        <v>254049</v>
      </c>
      <c r="W65" s="116">
        <f>+SUM(E65,N65)</f>
        <v>0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0</v>
      </c>
      <c r="AB65" s="116">
        <f>+SUM(J65,S65)</f>
        <v>0</v>
      </c>
      <c r="AC65" s="116">
        <f>+SUM(K65,T65)</f>
        <v>0</v>
      </c>
      <c r="AD65" s="116">
        <f>+SUM(L65,U65)</f>
        <v>254049</v>
      </c>
      <c r="AE65" s="206" t="s">
        <v>325</v>
      </c>
    </row>
    <row r="66" spans="1:31" ht="13.5" customHeight="1" x14ac:dyDescent="0.15">
      <c r="A66" s="114" t="s">
        <v>22</v>
      </c>
      <c r="B66" s="115" t="s">
        <v>497</v>
      </c>
      <c r="C66" s="114" t="s">
        <v>498</v>
      </c>
      <c r="D66" s="116">
        <f>SUM(E66,+L66)</f>
        <v>17248</v>
      </c>
      <c r="E66" s="116">
        <f>+SUM(F66:I66,K66)</f>
        <v>2842</v>
      </c>
      <c r="F66" s="116">
        <v>0</v>
      </c>
      <c r="G66" s="116">
        <v>0</v>
      </c>
      <c r="H66" s="116">
        <v>0</v>
      </c>
      <c r="I66" s="116">
        <v>1865</v>
      </c>
      <c r="J66" s="116"/>
      <c r="K66" s="116">
        <v>977</v>
      </c>
      <c r="L66" s="116">
        <v>14406</v>
      </c>
      <c r="M66" s="116">
        <f>SUM(N66,+U66)</f>
        <v>7117</v>
      </c>
      <c r="N66" s="116">
        <f>+SUM(O66:R66,T66)</f>
        <v>7117</v>
      </c>
      <c r="O66" s="116">
        <v>0</v>
      </c>
      <c r="P66" s="116">
        <v>0</v>
      </c>
      <c r="Q66" s="116">
        <v>0</v>
      </c>
      <c r="R66" s="116">
        <v>7117</v>
      </c>
      <c r="S66" s="116"/>
      <c r="T66" s="116">
        <v>0</v>
      </c>
      <c r="U66" s="116">
        <v>0</v>
      </c>
      <c r="V66" s="116">
        <f>+SUM(D66,M66)</f>
        <v>24365</v>
      </c>
      <c r="W66" s="116">
        <f>+SUM(E66,N66)</f>
        <v>9959</v>
      </c>
      <c r="X66" s="116">
        <f>+SUM(F66,O66)</f>
        <v>0</v>
      </c>
      <c r="Y66" s="116">
        <f>+SUM(G66,P66)</f>
        <v>0</v>
      </c>
      <c r="Z66" s="116">
        <f>+SUM(H66,Q66)</f>
        <v>0</v>
      </c>
      <c r="AA66" s="116">
        <f>+SUM(I66,R66)</f>
        <v>8982</v>
      </c>
      <c r="AB66" s="116">
        <f>+SUM(J66,S66)</f>
        <v>0</v>
      </c>
      <c r="AC66" s="116">
        <f>+SUM(K66,T66)</f>
        <v>977</v>
      </c>
      <c r="AD66" s="116">
        <f>+SUM(L66,U66)</f>
        <v>14406</v>
      </c>
      <c r="AE66" s="206" t="s">
        <v>325</v>
      </c>
    </row>
    <row r="67" spans="1:31" ht="13.5" customHeight="1" x14ac:dyDescent="0.15">
      <c r="A67" s="114" t="s">
        <v>22</v>
      </c>
      <c r="B67" s="115" t="s">
        <v>499</v>
      </c>
      <c r="C67" s="114" t="s">
        <v>500</v>
      </c>
      <c r="D67" s="116">
        <f>SUM(E67,+L67)</f>
        <v>14524</v>
      </c>
      <c r="E67" s="116">
        <f>+SUM(F67:I67,K67)</f>
        <v>2547</v>
      </c>
      <c r="F67" s="116">
        <v>0</v>
      </c>
      <c r="G67" s="116">
        <v>0</v>
      </c>
      <c r="H67" s="116">
        <v>0</v>
      </c>
      <c r="I67" s="116">
        <v>1526</v>
      </c>
      <c r="J67" s="116"/>
      <c r="K67" s="116">
        <v>1021</v>
      </c>
      <c r="L67" s="116">
        <v>11977</v>
      </c>
      <c r="M67" s="116">
        <f>SUM(N67,+U67)</f>
        <v>11518</v>
      </c>
      <c r="N67" s="116">
        <f>+SUM(O67:R67,T67)</f>
        <v>0</v>
      </c>
      <c r="O67" s="116">
        <v>0</v>
      </c>
      <c r="P67" s="116">
        <v>0</v>
      </c>
      <c r="Q67" s="116">
        <v>0</v>
      </c>
      <c r="R67" s="116">
        <v>0</v>
      </c>
      <c r="S67" s="116"/>
      <c r="T67" s="116">
        <v>0</v>
      </c>
      <c r="U67" s="116">
        <v>11518</v>
      </c>
      <c r="V67" s="116">
        <f>+SUM(D67,M67)</f>
        <v>26042</v>
      </c>
      <c r="W67" s="116">
        <f>+SUM(E67,N67)</f>
        <v>2547</v>
      </c>
      <c r="X67" s="116">
        <f>+SUM(F67,O67)</f>
        <v>0</v>
      </c>
      <c r="Y67" s="116">
        <f>+SUM(G67,P67)</f>
        <v>0</v>
      </c>
      <c r="Z67" s="116">
        <f>+SUM(H67,Q67)</f>
        <v>0</v>
      </c>
      <c r="AA67" s="116">
        <f>+SUM(I67,R67)</f>
        <v>1526</v>
      </c>
      <c r="AB67" s="116">
        <f>+SUM(J67,S67)</f>
        <v>0</v>
      </c>
      <c r="AC67" s="116">
        <f>+SUM(K67,T67)</f>
        <v>1021</v>
      </c>
      <c r="AD67" s="116">
        <f>+SUM(L67,U67)</f>
        <v>23495</v>
      </c>
      <c r="AE67" s="206" t="s">
        <v>325</v>
      </c>
    </row>
    <row r="68" spans="1:31" ht="13.5" customHeight="1" x14ac:dyDescent="0.15">
      <c r="A68" s="114" t="s">
        <v>22</v>
      </c>
      <c r="B68" s="115" t="s">
        <v>501</v>
      </c>
      <c r="C68" s="114" t="s">
        <v>502</v>
      </c>
      <c r="D68" s="116">
        <f>SUM(E68,+L68)</f>
        <v>75351</v>
      </c>
      <c r="E68" s="116">
        <f>+SUM(F68:I68,K68)</f>
        <v>10899</v>
      </c>
      <c r="F68" s="116">
        <v>0</v>
      </c>
      <c r="G68" s="116">
        <v>0</v>
      </c>
      <c r="H68" s="116">
        <v>0</v>
      </c>
      <c r="I68" s="116">
        <v>0</v>
      </c>
      <c r="J68" s="116"/>
      <c r="K68" s="116">
        <v>10899</v>
      </c>
      <c r="L68" s="116">
        <v>64452</v>
      </c>
      <c r="M68" s="116">
        <f>SUM(N68,+U68)</f>
        <v>8400</v>
      </c>
      <c r="N68" s="116">
        <f>+SUM(O68:R68,T68)</f>
        <v>0</v>
      </c>
      <c r="O68" s="116">
        <v>0</v>
      </c>
      <c r="P68" s="116">
        <v>0</v>
      </c>
      <c r="Q68" s="116">
        <v>0</v>
      </c>
      <c r="R68" s="116">
        <v>0</v>
      </c>
      <c r="S68" s="116"/>
      <c r="T68" s="116">
        <v>0</v>
      </c>
      <c r="U68" s="116">
        <v>8400</v>
      </c>
      <c r="V68" s="116">
        <f>+SUM(D68,M68)</f>
        <v>83751</v>
      </c>
      <c r="W68" s="116">
        <f>+SUM(E68,N68)</f>
        <v>10899</v>
      </c>
      <c r="X68" s="116">
        <f>+SUM(F68,O68)</f>
        <v>0</v>
      </c>
      <c r="Y68" s="116">
        <f>+SUM(G68,P68)</f>
        <v>0</v>
      </c>
      <c r="Z68" s="116">
        <f>+SUM(H68,Q68)</f>
        <v>0</v>
      </c>
      <c r="AA68" s="116">
        <f>+SUM(I68,R68)</f>
        <v>0</v>
      </c>
      <c r="AB68" s="116">
        <f>+SUM(J68,S68)</f>
        <v>0</v>
      </c>
      <c r="AC68" s="116">
        <f>+SUM(K68,T68)</f>
        <v>10899</v>
      </c>
      <c r="AD68" s="116">
        <f>+SUM(L68,U68)</f>
        <v>72852</v>
      </c>
      <c r="AE68" s="206" t="s">
        <v>325</v>
      </c>
    </row>
    <row r="69" spans="1:31" ht="13.5" customHeight="1" x14ac:dyDescent="0.15">
      <c r="A69" s="114" t="s">
        <v>22</v>
      </c>
      <c r="B69" s="115" t="s">
        <v>503</v>
      </c>
      <c r="C69" s="114" t="s">
        <v>504</v>
      </c>
      <c r="D69" s="116">
        <f>SUM(E69,+L69)</f>
        <v>41487</v>
      </c>
      <c r="E69" s="116">
        <f>+SUM(F69:I69,K69)</f>
        <v>1233</v>
      </c>
      <c r="F69" s="116">
        <v>0</v>
      </c>
      <c r="G69" s="116">
        <v>0</v>
      </c>
      <c r="H69" s="116">
        <v>0</v>
      </c>
      <c r="I69" s="116">
        <v>0</v>
      </c>
      <c r="J69" s="116"/>
      <c r="K69" s="116">
        <v>1233</v>
      </c>
      <c r="L69" s="116">
        <v>40254</v>
      </c>
      <c r="M69" s="116">
        <f>SUM(N69,+U69)</f>
        <v>711</v>
      </c>
      <c r="N69" s="116">
        <f>+SUM(O69:R69,T69)</f>
        <v>407</v>
      </c>
      <c r="O69" s="116">
        <v>0</v>
      </c>
      <c r="P69" s="116">
        <v>0</v>
      </c>
      <c r="Q69" s="116">
        <v>0</v>
      </c>
      <c r="R69" s="116">
        <v>407</v>
      </c>
      <c r="S69" s="116"/>
      <c r="T69" s="116">
        <v>0</v>
      </c>
      <c r="U69" s="116">
        <v>304</v>
      </c>
      <c r="V69" s="116">
        <f>+SUM(D69,M69)</f>
        <v>42198</v>
      </c>
      <c r="W69" s="116">
        <f>+SUM(E69,N69)</f>
        <v>1640</v>
      </c>
      <c r="X69" s="116">
        <f>+SUM(F69,O69)</f>
        <v>0</v>
      </c>
      <c r="Y69" s="116">
        <f>+SUM(G69,P69)</f>
        <v>0</v>
      </c>
      <c r="Z69" s="116">
        <f>+SUM(H69,Q69)</f>
        <v>0</v>
      </c>
      <c r="AA69" s="116">
        <f>+SUM(I69,R69)</f>
        <v>407</v>
      </c>
      <c r="AB69" s="116">
        <f>+SUM(J69,S69)</f>
        <v>0</v>
      </c>
      <c r="AC69" s="116">
        <f>+SUM(K69,T69)</f>
        <v>1233</v>
      </c>
      <c r="AD69" s="116">
        <f>+SUM(L69,U69)</f>
        <v>40558</v>
      </c>
      <c r="AE69" s="206" t="s">
        <v>325</v>
      </c>
    </row>
    <row r="70" spans="1:31" ht="13.5" customHeight="1" x14ac:dyDescent="0.15">
      <c r="A70" s="114" t="s">
        <v>22</v>
      </c>
      <c r="B70" s="115" t="s">
        <v>505</v>
      </c>
      <c r="C70" s="114" t="s">
        <v>506</v>
      </c>
      <c r="D70" s="116">
        <f>SUM(E70,+L70)</f>
        <v>19235</v>
      </c>
      <c r="E70" s="116">
        <f>+SUM(F70:I70,K70)</f>
        <v>0</v>
      </c>
      <c r="F70" s="116">
        <v>0</v>
      </c>
      <c r="G70" s="116">
        <v>0</v>
      </c>
      <c r="H70" s="116">
        <v>0</v>
      </c>
      <c r="I70" s="116">
        <v>0</v>
      </c>
      <c r="J70" s="116"/>
      <c r="K70" s="116">
        <v>0</v>
      </c>
      <c r="L70" s="116">
        <v>19235</v>
      </c>
      <c r="M70" s="116">
        <f>SUM(N70,+U70)</f>
        <v>23522</v>
      </c>
      <c r="N70" s="116">
        <f>+SUM(O70:R70,T70)</f>
        <v>0</v>
      </c>
      <c r="O70" s="116">
        <v>0</v>
      </c>
      <c r="P70" s="116">
        <v>0</v>
      </c>
      <c r="Q70" s="116">
        <v>0</v>
      </c>
      <c r="R70" s="116">
        <v>0</v>
      </c>
      <c r="S70" s="116"/>
      <c r="T70" s="116">
        <v>0</v>
      </c>
      <c r="U70" s="116">
        <v>23522</v>
      </c>
      <c r="V70" s="116">
        <f>+SUM(D70,M70)</f>
        <v>42757</v>
      </c>
      <c r="W70" s="116">
        <f>+SUM(E70,N70)</f>
        <v>0</v>
      </c>
      <c r="X70" s="116">
        <f>+SUM(F70,O70)</f>
        <v>0</v>
      </c>
      <c r="Y70" s="116">
        <f>+SUM(G70,P70)</f>
        <v>0</v>
      </c>
      <c r="Z70" s="116">
        <f>+SUM(H70,Q70)</f>
        <v>0</v>
      </c>
      <c r="AA70" s="116">
        <f>+SUM(I70,R70)</f>
        <v>0</v>
      </c>
      <c r="AB70" s="116">
        <f>+SUM(J70,S70)</f>
        <v>0</v>
      </c>
      <c r="AC70" s="116">
        <f>+SUM(K70,T70)</f>
        <v>0</v>
      </c>
      <c r="AD70" s="116">
        <f>+SUM(L70,U70)</f>
        <v>42757</v>
      </c>
      <c r="AE70" s="206" t="s">
        <v>325</v>
      </c>
    </row>
    <row r="71" spans="1:31" ht="13.5" customHeight="1" x14ac:dyDescent="0.15">
      <c r="A71" s="114" t="s">
        <v>22</v>
      </c>
      <c r="B71" s="115" t="s">
        <v>507</v>
      </c>
      <c r="C71" s="114" t="s">
        <v>508</v>
      </c>
      <c r="D71" s="116">
        <f>SUM(E71,+L71)</f>
        <v>70311</v>
      </c>
      <c r="E71" s="116">
        <f>+SUM(F71:I71,K71)</f>
        <v>11923</v>
      </c>
      <c r="F71" s="116">
        <v>0</v>
      </c>
      <c r="G71" s="116">
        <v>0</v>
      </c>
      <c r="H71" s="116">
        <v>0</v>
      </c>
      <c r="I71" s="116">
        <v>10061</v>
      </c>
      <c r="J71" s="116"/>
      <c r="K71" s="116">
        <v>1862</v>
      </c>
      <c r="L71" s="116">
        <v>58388</v>
      </c>
      <c r="M71" s="116">
        <f>SUM(N71,+U71)</f>
        <v>13343</v>
      </c>
      <c r="N71" s="116">
        <f>+SUM(O71:R71,T71)</f>
        <v>0</v>
      </c>
      <c r="O71" s="116">
        <v>0</v>
      </c>
      <c r="P71" s="116">
        <v>0</v>
      </c>
      <c r="Q71" s="116">
        <v>0</v>
      </c>
      <c r="R71" s="116">
        <v>0</v>
      </c>
      <c r="S71" s="116"/>
      <c r="T71" s="116">
        <v>0</v>
      </c>
      <c r="U71" s="116">
        <v>13343</v>
      </c>
      <c r="V71" s="116">
        <f>+SUM(D71,M71)</f>
        <v>83654</v>
      </c>
      <c r="W71" s="116">
        <f>+SUM(E71,N71)</f>
        <v>11923</v>
      </c>
      <c r="X71" s="116">
        <f>+SUM(F71,O71)</f>
        <v>0</v>
      </c>
      <c r="Y71" s="116">
        <f>+SUM(G71,P71)</f>
        <v>0</v>
      </c>
      <c r="Z71" s="116">
        <f>+SUM(H71,Q71)</f>
        <v>0</v>
      </c>
      <c r="AA71" s="116">
        <f>+SUM(I71,R71)</f>
        <v>10061</v>
      </c>
      <c r="AB71" s="116">
        <f>+SUM(J71,S71)</f>
        <v>0</v>
      </c>
      <c r="AC71" s="116">
        <f>+SUM(K71,T71)</f>
        <v>1862</v>
      </c>
      <c r="AD71" s="116">
        <f>+SUM(L71,U71)</f>
        <v>71731</v>
      </c>
      <c r="AE71" s="206" t="s">
        <v>325</v>
      </c>
    </row>
    <row r="72" spans="1:31" ht="13.5" customHeight="1" x14ac:dyDescent="0.15">
      <c r="A72" s="114" t="s">
        <v>22</v>
      </c>
      <c r="B72" s="115" t="s">
        <v>509</v>
      </c>
      <c r="C72" s="114" t="s">
        <v>510</v>
      </c>
      <c r="D72" s="116">
        <f>SUM(E72,+L72)</f>
        <v>52924</v>
      </c>
      <c r="E72" s="116">
        <f>+SUM(F72:I72,K72)</f>
        <v>10965</v>
      </c>
      <c r="F72" s="116">
        <v>0</v>
      </c>
      <c r="G72" s="116">
        <v>0</v>
      </c>
      <c r="H72" s="116">
        <v>0</v>
      </c>
      <c r="I72" s="116">
        <v>8740</v>
      </c>
      <c r="J72" s="116"/>
      <c r="K72" s="116">
        <v>2225</v>
      </c>
      <c r="L72" s="116">
        <v>41959</v>
      </c>
      <c r="M72" s="116">
        <f>SUM(N72,+U72)</f>
        <v>11112</v>
      </c>
      <c r="N72" s="116">
        <f>+SUM(O72:R72,T72)</f>
        <v>0</v>
      </c>
      <c r="O72" s="116">
        <v>0</v>
      </c>
      <c r="P72" s="116">
        <v>0</v>
      </c>
      <c r="Q72" s="116">
        <v>0</v>
      </c>
      <c r="R72" s="116">
        <v>0</v>
      </c>
      <c r="S72" s="116"/>
      <c r="T72" s="116">
        <v>0</v>
      </c>
      <c r="U72" s="116">
        <v>11112</v>
      </c>
      <c r="V72" s="116">
        <f>+SUM(D72,M72)</f>
        <v>64036</v>
      </c>
      <c r="W72" s="116">
        <f>+SUM(E72,N72)</f>
        <v>10965</v>
      </c>
      <c r="X72" s="116">
        <f>+SUM(F72,O72)</f>
        <v>0</v>
      </c>
      <c r="Y72" s="116">
        <f>+SUM(G72,P72)</f>
        <v>0</v>
      </c>
      <c r="Z72" s="116">
        <f>+SUM(H72,Q72)</f>
        <v>0</v>
      </c>
      <c r="AA72" s="116">
        <f>+SUM(I72,R72)</f>
        <v>8740</v>
      </c>
      <c r="AB72" s="116">
        <f>+SUM(J72,S72)</f>
        <v>0</v>
      </c>
      <c r="AC72" s="116">
        <f>+SUM(K72,T72)</f>
        <v>2225</v>
      </c>
      <c r="AD72" s="116">
        <f>+SUM(L72,U72)</f>
        <v>53071</v>
      </c>
      <c r="AE72" s="206" t="s">
        <v>325</v>
      </c>
    </row>
    <row r="73" spans="1:31" ht="13.5" customHeight="1" x14ac:dyDescent="0.15">
      <c r="A73" s="114" t="s">
        <v>22</v>
      </c>
      <c r="B73" s="115" t="s">
        <v>511</v>
      </c>
      <c r="C73" s="114" t="s">
        <v>512</v>
      </c>
      <c r="D73" s="116">
        <f>SUM(E73,+L73)</f>
        <v>249426</v>
      </c>
      <c r="E73" s="116">
        <f>+SUM(F73:I73,K73)</f>
        <v>11895</v>
      </c>
      <c r="F73" s="116">
        <v>0</v>
      </c>
      <c r="G73" s="116">
        <v>0</v>
      </c>
      <c r="H73" s="116">
        <v>9200</v>
      </c>
      <c r="I73" s="116">
        <v>0</v>
      </c>
      <c r="J73" s="116"/>
      <c r="K73" s="116">
        <v>2695</v>
      </c>
      <c r="L73" s="116">
        <v>237531</v>
      </c>
      <c r="M73" s="116">
        <f>SUM(N73,+U73)</f>
        <v>69767</v>
      </c>
      <c r="N73" s="116">
        <f>+SUM(O73:R73,T73)</f>
        <v>0</v>
      </c>
      <c r="O73" s="116">
        <v>0</v>
      </c>
      <c r="P73" s="116">
        <v>0</v>
      </c>
      <c r="Q73" s="116">
        <v>0</v>
      </c>
      <c r="R73" s="116">
        <v>0</v>
      </c>
      <c r="S73" s="116"/>
      <c r="T73" s="116">
        <v>0</v>
      </c>
      <c r="U73" s="116">
        <v>69767</v>
      </c>
      <c r="V73" s="116">
        <f>+SUM(D73,M73)</f>
        <v>319193</v>
      </c>
      <c r="W73" s="116">
        <f>+SUM(E73,N73)</f>
        <v>11895</v>
      </c>
      <c r="X73" s="116">
        <f>+SUM(F73,O73)</f>
        <v>0</v>
      </c>
      <c r="Y73" s="116">
        <f>+SUM(G73,P73)</f>
        <v>0</v>
      </c>
      <c r="Z73" s="116">
        <f>+SUM(H73,Q73)</f>
        <v>9200</v>
      </c>
      <c r="AA73" s="116">
        <f>+SUM(I73,R73)</f>
        <v>0</v>
      </c>
      <c r="AB73" s="116">
        <f>+SUM(J73,S73)</f>
        <v>0</v>
      </c>
      <c r="AC73" s="116">
        <f>+SUM(K73,T73)</f>
        <v>2695</v>
      </c>
      <c r="AD73" s="116">
        <f>+SUM(L73,U73)</f>
        <v>307298</v>
      </c>
      <c r="AE73" s="206" t="s">
        <v>325</v>
      </c>
    </row>
    <row r="74" spans="1:31" ht="13.5" customHeight="1" x14ac:dyDescent="0.15">
      <c r="A74" s="114" t="s">
        <v>22</v>
      </c>
      <c r="B74" s="115" t="s">
        <v>515</v>
      </c>
      <c r="C74" s="114" t="s">
        <v>516</v>
      </c>
      <c r="D74" s="116">
        <f>SUM(E74,+L74)</f>
        <v>78007</v>
      </c>
      <c r="E74" s="116">
        <f>+SUM(F74:I74,K74)</f>
        <v>700</v>
      </c>
      <c r="F74" s="116">
        <v>0</v>
      </c>
      <c r="G74" s="116">
        <v>0</v>
      </c>
      <c r="H74" s="116">
        <v>0</v>
      </c>
      <c r="I74" s="116">
        <v>686</v>
      </c>
      <c r="J74" s="116"/>
      <c r="K74" s="116">
        <v>14</v>
      </c>
      <c r="L74" s="116">
        <v>77307</v>
      </c>
      <c r="M74" s="116">
        <f>SUM(N74,+U74)</f>
        <v>47343</v>
      </c>
      <c r="N74" s="116">
        <f>+SUM(O74:R74,T74)</f>
        <v>0</v>
      </c>
      <c r="O74" s="116">
        <v>0</v>
      </c>
      <c r="P74" s="116">
        <v>0</v>
      </c>
      <c r="Q74" s="116">
        <v>0</v>
      </c>
      <c r="R74" s="116">
        <v>0</v>
      </c>
      <c r="S74" s="116"/>
      <c r="T74" s="116">
        <v>0</v>
      </c>
      <c r="U74" s="116">
        <v>47343</v>
      </c>
      <c r="V74" s="116">
        <f>+SUM(D74,M74)</f>
        <v>125350</v>
      </c>
      <c r="W74" s="116">
        <f>+SUM(E74,N74)</f>
        <v>700</v>
      </c>
      <c r="X74" s="116">
        <f>+SUM(F74,O74)</f>
        <v>0</v>
      </c>
      <c r="Y74" s="116">
        <f>+SUM(G74,P74)</f>
        <v>0</v>
      </c>
      <c r="Z74" s="116">
        <f>+SUM(H74,Q74)</f>
        <v>0</v>
      </c>
      <c r="AA74" s="116">
        <f>+SUM(I74,R74)</f>
        <v>686</v>
      </c>
      <c r="AB74" s="116">
        <f>+SUM(J74,S74)</f>
        <v>0</v>
      </c>
      <c r="AC74" s="116">
        <f>+SUM(K74,T74)</f>
        <v>14</v>
      </c>
      <c r="AD74" s="116">
        <f>+SUM(L74,U74)</f>
        <v>124650</v>
      </c>
      <c r="AE74" s="206" t="s">
        <v>325</v>
      </c>
    </row>
    <row r="75" spans="1:31" ht="13.5" customHeight="1" x14ac:dyDescent="0.15">
      <c r="A75" s="114" t="s">
        <v>22</v>
      </c>
      <c r="B75" s="115" t="s">
        <v>517</v>
      </c>
      <c r="C75" s="114" t="s">
        <v>518</v>
      </c>
      <c r="D75" s="116">
        <f>SUM(E75,+L75)</f>
        <v>152702</v>
      </c>
      <c r="E75" s="116">
        <f>+SUM(F75:I75,K75)</f>
        <v>31576</v>
      </c>
      <c r="F75" s="116">
        <v>0</v>
      </c>
      <c r="G75" s="116">
        <v>0</v>
      </c>
      <c r="H75" s="116">
        <v>0</v>
      </c>
      <c r="I75" s="116">
        <v>10622</v>
      </c>
      <c r="J75" s="116"/>
      <c r="K75" s="116">
        <v>20954</v>
      </c>
      <c r="L75" s="116">
        <v>121126</v>
      </c>
      <c r="M75" s="116">
        <f>SUM(N75,+U75)</f>
        <v>17924</v>
      </c>
      <c r="N75" s="116">
        <f>+SUM(O75:R75,T75)</f>
        <v>0</v>
      </c>
      <c r="O75" s="116">
        <v>0</v>
      </c>
      <c r="P75" s="116">
        <v>0</v>
      </c>
      <c r="Q75" s="116">
        <v>0</v>
      </c>
      <c r="R75" s="116">
        <v>0</v>
      </c>
      <c r="S75" s="116"/>
      <c r="T75" s="116">
        <v>0</v>
      </c>
      <c r="U75" s="116">
        <v>17924</v>
      </c>
      <c r="V75" s="116">
        <f>+SUM(D75,M75)</f>
        <v>170626</v>
      </c>
      <c r="W75" s="116">
        <f>+SUM(E75,N75)</f>
        <v>31576</v>
      </c>
      <c r="X75" s="116">
        <f>+SUM(F75,O75)</f>
        <v>0</v>
      </c>
      <c r="Y75" s="116">
        <f>+SUM(G75,P75)</f>
        <v>0</v>
      </c>
      <c r="Z75" s="116">
        <f>+SUM(H75,Q75)</f>
        <v>0</v>
      </c>
      <c r="AA75" s="116">
        <f>+SUM(I75,R75)</f>
        <v>10622</v>
      </c>
      <c r="AB75" s="116">
        <f>+SUM(J75,S75)</f>
        <v>0</v>
      </c>
      <c r="AC75" s="116">
        <f>+SUM(K75,T75)</f>
        <v>20954</v>
      </c>
      <c r="AD75" s="116">
        <f>+SUM(L75,U75)</f>
        <v>139050</v>
      </c>
      <c r="AE75" s="206" t="s">
        <v>325</v>
      </c>
    </row>
    <row r="76" spans="1:31" ht="13.5" customHeight="1" x14ac:dyDescent="0.15">
      <c r="A76" s="114" t="s">
        <v>22</v>
      </c>
      <c r="B76" s="115" t="s">
        <v>519</v>
      </c>
      <c r="C76" s="114" t="s">
        <v>520</v>
      </c>
      <c r="D76" s="116">
        <f>SUM(E76,+L76)</f>
        <v>93098</v>
      </c>
      <c r="E76" s="116">
        <f>+SUM(F76:I76,K76)</f>
        <v>0</v>
      </c>
      <c r="F76" s="116">
        <v>0</v>
      </c>
      <c r="G76" s="116">
        <v>0</v>
      </c>
      <c r="H76" s="116">
        <v>0</v>
      </c>
      <c r="I76" s="116">
        <v>0</v>
      </c>
      <c r="J76" s="116"/>
      <c r="K76" s="116">
        <v>0</v>
      </c>
      <c r="L76" s="116">
        <v>93098</v>
      </c>
      <c r="M76" s="116">
        <f>SUM(N76,+U76)</f>
        <v>9803</v>
      </c>
      <c r="N76" s="116">
        <f>+SUM(O76:R76,T76)</f>
        <v>0</v>
      </c>
      <c r="O76" s="116">
        <v>0</v>
      </c>
      <c r="P76" s="116">
        <v>0</v>
      </c>
      <c r="Q76" s="116">
        <v>0</v>
      </c>
      <c r="R76" s="116">
        <v>0</v>
      </c>
      <c r="S76" s="116"/>
      <c r="T76" s="116">
        <v>0</v>
      </c>
      <c r="U76" s="116">
        <v>9803</v>
      </c>
      <c r="V76" s="116">
        <f>+SUM(D76,M76)</f>
        <v>102901</v>
      </c>
      <c r="W76" s="116">
        <f>+SUM(E76,N76)</f>
        <v>0</v>
      </c>
      <c r="X76" s="116">
        <f>+SUM(F76,O76)</f>
        <v>0</v>
      </c>
      <c r="Y76" s="116">
        <f>+SUM(G76,P76)</f>
        <v>0</v>
      </c>
      <c r="Z76" s="116">
        <f>+SUM(H76,Q76)</f>
        <v>0</v>
      </c>
      <c r="AA76" s="116">
        <f>+SUM(I76,R76)</f>
        <v>0</v>
      </c>
      <c r="AB76" s="116">
        <f>+SUM(J76,S76)</f>
        <v>0</v>
      </c>
      <c r="AC76" s="116">
        <f>+SUM(K76,T76)</f>
        <v>0</v>
      </c>
      <c r="AD76" s="116">
        <f>+SUM(L76,U76)</f>
        <v>102901</v>
      </c>
      <c r="AE76" s="206" t="s">
        <v>325</v>
      </c>
    </row>
    <row r="77" spans="1:31" ht="13.5" customHeight="1" x14ac:dyDescent="0.15">
      <c r="A77" s="114" t="s">
        <v>22</v>
      </c>
      <c r="B77" s="115" t="s">
        <v>521</v>
      </c>
      <c r="C77" s="114" t="s">
        <v>522</v>
      </c>
      <c r="D77" s="116">
        <f>SUM(E77,+L77)</f>
        <v>71578</v>
      </c>
      <c r="E77" s="116">
        <f>+SUM(F77:I77,K77)</f>
        <v>8301</v>
      </c>
      <c r="F77" s="116">
        <v>0</v>
      </c>
      <c r="G77" s="116">
        <v>0</v>
      </c>
      <c r="H77" s="116">
        <v>0</v>
      </c>
      <c r="I77" s="116">
        <v>4573</v>
      </c>
      <c r="J77" s="116"/>
      <c r="K77" s="116">
        <v>3728</v>
      </c>
      <c r="L77" s="116">
        <v>63277</v>
      </c>
      <c r="M77" s="116">
        <f>SUM(N77,+U77)</f>
        <v>10714</v>
      </c>
      <c r="N77" s="116">
        <f>+SUM(O77:R77,T77)</f>
        <v>0</v>
      </c>
      <c r="O77" s="116">
        <v>0</v>
      </c>
      <c r="P77" s="116">
        <v>0</v>
      </c>
      <c r="Q77" s="116">
        <v>0</v>
      </c>
      <c r="R77" s="116">
        <v>0</v>
      </c>
      <c r="S77" s="116"/>
      <c r="T77" s="116">
        <v>0</v>
      </c>
      <c r="U77" s="116">
        <v>10714</v>
      </c>
      <c r="V77" s="116">
        <f>+SUM(D77,M77)</f>
        <v>82292</v>
      </c>
      <c r="W77" s="116">
        <f>+SUM(E77,N77)</f>
        <v>8301</v>
      </c>
      <c r="X77" s="116">
        <f>+SUM(F77,O77)</f>
        <v>0</v>
      </c>
      <c r="Y77" s="116">
        <f>+SUM(G77,P77)</f>
        <v>0</v>
      </c>
      <c r="Z77" s="116">
        <f>+SUM(H77,Q77)</f>
        <v>0</v>
      </c>
      <c r="AA77" s="116">
        <f>+SUM(I77,R77)</f>
        <v>4573</v>
      </c>
      <c r="AB77" s="116">
        <f>+SUM(J77,S77)</f>
        <v>0</v>
      </c>
      <c r="AC77" s="116">
        <f>+SUM(K77,T77)</f>
        <v>3728</v>
      </c>
      <c r="AD77" s="116">
        <f>+SUM(L77,U77)</f>
        <v>73991</v>
      </c>
      <c r="AE77" s="206" t="s">
        <v>325</v>
      </c>
    </row>
    <row r="78" spans="1:31" ht="13.5" customHeight="1" x14ac:dyDescent="0.15">
      <c r="A78" s="114" t="s">
        <v>22</v>
      </c>
      <c r="B78" s="115" t="s">
        <v>523</v>
      </c>
      <c r="C78" s="114" t="s">
        <v>524</v>
      </c>
      <c r="D78" s="116">
        <f>SUM(E78,+L78)</f>
        <v>184621</v>
      </c>
      <c r="E78" s="116">
        <f>+SUM(F78:I78,K78)</f>
        <v>10</v>
      </c>
      <c r="F78" s="116">
        <v>0</v>
      </c>
      <c r="G78" s="116">
        <v>0</v>
      </c>
      <c r="H78" s="116">
        <v>0</v>
      </c>
      <c r="I78" s="116">
        <v>0</v>
      </c>
      <c r="J78" s="116"/>
      <c r="K78" s="116">
        <v>10</v>
      </c>
      <c r="L78" s="116">
        <v>184611</v>
      </c>
      <c r="M78" s="116">
        <f>SUM(N78,+U78)</f>
        <v>1333</v>
      </c>
      <c r="N78" s="116">
        <f>+SUM(O78:R78,T78)</f>
        <v>1333</v>
      </c>
      <c r="O78" s="116">
        <v>0</v>
      </c>
      <c r="P78" s="116">
        <v>0</v>
      </c>
      <c r="Q78" s="116">
        <v>0</v>
      </c>
      <c r="R78" s="116">
        <v>1333</v>
      </c>
      <c r="S78" s="116"/>
      <c r="T78" s="116">
        <v>0</v>
      </c>
      <c r="U78" s="116">
        <v>0</v>
      </c>
      <c r="V78" s="116">
        <f>+SUM(D78,M78)</f>
        <v>185954</v>
      </c>
      <c r="W78" s="116">
        <f>+SUM(E78,N78)</f>
        <v>1343</v>
      </c>
      <c r="X78" s="116">
        <f>+SUM(F78,O78)</f>
        <v>0</v>
      </c>
      <c r="Y78" s="116">
        <f>+SUM(G78,P78)</f>
        <v>0</v>
      </c>
      <c r="Z78" s="116">
        <f>+SUM(H78,Q78)</f>
        <v>0</v>
      </c>
      <c r="AA78" s="116">
        <f>+SUM(I78,R78)</f>
        <v>1333</v>
      </c>
      <c r="AB78" s="116">
        <f>+SUM(J78,S78)</f>
        <v>0</v>
      </c>
      <c r="AC78" s="116">
        <f>+SUM(K78,T78)</f>
        <v>10</v>
      </c>
      <c r="AD78" s="116">
        <f>+SUM(L78,U78)</f>
        <v>184611</v>
      </c>
      <c r="AE78" s="206" t="s">
        <v>325</v>
      </c>
    </row>
    <row r="79" spans="1:31" ht="13.5" customHeight="1" x14ac:dyDescent="0.15">
      <c r="A79" s="114" t="s">
        <v>22</v>
      </c>
      <c r="B79" s="115" t="s">
        <v>525</v>
      </c>
      <c r="C79" s="114" t="s">
        <v>526</v>
      </c>
      <c r="D79" s="116">
        <f>SUM(E79,+L79)</f>
        <v>97050</v>
      </c>
      <c r="E79" s="116">
        <f>+SUM(F79:I79,K79)</f>
        <v>1820</v>
      </c>
      <c r="F79" s="116">
        <v>0</v>
      </c>
      <c r="G79" s="116">
        <v>0</v>
      </c>
      <c r="H79" s="116">
        <v>0</v>
      </c>
      <c r="I79" s="116">
        <v>1820</v>
      </c>
      <c r="J79" s="116"/>
      <c r="K79" s="116">
        <v>0</v>
      </c>
      <c r="L79" s="116">
        <v>95230</v>
      </c>
      <c r="M79" s="116">
        <f>SUM(N79,+U79)</f>
        <v>12736</v>
      </c>
      <c r="N79" s="116">
        <f>+SUM(O79:R79,T79)</f>
        <v>0</v>
      </c>
      <c r="O79" s="116">
        <v>0</v>
      </c>
      <c r="P79" s="116">
        <v>0</v>
      </c>
      <c r="Q79" s="116">
        <v>0</v>
      </c>
      <c r="R79" s="116">
        <v>0</v>
      </c>
      <c r="S79" s="116"/>
      <c r="T79" s="116">
        <v>0</v>
      </c>
      <c r="U79" s="116">
        <v>12736</v>
      </c>
      <c r="V79" s="116">
        <f>+SUM(D79,M79)</f>
        <v>109786</v>
      </c>
      <c r="W79" s="116">
        <f>+SUM(E79,N79)</f>
        <v>1820</v>
      </c>
      <c r="X79" s="116">
        <f>+SUM(F79,O79)</f>
        <v>0</v>
      </c>
      <c r="Y79" s="116">
        <f>+SUM(G79,P79)</f>
        <v>0</v>
      </c>
      <c r="Z79" s="116">
        <f>+SUM(H79,Q79)</f>
        <v>0</v>
      </c>
      <c r="AA79" s="116">
        <f>+SUM(I79,R79)</f>
        <v>1820</v>
      </c>
      <c r="AB79" s="116">
        <f>+SUM(J79,S79)</f>
        <v>0</v>
      </c>
      <c r="AC79" s="116">
        <f>+SUM(K79,T79)</f>
        <v>0</v>
      </c>
      <c r="AD79" s="116">
        <f>+SUM(L79,U79)</f>
        <v>107966</v>
      </c>
      <c r="AE79" s="206" t="s">
        <v>325</v>
      </c>
    </row>
    <row r="80" spans="1:31" ht="13.5" customHeight="1" x14ac:dyDescent="0.15">
      <c r="A80" s="114" t="s">
        <v>22</v>
      </c>
      <c r="B80" s="115" t="s">
        <v>527</v>
      </c>
      <c r="C80" s="114" t="s">
        <v>528</v>
      </c>
      <c r="D80" s="116">
        <f>SUM(E80,+L80)</f>
        <v>59560</v>
      </c>
      <c r="E80" s="116">
        <f>+SUM(F80:I80,K80)</f>
        <v>0</v>
      </c>
      <c r="F80" s="116">
        <v>0</v>
      </c>
      <c r="G80" s="116">
        <v>0</v>
      </c>
      <c r="H80" s="116">
        <v>0</v>
      </c>
      <c r="I80" s="116">
        <v>0</v>
      </c>
      <c r="J80" s="116"/>
      <c r="K80" s="116">
        <v>0</v>
      </c>
      <c r="L80" s="116">
        <v>59560</v>
      </c>
      <c r="M80" s="116">
        <f>SUM(N80,+U80)</f>
        <v>10078</v>
      </c>
      <c r="N80" s="116">
        <f>+SUM(O80:R80,T80)</f>
        <v>0</v>
      </c>
      <c r="O80" s="116">
        <v>0</v>
      </c>
      <c r="P80" s="116">
        <v>0</v>
      </c>
      <c r="Q80" s="116">
        <v>0</v>
      </c>
      <c r="R80" s="116">
        <v>0</v>
      </c>
      <c r="S80" s="116"/>
      <c r="T80" s="116">
        <v>0</v>
      </c>
      <c r="U80" s="116">
        <v>10078</v>
      </c>
      <c r="V80" s="116">
        <f>+SUM(D80,M80)</f>
        <v>69638</v>
      </c>
      <c r="W80" s="116">
        <f>+SUM(E80,N80)</f>
        <v>0</v>
      </c>
      <c r="X80" s="116">
        <f>+SUM(F80,O80)</f>
        <v>0</v>
      </c>
      <c r="Y80" s="116">
        <f>+SUM(G80,P80)</f>
        <v>0</v>
      </c>
      <c r="Z80" s="116">
        <f>+SUM(H80,Q80)</f>
        <v>0</v>
      </c>
      <c r="AA80" s="116">
        <f>+SUM(I80,R80)</f>
        <v>0</v>
      </c>
      <c r="AB80" s="116">
        <f>+SUM(J80,S80)</f>
        <v>0</v>
      </c>
      <c r="AC80" s="116">
        <f>+SUM(K80,T80)</f>
        <v>0</v>
      </c>
      <c r="AD80" s="116">
        <f>+SUM(L80,U80)</f>
        <v>69638</v>
      </c>
      <c r="AE80" s="206" t="s">
        <v>325</v>
      </c>
    </row>
    <row r="81" spans="1:31" ht="13.5" customHeight="1" x14ac:dyDescent="0.15">
      <c r="A81" s="114" t="s">
        <v>22</v>
      </c>
      <c r="B81" s="115" t="s">
        <v>529</v>
      </c>
      <c r="C81" s="114" t="s">
        <v>530</v>
      </c>
      <c r="D81" s="116">
        <f>SUM(E81,+L81)</f>
        <v>73970</v>
      </c>
      <c r="E81" s="116">
        <f>+SUM(F81:I81,K81)</f>
        <v>8931</v>
      </c>
      <c r="F81" s="116">
        <v>0</v>
      </c>
      <c r="G81" s="116">
        <v>0</v>
      </c>
      <c r="H81" s="116">
        <v>0</v>
      </c>
      <c r="I81" s="116">
        <v>8871</v>
      </c>
      <c r="J81" s="116"/>
      <c r="K81" s="116">
        <v>60</v>
      </c>
      <c r="L81" s="116">
        <v>65039</v>
      </c>
      <c r="M81" s="116">
        <f>SUM(N81,+U81)</f>
        <v>34999</v>
      </c>
      <c r="N81" s="116">
        <f>+SUM(O81:R81,T81)</f>
        <v>0</v>
      </c>
      <c r="O81" s="116">
        <v>0</v>
      </c>
      <c r="P81" s="116">
        <v>0</v>
      </c>
      <c r="Q81" s="116">
        <v>0</v>
      </c>
      <c r="R81" s="116">
        <v>0</v>
      </c>
      <c r="S81" s="116"/>
      <c r="T81" s="116">
        <v>0</v>
      </c>
      <c r="U81" s="116">
        <v>34999</v>
      </c>
      <c r="V81" s="116">
        <f>+SUM(D81,M81)</f>
        <v>108969</v>
      </c>
      <c r="W81" s="116">
        <f>+SUM(E81,N81)</f>
        <v>8931</v>
      </c>
      <c r="X81" s="116">
        <f>+SUM(F81,O81)</f>
        <v>0</v>
      </c>
      <c r="Y81" s="116">
        <f>+SUM(G81,P81)</f>
        <v>0</v>
      </c>
      <c r="Z81" s="116">
        <f>+SUM(H81,Q81)</f>
        <v>0</v>
      </c>
      <c r="AA81" s="116">
        <f>+SUM(I81,R81)</f>
        <v>8871</v>
      </c>
      <c r="AB81" s="116">
        <f>+SUM(J81,S81)</f>
        <v>0</v>
      </c>
      <c r="AC81" s="116">
        <f>+SUM(K81,T81)</f>
        <v>60</v>
      </c>
      <c r="AD81" s="116">
        <f>+SUM(L81,U81)</f>
        <v>100038</v>
      </c>
      <c r="AE81" s="206" t="s">
        <v>325</v>
      </c>
    </row>
    <row r="82" spans="1:31" ht="13.5" customHeight="1" x14ac:dyDescent="0.15">
      <c r="A82" s="114" t="s">
        <v>22</v>
      </c>
      <c r="B82" s="115" t="s">
        <v>533</v>
      </c>
      <c r="C82" s="114" t="s">
        <v>534</v>
      </c>
      <c r="D82" s="116">
        <f>SUM(E82,+L82)</f>
        <v>32943</v>
      </c>
      <c r="E82" s="116">
        <f>+SUM(F82:I82,K82)</f>
        <v>4919</v>
      </c>
      <c r="F82" s="116">
        <v>0</v>
      </c>
      <c r="G82" s="116">
        <v>0</v>
      </c>
      <c r="H82" s="116">
        <v>0</v>
      </c>
      <c r="I82" s="116">
        <v>0</v>
      </c>
      <c r="J82" s="116"/>
      <c r="K82" s="116">
        <v>4919</v>
      </c>
      <c r="L82" s="116">
        <v>28024</v>
      </c>
      <c r="M82" s="116">
        <f>SUM(N82,+U82)</f>
        <v>8527</v>
      </c>
      <c r="N82" s="116">
        <f>+SUM(O82:R82,T82)</f>
        <v>0</v>
      </c>
      <c r="O82" s="116">
        <v>0</v>
      </c>
      <c r="P82" s="116">
        <v>0</v>
      </c>
      <c r="Q82" s="116">
        <v>0</v>
      </c>
      <c r="R82" s="116">
        <v>0</v>
      </c>
      <c r="S82" s="116"/>
      <c r="T82" s="116">
        <v>0</v>
      </c>
      <c r="U82" s="116">
        <v>8527</v>
      </c>
      <c r="V82" s="116">
        <f>+SUM(D82,M82)</f>
        <v>41470</v>
      </c>
      <c r="W82" s="116">
        <f>+SUM(E82,N82)</f>
        <v>4919</v>
      </c>
      <c r="X82" s="116">
        <f>+SUM(F82,O82)</f>
        <v>0</v>
      </c>
      <c r="Y82" s="116">
        <f>+SUM(G82,P82)</f>
        <v>0</v>
      </c>
      <c r="Z82" s="116">
        <f>+SUM(H82,Q82)</f>
        <v>0</v>
      </c>
      <c r="AA82" s="116">
        <f>+SUM(I82,R82)</f>
        <v>0</v>
      </c>
      <c r="AB82" s="116">
        <f>+SUM(J82,S82)</f>
        <v>0</v>
      </c>
      <c r="AC82" s="116">
        <f>+SUM(K82,T82)</f>
        <v>4919</v>
      </c>
      <c r="AD82" s="116">
        <f>+SUM(L82,U82)</f>
        <v>36551</v>
      </c>
      <c r="AE82" s="206" t="s">
        <v>325</v>
      </c>
    </row>
    <row r="83" spans="1:31" ht="13.5" customHeight="1" x14ac:dyDescent="0.15">
      <c r="A83" s="114" t="s">
        <v>22</v>
      </c>
      <c r="B83" s="115" t="s">
        <v>535</v>
      </c>
      <c r="C83" s="114" t="s">
        <v>536</v>
      </c>
      <c r="D83" s="116">
        <f>SUM(E83,+L83)</f>
        <v>112283</v>
      </c>
      <c r="E83" s="116">
        <f>+SUM(F83:I83,K83)</f>
        <v>18736</v>
      </c>
      <c r="F83" s="116">
        <v>0</v>
      </c>
      <c r="G83" s="116">
        <v>0</v>
      </c>
      <c r="H83" s="116">
        <v>0</v>
      </c>
      <c r="I83" s="116">
        <v>16533</v>
      </c>
      <c r="J83" s="116"/>
      <c r="K83" s="116">
        <v>2203</v>
      </c>
      <c r="L83" s="116">
        <v>93547</v>
      </c>
      <c r="M83" s="116">
        <f>SUM(N83,+U83)</f>
        <v>38220</v>
      </c>
      <c r="N83" s="116">
        <f>+SUM(O83:R83,T83)</f>
        <v>0</v>
      </c>
      <c r="O83" s="116">
        <v>0</v>
      </c>
      <c r="P83" s="116">
        <v>0</v>
      </c>
      <c r="Q83" s="116">
        <v>0</v>
      </c>
      <c r="R83" s="116">
        <v>0</v>
      </c>
      <c r="S83" s="116"/>
      <c r="T83" s="116">
        <v>0</v>
      </c>
      <c r="U83" s="116">
        <v>38220</v>
      </c>
      <c r="V83" s="116">
        <f>+SUM(D83,M83)</f>
        <v>150503</v>
      </c>
      <c r="W83" s="116">
        <f>+SUM(E83,N83)</f>
        <v>18736</v>
      </c>
      <c r="X83" s="116">
        <f>+SUM(F83,O83)</f>
        <v>0</v>
      </c>
      <c r="Y83" s="116">
        <f>+SUM(G83,P83)</f>
        <v>0</v>
      </c>
      <c r="Z83" s="116">
        <f>+SUM(H83,Q83)</f>
        <v>0</v>
      </c>
      <c r="AA83" s="116">
        <f>+SUM(I83,R83)</f>
        <v>16533</v>
      </c>
      <c r="AB83" s="116">
        <f>+SUM(J83,S83)</f>
        <v>0</v>
      </c>
      <c r="AC83" s="116">
        <f>+SUM(K83,T83)</f>
        <v>2203</v>
      </c>
      <c r="AD83" s="116">
        <f>+SUM(L83,U83)</f>
        <v>131767</v>
      </c>
      <c r="AE83" s="206" t="s">
        <v>325</v>
      </c>
    </row>
    <row r="84" spans="1:31" ht="13.5" customHeight="1" x14ac:dyDescent="0.15">
      <c r="A84" s="114" t="s">
        <v>22</v>
      </c>
      <c r="B84" s="115" t="s">
        <v>537</v>
      </c>
      <c r="C84" s="114" t="s">
        <v>538</v>
      </c>
      <c r="D84" s="116">
        <f>SUM(E84,+L84)</f>
        <v>22479</v>
      </c>
      <c r="E84" s="116">
        <f>+SUM(F84:I84,K84)</f>
        <v>0</v>
      </c>
      <c r="F84" s="116">
        <v>0</v>
      </c>
      <c r="G84" s="116">
        <v>0</v>
      </c>
      <c r="H84" s="116">
        <v>0</v>
      </c>
      <c r="I84" s="116">
        <v>0</v>
      </c>
      <c r="J84" s="116"/>
      <c r="K84" s="116">
        <v>0</v>
      </c>
      <c r="L84" s="116">
        <v>22479</v>
      </c>
      <c r="M84" s="116">
        <f>SUM(N84,+U84)</f>
        <v>15911</v>
      </c>
      <c r="N84" s="116">
        <f>+SUM(O84:R84,T84)</f>
        <v>0</v>
      </c>
      <c r="O84" s="116">
        <v>0</v>
      </c>
      <c r="P84" s="116">
        <v>0</v>
      </c>
      <c r="Q84" s="116">
        <v>0</v>
      </c>
      <c r="R84" s="116">
        <v>0</v>
      </c>
      <c r="S84" s="116"/>
      <c r="T84" s="116">
        <v>0</v>
      </c>
      <c r="U84" s="116">
        <v>15911</v>
      </c>
      <c r="V84" s="116">
        <f>+SUM(D84,M84)</f>
        <v>38390</v>
      </c>
      <c r="W84" s="116">
        <f>+SUM(E84,N84)</f>
        <v>0</v>
      </c>
      <c r="X84" s="116">
        <f>+SUM(F84,O84)</f>
        <v>0</v>
      </c>
      <c r="Y84" s="116">
        <f>+SUM(G84,P84)</f>
        <v>0</v>
      </c>
      <c r="Z84" s="116">
        <f>+SUM(H84,Q84)</f>
        <v>0</v>
      </c>
      <c r="AA84" s="116">
        <f>+SUM(I84,R84)</f>
        <v>0</v>
      </c>
      <c r="AB84" s="116">
        <f>+SUM(J84,S84)</f>
        <v>0</v>
      </c>
      <c r="AC84" s="116">
        <f>+SUM(K84,T84)</f>
        <v>0</v>
      </c>
      <c r="AD84" s="116">
        <f>+SUM(L84,U84)</f>
        <v>38390</v>
      </c>
      <c r="AE84" s="206" t="s">
        <v>325</v>
      </c>
    </row>
    <row r="85" spans="1:31" ht="13.5" customHeight="1" x14ac:dyDescent="0.15">
      <c r="A85" s="114" t="s">
        <v>22</v>
      </c>
      <c r="B85" s="115" t="s">
        <v>392</v>
      </c>
      <c r="C85" s="114" t="s">
        <v>393</v>
      </c>
      <c r="D85" s="116">
        <f>SUM(E85,+L85)</f>
        <v>28476</v>
      </c>
      <c r="E85" s="116">
        <f>+SUM(F85:I85,K85)</f>
        <v>1513</v>
      </c>
      <c r="F85" s="116">
        <v>0</v>
      </c>
      <c r="G85" s="116">
        <v>0</v>
      </c>
      <c r="H85" s="116">
        <v>0</v>
      </c>
      <c r="I85" s="116">
        <v>1487</v>
      </c>
      <c r="J85" s="116">
        <v>50720</v>
      </c>
      <c r="K85" s="116">
        <v>26</v>
      </c>
      <c r="L85" s="116">
        <v>26963</v>
      </c>
      <c r="M85" s="116">
        <f>SUM(N85,+U85)</f>
        <v>108940</v>
      </c>
      <c r="N85" s="116">
        <f>+SUM(O85:R85,T85)</f>
        <v>11651</v>
      </c>
      <c r="O85" s="116">
        <v>0</v>
      </c>
      <c r="P85" s="116">
        <v>0</v>
      </c>
      <c r="Q85" s="116">
        <v>0</v>
      </c>
      <c r="R85" s="116">
        <v>10838</v>
      </c>
      <c r="S85" s="116">
        <v>182804</v>
      </c>
      <c r="T85" s="116">
        <v>813</v>
      </c>
      <c r="U85" s="116">
        <v>97289</v>
      </c>
      <c r="V85" s="116">
        <f>+SUM(D85,M85)</f>
        <v>137416</v>
      </c>
      <c r="W85" s="116">
        <f>+SUM(E85,N85)</f>
        <v>13164</v>
      </c>
      <c r="X85" s="116">
        <f>+SUM(F85,O85)</f>
        <v>0</v>
      </c>
      <c r="Y85" s="116">
        <f>+SUM(G85,P85)</f>
        <v>0</v>
      </c>
      <c r="Z85" s="116">
        <f>+SUM(H85,Q85)</f>
        <v>0</v>
      </c>
      <c r="AA85" s="116">
        <f>+SUM(I85,R85)</f>
        <v>12325</v>
      </c>
      <c r="AB85" s="116">
        <f>+SUM(J85,S85)</f>
        <v>233524</v>
      </c>
      <c r="AC85" s="116">
        <f>+SUM(K85,T85)</f>
        <v>839</v>
      </c>
      <c r="AD85" s="116">
        <f>+SUM(L85,U85)</f>
        <v>124252</v>
      </c>
      <c r="AE85" s="206" t="s">
        <v>325</v>
      </c>
    </row>
    <row r="86" spans="1:31" ht="13.5" customHeight="1" x14ac:dyDescent="0.15">
      <c r="A86" s="114" t="s">
        <v>22</v>
      </c>
      <c r="B86" s="115" t="s">
        <v>400</v>
      </c>
      <c r="C86" s="114" t="s">
        <v>401</v>
      </c>
      <c r="D86" s="116">
        <f>SUM(E86,+L86)</f>
        <v>707102</v>
      </c>
      <c r="E86" s="116">
        <f>+SUM(F86:I86,K86)</f>
        <v>703222</v>
      </c>
      <c r="F86" s="116">
        <v>259133</v>
      </c>
      <c r="G86" s="116">
        <v>0</v>
      </c>
      <c r="H86" s="116">
        <v>0</v>
      </c>
      <c r="I86" s="116">
        <v>3050</v>
      </c>
      <c r="J86" s="116">
        <v>165139</v>
      </c>
      <c r="K86" s="116">
        <v>441039</v>
      </c>
      <c r="L86" s="116">
        <v>3880</v>
      </c>
      <c r="M86" s="116">
        <f>SUM(N86,+U86)</f>
        <v>0</v>
      </c>
      <c r="N86" s="116">
        <f>+SUM(O86:R86,T86)</f>
        <v>0</v>
      </c>
      <c r="O86" s="116">
        <v>0</v>
      </c>
      <c r="P86" s="116">
        <v>0</v>
      </c>
      <c r="Q86" s="116">
        <v>0</v>
      </c>
      <c r="R86" s="116">
        <v>0</v>
      </c>
      <c r="S86" s="116">
        <v>0</v>
      </c>
      <c r="T86" s="116">
        <v>0</v>
      </c>
      <c r="U86" s="116">
        <v>0</v>
      </c>
      <c r="V86" s="116">
        <f>+SUM(D86,M86)</f>
        <v>707102</v>
      </c>
      <c r="W86" s="116">
        <f>+SUM(E86,N86)</f>
        <v>703222</v>
      </c>
      <c r="X86" s="116">
        <f>+SUM(F86,O86)</f>
        <v>259133</v>
      </c>
      <c r="Y86" s="116">
        <f>+SUM(G86,P86)</f>
        <v>0</v>
      </c>
      <c r="Z86" s="116">
        <f>+SUM(H86,Q86)</f>
        <v>0</v>
      </c>
      <c r="AA86" s="116">
        <f>+SUM(I86,R86)</f>
        <v>3050</v>
      </c>
      <c r="AB86" s="116">
        <f>+SUM(J86,S86)</f>
        <v>165139</v>
      </c>
      <c r="AC86" s="116">
        <f>+SUM(K86,T86)</f>
        <v>441039</v>
      </c>
      <c r="AD86" s="116">
        <f>+SUM(L86,U86)</f>
        <v>3880</v>
      </c>
      <c r="AE86" s="206" t="s">
        <v>325</v>
      </c>
    </row>
    <row r="87" spans="1:31" ht="13.5" customHeight="1" x14ac:dyDescent="0.15">
      <c r="A87" s="114" t="s">
        <v>22</v>
      </c>
      <c r="B87" s="115" t="s">
        <v>358</v>
      </c>
      <c r="C87" s="114" t="s">
        <v>359</v>
      </c>
      <c r="D87" s="116">
        <f>SUM(E87,+L87)</f>
        <v>29250</v>
      </c>
      <c r="E87" s="116">
        <f>+SUM(F87:I87,K87)</f>
        <v>29250</v>
      </c>
      <c r="F87" s="116">
        <v>0</v>
      </c>
      <c r="G87" s="116">
        <v>0</v>
      </c>
      <c r="H87" s="116">
        <v>0</v>
      </c>
      <c r="I87" s="116">
        <v>29012</v>
      </c>
      <c r="J87" s="116">
        <v>141883</v>
      </c>
      <c r="K87" s="116">
        <v>238</v>
      </c>
      <c r="L87" s="116">
        <v>0</v>
      </c>
      <c r="M87" s="116">
        <f>SUM(N87,+U87)</f>
        <v>36245</v>
      </c>
      <c r="N87" s="116">
        <f>+SUM(O87:R87,T87)</f>
        <v>36245</v>
      </c>
      <c r="O87" s="116">
        <v>0</v>
      </c>
      <c r="P87" s="116">
        <v>0</v>
      </c>
      <c r="Q87" s="116">
        <v>0</v>
      </c>
      <c r="R87" s="116">
        <v>35639</v>
      </c>
      <c r="S87" s="116">
        <v>399451</v>
      </c>
      <c r="T87" s="116">
        <v>606</v>
      </c>
      <c r="U87" s="116">
        <v>0</v>
      </c>
      <c r="V87" s="116">
        <f>+SUM(D87,M87)</f>
        <v>65495</v>
      </c>
      <c r="W87" s="116">
        <f>+SUM(E87,N87)</f>
        <v>65495</v>
      </c>
      <c r="X87" s="116">
        <f>+SUM(F87,O87)</f>
        <v>0</v>
      </c>
      <c r="Y87" s="116">
        <f>+SUM(G87,P87)</f>
        <v>0</v>
      </c>
      <c r="Z87" s="116">
        <f>+SUM(H87,Q87)</f>
        <v>0</v>
      </c>
      <c r="AA87" s="116">
        <f>+SUM(I87,R87)</f>
        <v>64651</v>
      </c>
      <c r="AB87" s="116">
        <f>+SUM(J87,S87)</f>
        <v>541334</v>
      </c>
      <c r="AC87" s="116">
        <f>+SUM(K87,T87)</f>
        <v>844</v>
      </c>
      <c r="AD87" s="116">
        <f>+SUM(L87,U87)</f>
        <v>0</v>
      </c>
      <c r="AE87" s="206" t="s">
        <v>325</v>
      </c>
    </row>
    <row r="88" spans="1:31" ht="13.5" customHeight="1" x14ac:dyDescent="0.15">
      <c r="A88" s="114" t="s">
        <v>22</v>
      </c>
      <c r="B88" s="115" t="s">
        <v>328</v>
      </c>
      <c r="C88" s="114" t="s">
        <v>329</v>
      </c>
      <c r="D88" s="116">
        <f>SUM(E88,+L88)</f>
        <v>0</v>
      </c>
      <c r="E88" s="116">
        <f>+SUM(F88:I88,K88)</f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>
        <v>0</v>
      </c>
      <c r="L88" s="116">
        <v>0</v>
      </c>
      <c r="M88" s="116">
        <f>SUM(N88,+U88)</f>
        <v>20382</v>
      </c>
      <c r="N88" s="116">
        <f>+SUM(O88:R88,T88)</f>
        <v>10012</v>
      </c>
      <c r="O88" s="116">
        <v>0</v>
      </c>
      <c r="P88" s="116">
        <v>0</v>
      </c>
      <c r="Q88" s="116">
        <v>0</v>
      </c>
      <c r="R88" s="116">
        <v>10012</v>
      </c>
      <c r="S88" s="116">
        <v>201200</v>
      </c>
      <c r="T88" s="116">
        <v>0</v>
      </c>
      <c r="U88" s="116">
        <v>10370</v>
      </c>
      <c r="V88" s="116">
        <f>+SUM(D88,M88)</f>
        <v>20382</v>
      </c>
      <c r="W88" s="116">
        <f>+SUM(E88,N88)</f>
        <v>10012</v>
      </c>
      <c r="X88" s="116">
        <f>+SUM(F88,O88)</f>
        <v>0</v>
      </c>
      <c r="Y88" s="116">
        <f>+SUM(G88,P88)</f>
        <v>0</v>
      </c>
      <c r="Z88" s="116">
        <f>+SUM(H88,Q88)</f>
        <v>0</v>
      </c>
      <c r="AA88" s="116">
        <f>+SUM(I88,R88)</f>
        <v>10012</v>
      </c>
      <c r="AB88" s="116">
        <f>+SUM(J88,S88)</f>
        <v>201200</v>
      </c>
      <c r="AC88" s="116">
        <f>+SUM(K88,T88)</f>
        <v>0</v>
      </c>
      <c r="AD88" s="116">
        <f>+SUM(L88,U88)</f>
        <v>10370</v>
      </c>
      <c r="AE88" s="206" t="s">
        <v>325</v>
      </c>
    </row>
    <row r="89" spans="1:31" ht="13.5" customHeight="1" x14ac:dyDescent="0.15">
      <c r="A89" s="114" t="s">
        <v>22</v>
      </c>
      <c r="B89" s="115" t="s">
        <v>394</v>
      </c>
      <c r="C89" s="114" t="s">
        <v>395</v>
      </c>
      <c r="D89" s="116">
        <f>SUM(E89,+L89)</f>
        <v>225601</v>
      </c>
      <c r="E89" s="116">
        <f>+SUM(F89:I89,K89)</f>
        <v>155377</v>
      </c>
      <c r="F89" s="116">
        <v>0</v>
      </c>
      <c r="G89" s="116">
        <v>0</v>
      </c>
      <c r="H89" s="116">
        <v>0</v>
      </c>
      <c r="I89" s="116">
        <v>541</v>
      </c>
      <c r="J89" s="116">
        <v>792564</v>
      </c>
      <c r="K89" s="116">
        <v>154836</v>
      </c>
      <c r="L89" s="116">
        <v>70224</v>
      </c>
      <c r="M89" s="116">
        <f>SUM(N89,+U89)</f>
        <v>0</v>
      </c>
      <c r="N89" s="116">
        <f>+SUM(O89:R89,T89)</f>
        <v>0</v>
      </c>
      <c r="O89" s="116">
        <v>0</v>
      </c>
      <c r="P89" s="116">
        <v>0</v>
      </c>
      <c r="Q89" s="116">
        <v>0</v>
      </c>
      <c r="R89" s="116">
        <v>0</v>
      </c>
      <c r="S89" s="116">
        <v>0</v>
      </c>
      <c r="T89" s="116">
        <v>0</v>
      </c>
      <c r="U89" s="116">
        <v>0</v>
      </c>
      <c r="V89" s="116">
        <f>+SUM(D89,M89)</f>
        <v>225601</v>
      </c>
      <c r="W89" s="116">
        <f>+SUM(E89,N89)</f>
        <v>155377</v>
      </c>
      <c r="X89" s="116">
        <f>+SUM(F89,O89)</f>
        <v>0</v>
      </c>
      <c r="Y89" s="116">
        <f>+SUM(G89,P89)</f>
        <v>0</v>
      </c>
      <c r="Z89" s="116">
        <f>+SUM(H89,Q89)</f>
        <v>0</v>
      </c>
      <c r="AA89" s="116">
        <f>+SUM(I89,R89)</f>
        <v>541</v>
      </c>
      <c r="AB89" s="116">
        <f>+SUM(J89,S89)</f>
        <v>792564</v>
      </c>
      <c r="AC89" s="116">
        <f>+SUM(K89,T89)</f>
        <v>154836</v>
      </c>
      <c r="AD89" s="116">
        <f>+SUM(L89,U89)</f>
        <v>70224</v>
      </c>
      <c r="AE89" s="206" t="s">
        <v>325</v>
      </c>
    </row>
    <row r="90" spans="1:31" ht="13.5" customHeight="1" x14ac:dyDescent="0.15">
      <c r="A90" s="114" t="s">
        <v>22</v>
      </c>
      <c r="B90" s="115" t="s">
        <v>326</v>
      </c>
      <c r="C90" s="114" t="s">
        <v>327</v>
      </c>
      <c r="D90" s="116">
        <f>SUM(E90,+L90)</f>
        <v>1265942</v>
      </c>
      <c r="E90" s="116">
        <f>+SUM(F90:I90,K90)</f>
        <v>1265942</v>
      </c>
      <c r="F90" s="116">
        <v>0</v>
      </c>
      <c r="G90" s="116">
        <v>0</v>
      </c>
      <c r="H90" s="116">
        <v>0</v>
      </c>
      <c r="I90" s="116">
        <v>809409</v>
      </c>
      <c r="J90" s="116">
        <v>909038</v>
      </c>
      <c r="K90" s="116">
        <v>456533</v>
      </c>
      <c r="L90" s="116">
        <v>0</v>
      </c>
      <c r="M90" s="116">
        <f>SUM(N90,+U90)</f>
        <v>0</v>
      </c>
      <c r="N90" s="116">
        <f>+SUM(O90:R90,T90)</f>
        <v>0</v>
      </c>
      <c r="O90" s="116">
        <v>0</v>
      </c>
      <c r="P90" s="116">
        <v>0</v>
      </c>
      <c r="Q90" s="116">
        <v>0</v>
      </c>
      <c r="R90" s="116">
        <v>0</v>
      </c>
      <c r="S90" s="116">
        <v>0</v>
      </c>
      <c r="T90" s="116">
        <v>0</v>
      </c>
      <c r="U90" s="116">
        <v>0</v>
      </c>
      <c r="V90" s="116">
        <f>+SUM(D90,M90)</f>
        <v>1265942</v>
      </c>
      <c r="W90" s="116">
        <f>+SUM(E90,N90)</f>
        <v>1265942</v>
      </c>
      <c r="X90" s="116">
        <f>+SUM(F90,O90)</f>
        <v>0</v>
      </c>
      <c r="Y90" s="116">
        <f>+SUM(G90,P90)</f>
        <v>0</v>
      </c>
      <c r="Z90" s="116">
        <f>+SUM(H90,Q90)</f>
        <v>0</v>
      </c>
      <c r="AA90" s="116">
        <f>+SUM(I90,R90)</f>
        <v>809409</v>
      </c>
      <c r="AB90" s="116">
        <f>+SUM(J90,S90)</f>
        <v>909038</v>
      </c>
      <c r="AC90" s="116">
        <f>+SUM(K90,T90)</f>
        <v>456533</v>
      </c>
      <c r="AD90" s="116">
        <f>+SUM(L90,U90)</f>
        <v>0</v>
      </c>
      <c r="AE90" s="206" t="s">
        <v>325</v>
      </c>
    </row>
    <row r="91" spans="1:31" ht="13.5" customHeight="1" x14ac:dyDescent="0.15">
      <c r="A91" s="114" t="s">
        <v>22</v>
      </c>
      <c r="B91" s="115" t="s">
        <v>344</v>
      </c>
      <c r="C91" s="114" t="s">
        <v>345</v>
      </c>
      <c r="D91" s="116">
        <f>SUM(E91,+L91)</f>
        <v>285582</v>
      </c>
      <c r="E91" s="116">
        <f>+SUM(F91:I91,K91)</f>
        <v>285582</v>
      </c>
      <c r="F91" s="116">
        <v>0</v>
      </c>
      <c r="G91" s="116">
        <v>0</v>
      </c>
      <c r="H91" s="116">
        <v>0</v>
      </c>
      <c r="I91" s="116">
        <v>161650</v>
      </c>
      <c r="J91" s="116">
        <v>239495</v>
      </c>
      <c r="K91" s="116">
        <v>123932</v>
      </c>
      <c r="L91" s="116">
        <v>0</v>
      </c>
      <c r="M91" s="116">
        <f>SUM(N91,+U91)</f>
        <v>0</v>
      </c>
      <c r="N91" s="116">
        <f>+SUM(O91:R91,T91)</f>
        <v>0</v>
      </c>
      <c r="O91" s="116">
        <v>0</v>
      </c>
      <c r="P91" s="116">
        <v>0</v>
      </c>
      <c r="Q91" s="116">
        <v>0</v>
      </c>
      <c r="R91" s="116">
        <v>0</v>
      </c>
      <c r="S91" s="116">
        <v>0</v>
      </c>
      <c r="T91" s="116">
        <v>0</v>
      </c>
      <c r="U91" s="116">
        <v>0</v>
      </c>
      <c r="V91" s="116">
        <f>+SUM(D91,M91)</f>
        <v>285582</v>
      </c>
      <c r="W91" s="116">
        <f>+SUM(E91,N91)</f>
        <v>285582</v>
      </c>
      <c r="X91" s="116">
        <f>+SUM(F91,O91)</f>
        <v>0</v>
      </c>
      <c r="Y91" s="116">
        <f>+SUM(G91,P91)</f>
        <v>0</v>
      </c>
      <c r="Z91" s="116">
        <f>+SUM(H91,Q91)</f>
        <v>0</v>
      </c>
      <c r="AA91" s="116">
        <f>+SUM(I91,R91)</f>
        <v>161650</v>
      </c>
      <c r="AB91" s="116">
        <f>+SUM(J91,S91)</f>
        <v>239495</v>
      </c>
      <c r="AC91" s="116">
        <f>+SUM(K91,T91)</f>
        <v>123932</v>
      </c>
      <c r="AD91" s="116">
        <f>+SUM(L91,U91)</f>
        <v>0</v>
      </c>
      <c r="AE91" s="206" t="s">
        <v>325</v>
      </c>
    </row>
    <row r="92" spans="1:31" ht="13.5" customHeight="1" x14ac:dyDescent="0.15">
      <c r="A92" s="114" t="s">
        <v>22</v>
      </c>
      <c r="B92" s="115" t="s">
        <v>406</v>
      </c>
      <c r="C92" s="114" t="s">
        <v>407</v>
      </c>
      <c r="D92" s="116">
        <f>SUM(E92,+L92)</f>
        <v>495945</v>
      </c>
      <c r="E92" s="116">
        <f>+SUM(F92:I92,K92)</f>
        <v>490978</v>
      </c>
      <c r="F92" s="116">
        <v>0</v>
      </c>
      <c r="G92" s="116">
        <v>0</v>
      </c>
      <c r="H92" s="116">
        <v>0</v>
      </c>
      <c r="I92" s="116">
        <v>321869</v>
      </c>
      <c r="J92" s="116">
        <v>240006</v>
      </c>
      <c r="K92" s="116">
        <v>169109</v>
      </c>
      <c r="L92" s="116">
        <v>4967</v>
      </c>
      <c r="M92" s="116">
        <f>SUM(N92,+U92)</f>
        <v>28523</v>
      </c>
      <c r="N92" s="116">
        <f>+SUM(O92:R92,T92)</f>
        <v>24331</v>
      </c>
      <c r="O92" s="116">
        <v>0</v>
      </c>
      <c r="P92" s="116">
        <v>0</v>
      </c>
      <c r="Q92" s="116">
        <v>0</v>
      </c>
      <c r="R92" s="116">
        <v>8159</v>
      </c>
      <c r="S92" s="116">
        <v>202777</v>
      </c>
      <c r="T92" s="116">
        <v>16172</v>
      </c>
      <c r="U92" s="116">
        <v>4192</v>
      </c>
      <c r="V92" s="116">
        <f>+SUM(D92,M92)</f>
        <v>524468</v>
      </c>
      <c r="W92" s="116">
        <f>+SUM(E92,N92)</f>
        <v>515309</v>
      </c>
      <c r="X92" s="116">
        <f>+SUM(F92,O92)</f>
        <v>0</v>
      </c>
      <c r="Y92" s="116">
        <f>+SUM(G92,P92)</f>
        <v>0</v>
      </c>
      <c r="Z92" s="116">
        <f>+SUM(H92,Q92)</f>
        <v>0</v>
      </c>
      <c r="AA92" s="116">
        <f>+SUM(I92,R92)</f>
        <v>330028</v>
      </c>
      <c r="AB92" s="116">
        <f>+SUM(J92,S92)</f>
        <v>442783</v>
      </c>
      <c r="AC92" s="116">
        <f>+SUM(K92,T92)</f>
        <v>185281</v>
      </c>
      <c r="AD92" s="116">
        <f>+SUM(L92,U92)</f>
        <v>9159</v>
      </c>
      <c r="AE92" s="206" t="s">
        <v>325</v>
      </c>
    </row>
    <row r="93" spans="1:31" ht="13.5" customHeight="1" x14ac:dyDescent="0.15">
      <c r="A93" s="114" t="s">
        <v>22</v>
      </c>
      <c r="B93" s="115" t="s">
        <v>342</v>
      </c>
      <c r="C93" s="114" t="s">
        <v>343</v>
      </c>
      <c r="D93" s="116">
        <f>SUM(E93,+L93)</f>
        <v>0</v>
      </c>
      <c r="E93" s="116">
        <f>+SUM(F93:I93,K93)</f>
        <v>0</v>
      </c>
      <c r="F93" s="116">
        <v>0</v>
      </c>
      <c r="G93" s="116">
        <v>0</v>
      </c>
      <c r="H93" s="116">
        <v>0</v>
      </c>
      <c r="I93" s="116">
        <v>0</v>
      </c>
      <c r="J93" s="116">
        <v>0</v>
      </c>
      <c r="K93" s="116">
        <v>0</v>
      </c>
      <c r="L93" s="116">
        <v>0</v>
      </c>
      <c r="M93" s="116">
        <f>SUM(N93,+U93)</f>
        <v>2100</v>
      </c>
      <c r="N93" s="116">
        <f>+SUM(O93:R93,T93)</f>
        <v>2072</v>
      </c>
      <c r="O93" s="116">
        <v>0</v>
      </c>
      <c r="P93" s="116">
        <v>0</v>
      </c>
      <c r="Q93" s="116">
        <v>0</v>
      </c>
      <c r="R93" s="116">
        <v>2072</v>
      </c>
      <c r="S93" s="116">
        <v>69459</v>
      </c>
      <c r="T93" s="116">
        <v>0</v>
      </c>
      <c r="U93" s="116">
        <v>28</v>
      </c>
      <c r="V93" s="116">
        <f>+SUM(D93,M93)</f>
        <v>2100</v>
      </c>
      <c r="W93" s="116">
        <f>+SUM(E93,N93)</f>
        <v>2072</v>
      </c>
      <c r="X93" s="116">
        <f>+SUM(F93,O93)</f>
        <v>0</v>
      </c>
      <c r="Y93" s="116">
        <f>+SUM(G93,P93)</f>
        <v>0</v>
      </c>
      <c r="Z93" s="116">
        <f>+SUM(H93,Q93)</f>
        <v>0</v>
      </c>
      <c r="AA93" s="116">
        <f>+SUM(I93,R93)</f>
        <v>2072</v>
      </c>
      <c r="AB93" s="116">
        <f>+SUM(J93,S93)</f>
        <v>69459</v>
      </c>
      <c r="AC93" s="116">
        <f>+SUM(K93,T93)</f>
        <v>0</v>
      </c>
      <c r="AD93" s="116">
        <f>+SUM(L93,U93)</f>
        <v>28</v>
      </c>
      <c r="AE93" s="206" t="s">
        <v>325</v>
      </c>
    </row>
    <row r="94" spans="1:31" ht="13.5" customHeight="1" x14ac:dyDescent="0.15">
      <c r="A94" s="114" t="s">
        <v>22</v>
      </c>
      <c r="B94" s="115" t="s">
        <v>352</v>
      </c>
      <c r="C94" s="114" t="s">
        <v>386</v>
      </c>
      <c r="D94" s="116">
        <f>SUM(E94,+L94)</f>
        <v>0</v>
      </c>
      <c r="E94" s="116">
        <f>+SUM(F94:I94,K94)</f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f>SUM(N94,+U94)</f>
        <v>24715</v>
      </c>
      <c r="N94" s="116">
        <f>+SUM(O94:R94,T94)</f>
        <v>9253</v>
      </c>
      <c r="O94" s="116">
        <v>0</v>
      </c>
      <c r="P94" s="116">
        <v>0</v>
      </c>
      <c r="Q94" s="116">
        <v>0</v>
      </c>
      <c r="R94" s="116">
        <v>9146</v>
      </c>
      <c r="S94" s="116">
        <v>47120</v>
      </c>
      <c r="T94" s="116">
        <v>107</v>
      </c>
      <c r="U94" s="116">
        <v>15462</v>
      </c>
      <c r="V94" s="116">
        <f>+SUM(D94,M94)</f>
        <v>24715</v>
      </c>
      <c r="W94" s="116">
        <f>+SUM(E94,N94)</f>
        <v>9253</v>
      </c>
      <c r="X94" s="116">
        <f>+SUM(F94,O94)</f>
        <v>0</v>
      </c>
      <c r="Y94" s="116">
        <f>+SUM(G94,P94)</f>
        <v>0</v>
      </c>
      <c r="Z94" s="116">
        <f>+SUM(H94,Q94)</f>
        <v>0</v>
      </c>
      <c r="AA94" s="116">
        <f>+SUM(I94,R94)</f>
        <v>9146</v>
      </c>
      <c r="AB94" s="116">
        <f>+SUM(J94,S94)</f>
        <v>47120</v>
      </c>
      <c r="AC94" s="116">
        <f>+SUM(K94,T94)</f>
        <v>107</v>
      </c>
      <c r="AD94" s="116">
        <f>+SUM(L94,U94)</f>
        <v>15462</v>
      </c>
      <c r="AE94" s="206" t="s">
        <v>325</v>
      </c>
    </row>
    <row r="95" spans="1:31" ht="13.5" customHeight="1" x14ac:dyDescent="0.15">
      <c r="A95" s="114" t="s">
        <v>22</v>
      </c>
      <c r="B95" s="115" t="s">
        <v>362</v>
      </c>
      <c r="C95" s="114" t="s">
        <v>363</v>
      </c>
      <c r="D95" s="116">
        <f>SUM(E95,+L95)</f>
        <v>0</v>
      </c>
      <c r="E95" s="116">
        <f>+SUM(F95:I95,K95)</f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16">
        <f>SUM(N95,+U95)</f>
        <v>145242</v>
      </c>
      <c r="N95" s="116">
        <f>+SUM(O95:R95,T95)</f>
        <v>189030</v>
      </c>
      <c r="O95" s="116">
        <v>49563</v>
      </c>
      <c r="P95" s="116">
        <v>0</v>
      </c>
      <c r="Q95" s="116">
        <v>119500</v>
      </c>
      <c r="R95" s="116">
        <v>19902</v>
      </c>
      <c r="S95" s="116">
        <v>189415</v>
      </c>
      <c r="T95" s="116">
        <v>65</v>
      </c>
      <c r="U95" s="116">
        <v>-43788</v>
      </c>
      <c r="V95" s="116">
        <f>+SUM(D95,M95)</f>
        <v>145242</v>
      </c>
      <c r="W95" s="116">
        <f>+SUM(E95,N95)</f>
        <v>189030</v>
      </c>
      <c r="X95" s="116">
        <f>+SUM(F95,O95)</f>
        <v>49563</v>
      </c>
      <c r="Y95" s="116">
        <f>+SUM(G95,P95)</f>
        <v>0</v>
      </c>
      <c r="Z95" s="116">
        <f>+SUM(H95,Q95)</f>
        <v>119500</v>
      </c>
      <c r="AA95" s="116">
        <f>+SUM(I95,R95)</f>
        <v>19902</v>
      </c>
      <c r="AB95" s="116">
        <f>+SUM(J95,S95)</f>
        <v>189415</v>
      </c>
      <c r="AC95" s="116">
        <f>+SUM(K95,T95)</f>
        <v>65</v>
      </c>
      <c r="AD95" s="116">
        <f>+SUM(L95,U95)</f>
        <v>-43788</v>
      </c>
      <c r="AE95" s="206" t="s">
        <v>325</v>
      </c>
    </row>
    <row r="96" spans="1:31" ht="13.5" customHeight="1" x14ac:dyDescent="0.15">
      <c r="A96" s="114" t="s">
        <v>22</v>
      </c>
      <c r="B96" s="115" t="s">
        <v>368</v>
      </c>
      <c r="C96" s="114" t="s">
        <v>369</v>
      </c>
      <c r="D96" s="116">
        <f>SUM(E96,+L96)</f>
        <v>717</v>
      </c>
      <c r="E96" s="116">
        <f>+SUM(F96:I96,K96)</f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3926</v>
      </c>
      <c r="K96" s="116">
        <v>0</v>
      </c>
      <c r="L96" s="116">
        <v>717</v>
      </c>
      <c r="M96" s="116">
        <f>SUM(N96,+U96)</f>
        <v>16554</v>
      </c>
      <c r="N96" s="116">
        <f>+SUM(O96:R96,T96)</f>
        <v>13762</v>
      </c>
      <c r="O96" s="116">
        <v>0</v>
      </c>
      <c r="P96" s="116">
        <v>0</v>
      </c>
      <c r="Q96" s="116">
        <v>0</v>
      </c>
      <c r="R96" s="116">
        <v>13229</v>
      </c>
      <c r="S96" s="116">
        <v>60041</v>
      </c>
      <c r="T96" s="116">
        <v>533</v>
      </c>
      <c r="U96" s="116">
        <v>2792</v>
      </c>
      <c r="V96" s="116">
        <f>+SUM(D96,M96)</f>
        <v>17271</v>
      </c>
      <c r="W96" s="116">
        <f>+SUM(E96,N96)</f>
        <v>13762</v>
      </c>
      <c r="X96" s="116">
        <f>+SUM(F96,O96)</f>
        <v>0</v>
      </c>
      <c r="Y96" s="116">
        <f>+SUM(G96,P96)</f>
        <v>0</v>
      </c>
      <c r="Z96" s="116">
        <f>+SUM(H96,Q96)</f>
        <v>0</v>
      </c>
      <c r="AA96" s="116">
        <f>+SUM(I96,R96)</f>
        <v>13229</v>
      </c>
      <c r="AB96" s="116">
        <f>+SUM(J96,S96)</f>
        <v>63967</v>
      </c>
      <c r="AC96" s="116">
        <f>+SUM(K96,T96)</f>
        <v>533</v>
      </c>
      <c r="AD96" s="116">
        <f>+SUM(L96,U96)</f>
        <v>3509</v>
      </c>
      <c r="AE96" s="206" t="s">
        <v>325</v>
      </c>
    </row>
    <row r="97" spans="1:31" ht="13.5" customHeight="1" x14ac:dyDescent="0.15">
      <c r="A97" s="114" t="s">
        <v>22</v>
      </c>
      <c r="B97" s="115" t="s">
        <v>376</v>
      </c>
      <c r="C97" s="114" t="s">
        <v>377</v>
      </c>
      <c r="D97" s="116">
        <f>SUM(E97,+L97)</f>
        <v>585236</v>
      </c>
      <c r="E97" s="116">
        <f>+SUM(F97:I97,K97)</f>
        <v>282273</v>
      </c>
      <c r="F97" s="116">
        <v>190092</v>
      </c>
      <c r="G97" s="116">
        <v>0</v>
      </c>
      <c r="H97" s="116">
        <v>0</v>
      </c>
      <c r="I97" s="116">
        <v>87160</v>
      </c>
      <c r="J97" s="116">
        <v>696692</v>
      </c>
      <c r="K97" s="116">
        <v>5021</v>
      </c>
      <c r="L97" s="116">
        <v>302963</v>
      </c>
      <c r="M97" s="116">
        <f>SUM(N97,+U97)</f>
        <v>0</v>
      </c>
      <c r="N97" s="116">
        <f>+SUM(O97:R97,T97)</f>
        <v>0</v>
      </c>
      <c r="O97" s="116">
        <v>0</v>
      </c>
      <c r="P97" s="116">
        <v>0</v>
      </c>
      <c r="Q97" s="116">
        <v>0</v>
      </c>
      <c r="R97" s="116">
        <v>0</v>
      </c>
      <c r="S97" s="116">
        <v>0</v>
      </c>
      <c r="T97" s="116">
        <v>0</v>
      </c>
      <c r="U97" s="116">
        <v>0</v>
      </c>
      <c r="V97" s="116">
        <f>+SUM(D97,M97)</f>
        <v>585236</v>
      </c>
      <c r="W97" s="116">
        <f>+SUM(E97,N97)</f>
        <v>282273</v>
      </c>
      <c r="X97" s="116">
        <f>+SUM(F97,O97)</f>
        <v>190092</v>
      </c>
      <c r="Y97" s="116">
        <f>+SUM(G97,P97)</f>
        <v>0</v>
      </c>
      <c r="Z97" s="116">
        <f>+SUM(H97,Q97)</f>
        <v>0</v>
      </c>
      <c r="AA97" s="116">
        <f>+SUM(I97,R97)</f>
        <v>87160</v>
      </c>
      <c r="AB97" s="116">
        <f>+SUM(J97,S97)</f>
        <v>696692</v>
      </c>
      <c r="AC97" s="116">
        <f>+SUM(K97,T97)</f>
        <v>5021</v>
      </c>
      <c r="AD97" s="116">
        <f>+SUM(L97,U97)</f>
        <v>302963</v>
      </c>
      <c r="AE97" s="206" t="s">
        <v>325</v>
      </c>
    </row>
    <row r="98" spans="1:31" ht="13.5" customHeight="1" x14ac:dyDescent="0.15">
      <c r="A98" s="114" t="s">
        <v>22</v>
      </c>
      <c r="B98" s="115" t="s">
        <v>396</v>
      </c>
      <c r="C98" s="114" t="s">
        <v>397</v>
      </c>
      <c r="D98" s="116">
        <f>SUM(E98,+L98)</f>
        <v>0</v>
      </c>
      <c r="E98" s="116">
        <f>+SUM(F98:I98,K98)</f>
        <v>0</v>
      </c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>
        <v>0</v>
      </c>
      <c r="L98" s="116">
        <v>0</v>
      </c>
      <c r="M98" s="116">
        <f>SUM(N98,+U98)</f>
        <v>32659</v>
      </c>
      <c r="N98" s="116">
        <f>+SUM(O98:R98,T98)</f>
        <v>32659</v>
      </c>
      <c r="O98" s="116">
        <v>0</v>
      </c>
      <c r="P98" s="116">
        <v>0</v>
      </c>
      <c r="Q98" s="116">
        <v>0</v>
      </c>
      <c r="R98" s="116">
        <v>25558</v>
      </c>
      <c r="S98" s="116">
        <v>304172</v>
      </c>
      <c r="T98" s="116">
        <v>7101</v>
      </c>
      <c r="U98" s="116">
        <v>0</v>
      </c>
      <c r="V98" s="116">
        <f>+SUM(D98,M98)</f>
        <v>32659</v>
      </c>
      <c r="W98" s="116">
        <f>+SUM(E98,N98)</f>
        <v>32659</v>
      </c>
      <c r="X98" s="116">
        <f>+SUM(F98,O98)</f>
        <v>0</v>
      </c>
      <c r="Y98" s="116">
        <f>+SUM(G98,P98)</f>
        <v>0</v>
      </c>
      <c r="Z98" s="116">
        <f>+SUM(H98,Q98)</f>
        <v>0</v>
      </c>
      <c r="AA98" s="116">
        <f>+SUM(I98,R98)</f>
        <v>25558</v>
      </c>
      <c r="AB98" s="116">
        <f>+SUM(J98,S98)</f>
        <v>304172</v>
      </c>
      <c r="AC98" s="116">
        <f>+SUM(K98,T98)</f>
        <v>7101</v>
      </c>
      <c r="AD98" s="116">
        <f>+SUM(L98,U98)</f>
        <v>0</v>
      </c>
      <c r="AE98" s="206" t="s">
        <v>325</v>
      </c>
    </row>
    <row r="99" spans="1:31" ht="13.5" customHeight="1" x14ac:dyDescent="0.15">
      <c r="A99" s="114" t="s">
        <v>22</v>
      </c>
      <c r="B99" s="115" t="s">
        <v>531</v>
      </c>
      <c r="C99" s="114" t="s">
        <v>532</v>
      </c>
      <c r="D99" s="116">
        <f>SUM(E99,+L99)</f>
        <v>0</v>
      </c>
      <c r="E99" s="116">
        <f>+SUM(F99:I99,K99)</f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>
        <v>0</v>
      </c>
      <c r="L99" s="116">
        <v>0</v>
      </c>
      <c r="M99" s="116">
        <f>SUM(N99,+U99)</f>
        <v>17296</v>
      </c>
      <c r="N99" s="116">
        <f>+SUM(O99:R99,T99)</f>
        <v>6539</v>
      </c>
      <c r="O99" s="116">
        <v>0</v>
      </c>
      <c r="P99" s="116">
        <v>0</v>
      </c>
      <c r="Q99" s="116">
        <v>0</v>
      </c>
      <c r="R99" s="116">
        <v>6464</v>
      </c>
      <c r="S99" s="116">
        <v>73219</v>
      </c>
      <c r="T99" s="116">
        <v>75</v>
      </c>
      <c r="U99" s="116">
        <v>10757</v>
      </c>
      <c r="V99" s="116">
        <f>+SUM(D99,M99)</f>
        <v>17296</v>
      </c>
      <c r="W99" s="116">
        <f>+SUM(E99,N99)</f>
        <v>6539</v>
      </c>
      <c r="X99" s="116">
        <f>+SUM(F99,O99)</f>
        <v>0</v>
      </c>
      <c r="Y99" s="116">
        <f>+SUM(G99,P99)</f>
        <v>0</v>
      </c>
      <c r="Z99" s="116">
        <f>+SUM(H99,Q99)</f>
        <v>0</v>
      </c>
      <c r="AA99" s="116">
        <f>+SUM(I99,R99)</f>
        <v>6464</v>
      </c>
      <c r="AB99" s="116">
        <f>+SUM(J99,S99)</f>
        <v>73219</v>
      </c>
      <c r="AC99" s="116">
        <f>+SUM(K99,T99)</f>
        <v>75</v>
      </c>
      <c r="AD99" s="116">
        <f>+SUM(L99,U99)</f>
        <v>10757</v>
      </c>
      <c r="AE99" s="206" t="s">
        <v>325</v>
      </c>
    </row>
    <row r="100" spans="1:31" ht="13.5" customHeight="1" x14ac:dyDescent="0.15">
      <c r="A100" s="114" t="s">
        <v>22</v>
      </c>
      <c r="B100" s="115" t="s">
        <v>485</v>
      </c>
      <c r="C100" s="114" t="s">
        <v>486</v>
      </c>
      <c r="D100" s="116">
        <f>SUM(E100,+L100)</f>
        <v>210871</v>
      </c>
      <c r="E100" s="116">
        <f>+SUM(F100:I100,K100)</f>
        <v>131999</v>
      </c>
      <c r="F100" s="116">
        <v>0</v>
      </c>
      <c r="G100" s="116">
        <v>0</v>
      </c>
      <c r="H100" s="116">
        <v>9500</v>
      </c>
      <c r="I100" s="116">
        <v>111483</v>
      </c>
      <c r="J100" s="116">
        <v>414754</v>
      </c>
      <c r="K100" s="116">
        <v>11016</v>
      </c>
      <c r="L100" s="116">
        <v>78872</v>
      </c>
      <c r="M100" s="116">
        <f>SUM(N100,+U100)</f>
        <v>161743</v>
      </c>
      <c r="N100" s="116">
        <f>+SUM(O100:R100,T100)</f>
        <v>161643</v>
      </c>
      <c r="O100" s="116">
        <v>0</v>
      </c>
      <c r="P100" s="116">
        <v>0</v>
      </c>
      <c r="Q100" s="116">
        <v>0</v>
      </c>
      <c r="R100" s="116">
        <v>161643</v>
      </c>
      <c r="S100" s="116">
        <v>177730</v>
      </c>
      <c r="T100" s="116">
        <v>0</v>
      </c>
      <c r="U100" s="116">
        <v>100</v>
      </c>
      <c r="V100" s="116">
        <f>+SUM(D100,M100)</f>
        <v>372614</v>
      </c>
      <c r="W100" s="116">
        <f>+SUM(E100,N100)</f>
        <v>293642</v>
      </c>
      <c r="X100" s="116">
        <f>+SUM(F100,O100)</f>
        <v>0</v>
      </c>
      <c r="Y100" s="116">
        <f>+SUM(G100,P100)</f>
        <v>0</v>
      </c>
      <c r="Z100" s="116">
        <f>+SUM(H100,Q100)</f>
        <v>9500</v>
      </c>
      <c r="AA100" s="116">
        <f>+SUM(I100,R100)</f>
        <v>273126</v>
      </c>
      <c r="AB100" s="116">
        <f>+SUM(J100,S100)</f>
        <v>592484</v>
      </c>
      <c r="AC100" s="116">
        <f>+SUM(K100,T100)</f>
        <v>11016</v>
      </c>
      <c r="AD100" s="116">
        <f>+SUM(L100,U100)</f>
        <v>78972</v>
      </c>
      <c r="AE100" s="206" t="s">
        <v>325</v>
      </c>
    </row>
    <row r="101" spans="1:31" ht="13.5" customHeight="1" x14ac:dyDescent="0.15">
      <c r="A101" s="114" t="s">
        <v>22</v>
      </c>
      <c r="B101" s="115" t="s">
        <v>348</v>
      </c>
      <c r="C101" s="114" t="s">
        <v>349</v>
      </c>
      <c r="D101" s="116">
        <f>SUM(E101,+L101)</f>
        <v>187557</v>
      </c>
      <c r="E101" s="116">
        <f>+SUM(F101:I101,K101)</f>
        <v>132313</v>
      </c>
      <c r="F101" s="116">
        <v>0</v>
      </c>
      <c r="G101" s="116">
        <v>0</v>
      </c>
      <c r="H101" s="116">
        <v>0</v>
      </c>
      <c r="I101" s="116">
        <v>132223</v>
      </c>
      <c r="J101" s="116">
        <v>346410</v>
      </c>
      <c r="K101" s="116">
        <v>90</v>
      </c>
      <c r="L101" s="116">
        <v>55244</v>
      </c>
      <c r="M101" s="116">
        <f>SUM(N101,+U101)</f>
        <v>6898</v>
      </c>
      <c r="N101" s="116">
        <f>+SUM(O101:R101,T101)</f>
        <v>6898</v>
      </c>
      <c r="O101" s="116">
        <v>0</v>
      </c>
      <c r="P101" s="116">
        <v>0</v>
      </c>
      <c r="Q101" s="116">
        <v>0</v>
      </c>
      <c r="R101" s="116">
        <v>6884</v>
      </c>
      <c r="S101" s="116">
        <v>215995</v>
      </c>
      <c r="T101" s="116">
        <v>14</v>
      </c>
      <c r="U101" s="116">
        <v>0</v>
      </c>
      <c r="V101" s="116">
        <f>+SUM(D101,M101)</f>
        <v>194455</v>
      </c>
      <c r="W101" s="116">
        <f>+SUM(E101,N101)</f>
        <v>139211</v>
      </c>
      <c r="X101" s="116">
        <f>+SUM(F101,O101)</f>
        <v>0</v>
      </c>
      <c r="Y101" s="116">
        <f>+SUM(G101,P101)</f>
        <v>0</v>
      </c>
      <c r="Z101" s="116">
        <f>+SUM(H101,Q101)</f>
        <v>0</v>
      </c>
      <c r="AA101" s="116">
        <f>+SUM(I101,R101)</f>
        <v>139107</v>
      </c>
      <c r="AB101" s="116">
        <f>+SUM(J101,S101)</f>
        <v>562405</v>
      </c>
      <c r="AC101" s="116">
        <f>+SUM(K101,T101)</f>
        <v>104</v>
      </c>
      <c r="AD101" s="116">
        <f>+SUM(L101,U101)</f>
        <v>55244</v>
      </c>
      <c r="AE101" s="206" t="s">
        <v>325</v>
      </c>
    </row>
    <row r="102" spans="1:31" ht="13.5" customHeight="1" x14ac:dyDescent="0.15">
      <c r="A102" s="114" t="s">
        <v>22</v>
      </c>
      <c r="B102" s="115" t="s">
        <v>364</v>
      </c>
      <c r="C102" s="114" t="s">
        <v>365</v>
      </c>
      <c r="D102" s="116">
        <f>SUM(E102,+L102)</f>
        <v>887891</v>
      </c>
      <c r="E102" s="116">
        <f>+SUM(F102:I102,K102)</f>
        <v>887891</v>
      </c>
      <c r="F102" s="116">
        <v>1302</v>
      </c>
      <c r="G102" s="116">
        <v>0</v>
      </c>
      <c r="H102" s="116">
        <v>168300</v>
      </c>
      <c r="I102" s="116">
        <v>598931</v>
      </c>
      <c r="J102" s="116">
        <v>578203</v>
      </c>
      <c r="K102" s="116">
        <v>119358</v>
      </c>
      <c r="L102" s="116">
        <v>0</v>
      </c>
      <c r="M102" s="116">
        <f>SUM(N102,+U102)</f>
        <v>0</v>
      </c>
      <c r="N102" s="116">
        <f>+SUM(O102:R102,T102)</f>
        <v>0</v>
      </c>
      <c r="O102" s="116">
        <v>0</v>
      </c>
      <c r="P102" s="116">
        <v>0</v>
      </c>
      <c r="Q102" s="116">
        <v>0</v>
      </c>
      <c r="R102" s="116">
        <v>0</v>
      </c>
      <c r="S102" s="116">
        <v>0</v>
      </c>
      <c r="T102" s="116">
        <v>0</v>
      </c>
      <c r="U102" s="116">
        <v>0</v>
      </c>
      <c r="V102" s="116">
        <f>+SUM(D102,M102)</f>
        <v>887891</v>
      </c>
      <c r="W102" s="116">
        <f>+SUM(E102,N102)</f>
        <v>887891</v>
      </c>
      <c r="X102" s="116">
        <f>+SUM(F102,O102)</f>
        <v>1302</v>
      </c>
      <c r="Y102" s="116">
        <f>+SUM(G102,P102)</f>
        <v>0</v>
      </c>
      <c r="Z102" s="116">
        <f>+SUM(H102,Q102)</f>
        <v>168300</v>
      </c>
      <c r="AA102" s="116">
        <f>+SUM(I102,R102)</f>
        <v>598931</v>
      </c>
      <c r="AB102" s="116">
        <f>+SUM(J102,S102)</f>
        <v>578203</v>
      </c>
      <c r="AC102" s="116">
        <f>+SUM(K102,T102)</f>
        <v>119358</v>
      </c>
      <c r="AD102" s="116">
        <f>+SUM(L102,U102)</f>
        <v>0</v>
      </c>
      <c r="AE102" s="206" t="s">
        <v>325</v>
      </c>
    </row>
    <row r="103" spans="1:31" ht="13.5" customHeight="1" x14ac:dyDescent="0.15">
      <c r="A103" s="114" t="s">
        <v>22</v>
      </c>
      <c r="B103" s="115" t="s">
        <v>330</v>
      </c>
      <c r="C103" s="114" t="s">
        <v>331</v>
      </c>
      <c r="D103" s="116">
        <f>SUM(E103,+L103)</f>
        <v>0</v>
      </c>
      <c r="E103" s="116">
        <f>+SUM(F103:I103,K103)</f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  <c r="K103" s="116">
        <v>0</v>
      </c>
      <c r="L103" s="116">
        <v>0</v>
      </c>
      <c r="M103" s="116">
        <f>SUM(N103,+U103)</f>
        <v>8240</v>
      </c>
      <c r="N103" s="116">
        <f>+SUM(O103:R103,T103)</f>
        <v>8240</v>
      </c>
      <c r="O103" s="116">
        <v>0</v>
      </c>
      <c r="P103" s="116">
        <v>0</v>
      </c>
      <c r="Q103" s="116">
        <v>0</v>
      </c>
      <c r="R103" s="116">
        <v>8240</v>
      </c>
      <c r="S103" s="116">
        <v>113983</v>
      </c>
      <c r="T103" s="116">
        <v>0</v>
      </c>
      <c r="U103" s="116">
        <v>0</v>
      </c>
      <c r="V103" s="116">
        <f>+SUM(D103,M103)</f>
        <v>8240</v>
      </c>
      <c r="W103" s="116">
        <f>+SUM(E103,N103)</f>
        <v>8240</v>
      </c>
      <c r="X103" s="116">
        <f>+SUM(F103,O103)</f>
        <v>0</v>
      </c>
      <c r="Y103" s="116">
        <f>+SUM(G103,P103)</f>
        <v>0</v>
      </c>
      <c r="Z103" s="116">
        <f>+SUM(H103,Q103)</f>
        <v>0</v>
      </c>
      <c r="AA103" s="116">
        <f>+SUM(I103,R103)</f>
        <v>8240</v>
      </c>
      <c r="AB103" s="116">
        <f>+SUM(J103,S103)</f>
        <v>113983</v>
      </c>
      <c r="AC103" s="116">
        <f>+SUM(K103,T103)</f>
        <v>0</v>
      </c>
      <c r="AD103" s="116">
        <f>+SUM(L103,U103)</f>
        <v>0</v>
      </c>
      <c r="AE103" s="206" t="s">
        <v>325</v>
      </c>
    </row>
    <row r="104" spans="1:31" ht="13.5" customHeight="1" x14ac:dyDescent="0.15">
      <c r="A104" s="114" t="s">
        <v>22</v>
      </c>
      <c r="B104" s="115" t="s">
        <v>338</v>
      </c>
      <c r="C104" s="114" t="s">
        <v>339</v>
      </c>
      <c r="D104" s="116">
        <f>SUM(E104,+L104)</f>
        <v>383420</v>
      </c>
      <c r="E104" s="116">
        <f>+SUM(F104:I104,K104)</f>
        <v>264522</v>
      </c>
      <c r="F104" s="116">
        <v>0</v>
      </c>
      <c r="G104" s="116">
        <v>0</v>
      </c>
      <c r="H104" s="116">
        <v>0</v>
      </c>
      <c r="I104" s="116">
        <v>264522</v>
      </c>
      <c r="J104" s="116">
        <v>1004129</v>
      </c>
      <c r="K104" s="116">
        <v>0</v>
      </c>
      <c r="L104" s="116">
        <v>118898</v>
      </c>
      <c r="M104" s="116">
        <f>SUM(N104,+U104)</f>
        <v>9980</v>
      </c>
      <c r="N104" s="116">
        <f>+SUM(O104:R104,T104)</f>
        <v>9980</v>
      </c>
      <c r="O104" s="116">
        <v>0</v>
      </c>
      <c r="P104" s="116">
        <v>0</v>
      </c>
      <c r="Q104" s="116">
        <v>0</v>
      </c>
      <c r="R104" s="116">
        <v>9980</v>
      </c>
      <c r="S104" s="116">
        <v>234655</v>
      </c>
      <c r="T104" s="116">
        <v>0</v>
      </c>
      <c r="U104" s="116">
        <v>0</v>
      </c>
      <c r="V104" s="116">
        <f>+SUM(D104,M104)</f>
        <v>393400</v>
      </c>
      <c r="W104" s="116">
        <f>+SUM(E104,N104)</f>
        <v>274502</v>
      </c>
      <c r="X104" s="116">
        <f>+SUM(F104,O104)</f>
        <v>0</v>
      </c>
      <c r="Y104" s="116">
        <f>+SUM(G104,P104)</f>
        <v>0</v>
      </c>
      <c r="Z104" s="116">
        <f>+SUM(H104,Q104)</f>
        <v>0</v>
      </c>
      <c r="AA104" s="116">
        <f>+SUM(I104,R104)</f>
        <v>274502</v>
      </c>
      <c r="AB104" s="116">
        <f>+SUM(J104,S104)</f>
        <v>1238784</v>
      </c>
      <c r="AC104" s="116">
        <f>+SUM(K104,T104)</f>
        <v>0</v>
      </c>
      <c r="AD104" s="116">
        <f>+SUM(L104,U104)</f>
        <v>118898</v>
      </c>
      <c r="AE104" s="206" t="s">
        <v>325</v>
      </c>
    </row>
    <row r="105" spans="1:31" ht="13.5" customHeight="1" x14ac:dyDescent="0.15">
      <c r="A105" s="114" t="s">
        <v>22</v>
      </c>
      <c r="B105" s="115" t="s">
        <v>380</v>
      </c>
      <c r="C105" s="114" t="s">
        <v>381</v>
      </c>
      <c r="D105" s="116">
        <f>SUM(E105,+L105)</f>
        <v>71201</v>
      </c>
      <c r="E105" s="116">
        <f>+SUM(F105:I105,K105)</f>
        <v>71201</v>
      </c>
      <c r="F105" s="116">
        <v>13342</v>
      </c>
      <c r="G105" s="116">
        <v>0</v>
      </c>
      <c r="H105" s="116">
        <v>32577</v>
      </c>
      <c r="I105" s="116">
        <v>13590</v>
      </c>
      <c r="J105" s="116">
        <v>360650</v>
      </c>
      <c r="K105" s="116">
        <v>11692</v>
      </c>
      <c r="L105" s="116">
        <v>0</v>
      </c>
      <c r="M105" s="116">
        <f>SUM(N105,+U105)</f>
        <v>5451</v>
      </c>
      <c r="N105" s="116">
        <f>+SUM(O105:R105,T105)</f>
        <v>5451</v>
      </c>
      <c r="O105" s="116">
        <v>0</v>
      </c>
      <c r="P105" s="116">
        <v>0</v>
      </c>
      <c r="Q105" s="116">
        <v>0</v>
      </c>
      <c r="R105" s="116">
        <v>5451</v>
      </c>
      <c r="S105" s="116">
        <v>110745</v>
      </c>
      <c r="T105" s="116">
        <v>0</v>
      </c>
      <c r="U105" s="116">
        <v>0</v>
      </c>
      <c r="V105" s="116">
        <f>+SUM(D105,M105)</f>
        <v>76652</v>
      </c>
      <c r="W105" s="116">
        <f>+SUM(E105,N105)</f>
        <v>76652</v>
      </c>
      <c r="X105" s="116">
        <f>+SUM(F105,O105)</f>
        <v>13342</v>
      </c>
      <c r="Y105" s="116">
        <f>+SUM(G105,P105)</f>
        <v>0</v>
      </c>
      <c r="Z105" s="116">
        <f>+SUM(H105,Q105)</f>
        <v>32577</v>
      </c>
      <c r="AA105" s="116">
        <f>+SUM(I105,R105)</f>
        <v>19041</v>
      </c>
      <c r="AB105" s="116">
        <f>+SUM(J105,S105)</f>
        <v>471395</v>
      </c>
      <c r="AC105" s="116">
        <f>+SUM(K105,T105)</f>
        <v>11692</v>
      </c>
      <c r="AD105" s="116">
        <f>+SUM(L105,U105)</f>
        <v>0</v>
      </c>
      <c r="AE105" s="206" t="s">
        <v>325</v>
      </c>
    </row>
    <row r="106" spans="1:31" ht="13.5" customHeight="1" x14ac:dyDescent="0.15">
      <c r="A106" s="114" t="s">
        <v>22</v>
      </c>
      <c r="B106" s="115" t="s">
        <v>372</v>
      </c>
      <c r="C106" s="114" t="s">
        <v>373</v>
      </c>
      <c r="D106" s="116">
        <f>SUM(E106,+L106)</f>
        <v>145115</v>
      </c>
      <c r="E106" s="116">
        <f>+SUM(F106:I106,K106)</f>
        <v>111437</v>
      </c>
      <c r="F106" s="116">
        <v>0</v>
      </c>
      <c r="G106" s="116">
        <v>0</v>
      </c>
      <c r="H106" s="116">
        <v>0</v>
      </c>
      <c r="I106" s="116">
        <v>81586</v>
      </c>
      <c r="J106" s="116">
        <v>522336</v>
      </c>
      <c r="K106" s="116">
        <v>29851</v>
      </c>
      <c r="L106" s="116">
        <v>33678</v>
      </c>
      <c r="M106" s="116">
        <f>SUM(N106,+U106)</f>
        <v>0</v>
      </c>
      <c r="N106" s="116">
        <f>+SUM(O106:R106,T106)</f>
        <v>0</v>
      </c>
      <c r="O106" s="116">
        <v>0</v>
      </c>
      <c r="P106" s="116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f>+SUM(D106,M106)</f>
        <v>145115</v>
      </c>
      <c r="W106" s="116">
        <f>+SUM(E106,N106)</f>
        <v>111437</v>
      </c>
      <c r="X106" s="116">
        <f>+SUM(F106,O106)</f>
        <v>0</v>
      </c>
      <c r="Y106" s="116">
        <f>+SUM(G106,P106)</f>
        <v>0</v>
      </c>
      <c r="Z106" s="116">
        <f>+SUM(H106,Q106)</f>
        <v>0</v>
      </c>
      <c r="AA106" s="116">
        <f>+SUM(I106,R106)</f>
        <v>81586</v>
      </c>
      <c r="AB106" s="116">
        <f>+SUM(J106,S106)</f>
        <v>522336</v>
      </c>
      <c r="AC106" s="116">
        <f>+SUM(K106,T106)</f>
        <v>29851</v>
      </c>
      <c r="AD106" s="116">
        <f>+SUM(L106,U106)</f>
        <v>33678</v>
      </c>
      <c r="AE106" s="206" t="s">
        <v>325</v>
      </c>
    </row>
    <row r="107" spans="1:31" ht="13.5" customHeight="1" x14ac:dyDescent="0.15">
      <c r="A107" s="114" t="s">
        <v>22</v>
      </c>
      <c r="B107" s="115" t="s">
        <v>334</v>
      </c>
      <c r="C107" s="114" t="s">
        <v>389</v>
      </c>
      <c r="D107" s="116">
        <f>SUM(E107,+L107)</f>
        <v>892175</v>
      </c>
      <c r="E107" s="116">
        <f>+SUM(F107:I107,K107)</f>
        <v>892175</v>
      </c>
      <c r="F107" s="116">
        <v>14012</v>
      </c>
      <c r="G107" s="116">
        <v>0</v>
      </c>
      <c r="H107" s="116">
        <v>0</v>
      </c>
      <c r="I107" s="116">
        <v>511788</v>
      </c>
      <c r="J107" s="116">
        <v>1018789</v>
      </c>
      <c r="K107" s="116">
        <v>366375</v>
      </c>
      <c r="L107" s="116">
        <v>0</v>
      </c>
      <c r="M107" s="116">
        <f>SUM(N107,+U107)</f>
        <v>3796</v>
      </c>
      <c r="N107" s="116">
        <f>+SUM(O107:R107,T107)</f>
        <v>3796</v>
      </c>
      <c r="O107" s="116">
        <v>0</v>
      </c>
      <c r="P107" s="116">
        <v>0</v>
      </c>
      <c r="Q107" s="116">
        <v>0</v>
      </c>
      <c r="R107" s="116">
        <v>3796</v>
      </c>
      <c r="S107" s="116">
        <v>125005</v>
      </c>
      <c r="T107" s="116">
        <v>0</v>
      </c>
      <c r="U107" s="116">
        <v>0</v>
      </c>
      <c r="V107" s="116">
        <f>+SUM(D107,M107)</f>
        <v>895971</v>
      </c>
      <c r="W107" s="116">
        <f>+SUM(E107,N107)</f>
        <v>895971</v>
      </c>
      <c r="X107" s="116">
        <f>+SUM(F107,O107)</f>
        <v>14012</v>
      </c>
      <c r="Y107" s="116">
        <f>+SUM(G107,P107)</f>
        <v>0</v>
      </c>
      <c r="Z107" s="116">
        <f>+SUM(H107,Q107)</f>
        <v>0</v>
      </c>
      <c r="AA107" s="116">
        <f>+SUM(I107,R107)</f>
        <v>515584</v>
      </c>
      <c r="AB107" s="116">
        <f>+SUM(J107,S107)</f>
        <v>1143794</v>
      </c>
      <c r="AC107" s="116">
        <f>+SUM(K107,T107)</f>
        <v>366375</v>
      </c>
      <c r="AD107" s="116">
        <f>+SUM(L107,U107)</f>
        <v>0</v>
      </c>
      <c r="AE107" s="206" t="s">
        <v>325</v>
      </c>
    </row>
    <row r="108" spans="1:31" ht="13.5" customHeight="1" x14ac:dyDescent="0.15">
      <c r="A108" s="114" t="s">
        <v>22</v>
      </c>
      <c r="B108" s="115" t="s">
        <v>434</v>
      </c>
      <c r="C108" s="114" t="s">
        <v>435</v>
      </c>
      <c r="D108" s="116">
        <f>SUM(E108,+L108)</f>
        <v>6775</v>
      </c>
      <c r="E108" s="116">
        <f>+SUM(F108:I108,K108)</f>
        <v>10</v>
      </c>
      <c r="F108" s="116">
        <v>0</v>
      </c>
      <c r="G108" s="116">
        <v>0</v>
      </c>
      <c r="H108" s="116">
        <v>0</v>
      </c>
      <c r="I108" s="116">
        <v>0</v>
      </c>
      <c r="J108" s="116">
        <v>12622</v>
      </c>
      <c r="K108" s="116">
        <v>10</v>
      </c>
      <c r="L108" s="116">
        <v>6765</v>
      </c>
      <c r="M108" s="116">
        <f>SUM(N108,+U108)</f>
        <v>3563</v>
      </c>
      <c r="N108" s="116">
        <f>+SUM(O108:R108,T108)</f>
        <v>6829</v>
      </c>
      <c r="O108" s="116">
        <v>0</v>
      </c>
      <c r="P108" s="116">
        <v>0</v>
      </c>
      <c r="Q108" s="116">
        <v>0</v>
      </c>
      <c r="R108" s="116">
        <v>6734</v>
      </c>
      <c r="S108" s="116">
        <v>131459</v>
      </c>
      <c r="T108" s="116">
        <v>95</v>
      </c>
      <c r="U108" s="116">
        <v>-3266</v>
      </c>
      <c r="V108" s="116">
        <f>+SUM(D108,M108)</f>
        <v>10338</v>
      </c>
      <c r="W108" s="116">
        <f>+SUM(E108,N108)</f>
        <v>6839</v>
      </c>
      <c r="X108" s="116">
        <f>+SUM(F108,O108)</f>
        <v>0</v>
      </c>
      <c r="Y108" s="116">
        <f>+SUM(G108,P108)</f>
        <v>0</v>
      </c>
      <c r="Z108" s="116">
        <f>+SUM(H108,Q108)</f>
        <v>0</v>
      </c>
      <c r="AA108" s="116">
        <f>+SUM(I108,R108)</f>
        <v>6734</v>
      </c>
      <c r="AB108" s="116">
        <f>+SUM(J108,S108)</f>
        <v>144081</v>
      </c>
      <c r="AC108" s="116">
        <f>+SUM(K108,T108)</f>
        <v>105</v>
      </c>
      <c r="AD108" s="116">
        <f>+SUM(L108,U108)</f>
        <v>3499</v>
      </c>
      <c r="AE108" s="206" t="s">
        <v>325</v>
      </c>
    </row>
    <row r="109" spans="1:31" ht="13.5" customHeight="1" x14ac:dyDescent="0.15">
      <c r="A109" s="114" t="s">
        <v>22</v>
      </c>
      <c r="B109" s="115" t="s">
        <v>460</v>
      </c>
      <c r="C109" s="114" t="s">
        <v>461</v>
      </c>
      <c r="D109" s="116">
        <f>SUM(E109,+L109)</f>
        <v>0</v>
      </c>
      <c r="E109" s="116">
        <f>+SUM(F109:I109,K109)</f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>
        <v>0</v>
      </c>
      <c r="L109" s="116">
        <v>0</v>
      </c>
      <c r="M109" s="116">
        <f>SUM(N109,+U109)</f>
        <v>1561</v>
      </c>
      <c r="N109" s="116">
        <f>+SUM(O109:R109,T109)</f>
        <v>1561</v>
      </c>
      <c r="O109" s="116">
        <v>0</v>
      </c>
      <c r="P109" s="116">
        <v>0</v>
      </c>
      <c r="Q109" s="116">
        <v>0</v>
      </c>
      <c r="R109" s="116">
        <v>1561</v>
      </c>
      <c r="S109" s="116">
        <v>62005</v>
      </c>
      <c r="T109" s="116">
        <v>0</v>
      </c>
      <c r="U109" s="116">
        <v>0</v>
      </c>
      <c r="V109" s="116">
        <f>+SUM(D109,M109)</f>
        <v>1561</v>
      </c>
      <c r="W109" s="116">
        <f>+SUM(E109,N109)</f>
        <v>1561</v>
      </c>
      <c r="X109" s="116">
        <f>+SUM(F109,O109)</f>
        <v>0</v>
      </c>
      <c r="Y109" s="116">
        <f>+SUM(G109,P109)</f>
        <v>0</v>
      </c>
      <c r="Z109" s="116">
        <f>+SUM(H109,Q109)</f>
        <v>0</v>
      </c>
      <c r="AA109" s="116">
        <f>+SUM(I109,R109)</f>
        <v>1561</v>
      </c>
      <c r="AB109" s="116">
        <f>+SUM(J109,S109)</f>
        <v>62005</v>
      </c>
      <c r="AC109" s="116">
        <f>+SUM(K109,T109)</f>
        <v>0</v>
      </c>
      <c r="AD109" s="116">
        <f>+SUM(L109,U109)</f>
        <v>0</v>
      </c>
      <c r="AE109" s="206" t="s">
        <v>325</v>
      </c>
    </row>
    <row r="110" spans="1:31" ht="13.5" customHeight="1" x14ac:dyDescent="0.15">
      <c r="A110" s="114" t="s">
        <v>22</v>
      </c>
      <c r="B110" s="115" t="s">
        <v>513</v>
      </c>
      <c r="C110" s="114" t="s">
        <v>514</v>
      </c>
      <c r="D110" s="116">
        <f>SUM(E110,+L110)</f>
        <v>0</v>
      </c>
      <c r="E110" s="116">
        <f>+SUM(F110:I110,K110)</f>
        <v>0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>
        <v>0</v>
      </c>
      <c r="L110" s="116">
        <v>0</v>
      </c>
      <c r="M110" s="116">
        <f>SUM(N110,+U110)</f>
        <v>37205</v>
      </c>
      <c r="N110" s="116">
        <f>+SUM(O110:R110,T110)</f>
        <v>37063</v>
      </c>
      <c r="O110" s="116">
        <v>0</v>
      </c>
      <c r="P110" s="116">
        <v>0</v>
      </c>
      <c r="Q110" s="116">
        <v>0</v>
      </c>
      <c r="R110" s="116">
        <v>37063</v>
      </c>
      <c r="S110" s="116">
        <v>116287</v>
      </c>
      <c r="T110" s="116">
        <v>0</v>
      </c>
      <c r="U110" s="116">
        <v>142</v>
      </c>
      <c r="V110" s="116">
        <f>+SUM(D110,M110)</f>
        <v>37205</v>
      </c>
      <c r="W110" s="116">
        <f>+SUM(E110,N110)</f>
        <v>37063</v>
      </c>
      <c r="X110" s="116">
        <f>+SUM(F110,O110)</f>
        <v>0</v>
      </c>
      <c r="Y110" s="116">
        <f>+SUM(G110,P110)</f>
        <v>0</v>
      </c>
      <c r="Z110" s="116">
        <f>+SUM(H110,Q110)</f>
        <v>0</v>
      </c>
      <c r="AA110" s="116">
        <f>+SUM(I110,R110)</f>
        <v>37063</v>
      </c>
      <c r="AB110" s="116">
        <f>+SUM(J110,S110)</f>
        <v>116287</v>
      </c>
      <c r="AC110" s="116">
        <f>+SUM(K110,T110)</f>
        <v>0</v>
      </c>
      <c r="AD110" s="116">
        <f>+SUM(L110,U110)</f>
        <v>142</v>
      </c>
      <c r="AE110" s="206" t="s">
        <v>325</v>
      </c>
    </row>
    <row r="111" spans="1:31" ht="13.5" customHeight="1" x14ac:dyDescent="0.15">
      <c r="A111" s="114" t="s">
        <v>22</v>
      </c>
      <c r="B111" s="115" t="s">
        <v>384</v>
      </c>
      <c r="C111" s="114" t="s">
        <v>385</v>
      </c>
      <c r="D111" s="116">
        <f>SUM(E111,+L111)</f>
        <v>158171</v>
      </c>
      <c r="E111" s="116">
        <f>+SUM(F111:I111,K111)</f>
        <v>158171</v>
      </c>
      <c r="F111" s="116">
        <v>0</v>
      </c>
      <c r="G111" s="116">
        <v>0</v>
      </c>
      <c r="H111" s="116">
        <v>0</v>
      </c>
      <c r="I111" s="116">
        <v>115856</v>
      </c>
      <c r="J111" s="116">
        <v>576080</v>
      </c>
      <c r="K111" s="116">
        <v>42315</v>
      </c>
      <c r="L111" s="116">
        <v>0</v>
      </c>
      <c r="M111" s="116">
        <f>SUM(N111,+U111)</f>
        <v>0</v>
      </c>
      <c r="N111" s="116">
        <f>+SUM(O111:R111,T111)</f>
        <v>0</v>
      </c>
      <c r="O111" s="116">
        <v>0</v>
      </c>
      <c r="P111" s="116">
        <v>0</v>
      </c>
      <c r="Q111" s="116">
        <v>0</v>
      </c>
      <c r="R111" s="116">
        <v>0</v>
      </c>
      <c r="S111" s="116">
        <v>0</v>
      </c>
      <c r="T111" s="116">
        <v>0</v>
      </c>
      <c r="U111" s="116">
        <v>0</v>
      </c>
      <c r="V111" s="116">
        <f>+SUM(D111,M111)</f>
        <v>158171</v>
      </c>
      <c r="W111" s="116">
        <f>+SUM(E111,N111)</f>
        <v>158171</v>
      </c>
      <c r="X111" s="116">
        <f>+SUM(F111,O111)</f>
        <v>0</v>
      </c>
      <c r="Y111" s="116">
        <f>+SUM(G111,P111)</f>
        <v>0</v>
      </c>
      <c r="Z111" s="116">
        <f>+SUM(H111,Q111)</f>
        <v>0</v>
      </c>
      <c r="AA111" s="116">
        <f>+SUM(I111,R111)</f>
        <v>115856</v>
      </c>
      <c r="AB111" s="116">
        <f>+SUM(J111,S111)</f>
        <v>576080</v>
      </c>
      <c r="AC111" s="116">
        <f>+SUM(K111,T111)</f>
        <v>42315</v>
      </c>
      <c r="AD111" s="116">
        <f>+SUM(L111,U111)</f>
        <v>0</v>
      </c>
      <c r="AE111" s="206" t="s">
        <v>325</v>
      </c>
    </row>
    <row r="112" spans="1:31" ht="13.5" customHeight="1" x14ac:dyDescent="0.15">
      <c r="A112" s="114" t="s">
        <v>22</v>
      </c>
      <c r="B112" s="115" t="s">
        <v>456</v>
      </c>
      <c r="C112" s="114" t="s">
        <v>457</v>
      </c>
      <c r="D112" s="116">
        <f>SUM(E112,+L112)</f>
        <v>191</v>
      </c>
      <c r="E112" s="116">
        <f>+SUM(F112:I112,K112)</f>
        <v>81</v>
      </c>
      <c r="F112" s="116">
        <v>0</v>
      </c>
      <c r="G112" s="116">
        <v>0</v>
      </c>
      <c r="H112" s="116">
        <v>0</v>
      </c>
      <c r="I112" s="116">
        <v>0</v>
      </c>
      <c r="J112" s="116">
        <v>15048</v>
      </c>
      <c r="K112" s="116">
        <v>81</v>
      </c>
      <c r="L112" s="116">
        <v>110</v>
      </c>
      <c r="M112" s="116">
        <f>SUM(N112,+U112)</f>
        <v>6463</v>
      </c>
      <c r="N112" s="116">
        <f>+SUM(O112:R112,T112)</f>
        <v>6463</v>
      </c>
      <c r="O112" s="116">
        <v>0</v>
      </c>
      <c r="P112" s="116">
        <v>0</v>
      </c>
      <c r="Q112" s="116">
        <v>0</v>
      </c>
      <c r="R112" s="116">
        <v>6363</v>
      </c>
      <c r="S112" s="116">
        <v>81610</v>
      </c>
      <c r="T112" s="116">
        <v>100</v>
      </c>
      <c r="U112" s="116">
        <v>0</v>
      </c>
      <c r="V112" s="116">
        <f>+SUM(D112,M112)</f>
        <v>6654</v>
      </c>
      <c r="W112" s="116">
        <f>+SUM(E112,N112)</f>
        <v>6544</v>
      </c>
      <c r="X112" s="116">
        <f>+SUM(F112,O112)</f>
        <v>0</v>
      </c>
      <c r="Y112" s="116">
        <f>+SUM(G112,P112)</f>
        <v>0</v>
      </c>
      <c r="Z112" s="116">
        <f>+SUM(H112,Q112)</f>
        <v>0</v>
      </c>
      <c r="AA112" s="116">
        <f>+SUM(I112,R112)</f>
        <v>6363</v>
      </c>
      <c r="AB112" s="116">
        <f>+SUM(J112,S112)</f>
        <v>96658</v>
      </c>
      <c r="AC112" s="116">
        <f>+SUM(K112,T112)</f>
        <v>181</v>
      </c>
      <c r="AD112" s="116">
        <f>+SUM(L112,U112)</f>
        <v>110</v>
      </c>
      <c r="AE112" s="206" t="s">
        <v>325</v>
      </c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112">
    <sortCondition ref="A8:A112"/>
    <sortCondition ref="B8:B112"/>
    <sortCondition ref="C8:C11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111" man="1"/>
    <brk id="21" min="1" max="1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長野県</v>
      </c>
      <c r="B7" s="132" t="str">
        <f>'廃棄物事業経費（市町村）'!B7</f>
        <v>20000</v>
      </c>
      <c r="C7" s="131" t="s">
        <v>274</v>
      </c>
      <c r="D7" s="133">
        <f>+SUM(E7,J7)</f>
        <v>1761290</v>
      </c>
      <c r="E7" s="133">
        <f>+SUM(F7:I7)</f>
        <v>1725482</v>
      </c>
      <c r="F7" s="133">
        <f t="shared" ref="F7:K7" si="0">SUM(F$8:F$257)</f>
        <v>5552</v>
      </c>
      <c r="G7" s="133">
        <f t="shared" si="0"/>
        <v>1598532</v>
      </c>
      <c r="H7" s="133">
        <f t="shared" si="0"/>
        <v>101445</v>
      </c>
      <c r="I7" s="133">
        <f t="shared" si="0"/>
        <v>19953</v>
      </c>
      <c r="J7" s="133">
        <f t="shared" si="0"/>
        <v>35808</v>
      </c>
      <c r="K7" s="133">
        <f t="shared" si="0"/>
        <v>526690</v>
      </c>
      <c r="L7" s="133">
        <f>+SUM(M7,R7,V7,W7,AC7)</f>
        <v>22645257</v>
      </c>
      <c r="M7" s="133">
        <f>+SUM(N7:Q7)</f>
        <v>2857951</v>
      </c>
      <c r="N7" s="133">
        <f>SUM(N$8:N$257)</f>
        <v>2102931</v>
      </c>
      <c r="O7" s="133">
        <f>SUM(O$8:O$257)</f>
        <v>170673</v>
      </c>
      <c r="P7" s="133">
        <f>SUM(P$8:P$257)</f>
        <v>532557</v>
      </c>
      <c r="Q7" s="133">
        <f>SUM(Q$8:Q$257)</f>
        <v>51790</v>
      </c>
      <c r="R7" s="133">
        <f>+SUM(S7:U7)</f>
        <v>4947841</v>
      </c>
      <c r="S7" s="133">
        <f>SUM(S$8:S$257)</f>
        <v>645979</v>
      </c>
      <c r="T7" s="133">
        <f>SUM(T$8:T$257)</f>
        <v>3961864</v>
      </c>
      <c r="U7" s="133">
        <f>SUM(U$8:U$257)</f>
        <v>339998</v>
      </c>
      <c r="V7" s="133">
        <f>SUM(V$8:V$257)</f>
        <v>14022</v>
      </c>
      <c r="W7" s="133">
        <f>+SUM(X7:AA7)</f>
        <v>14791387</v>
      </c>
      <c r="X7" s="133">
        <f t="shared" ref="X7:AD7" si="1">SUM(X$8:X$257)</f>
        <v>5799313</v>
      </c>
      <c r="Y7" s="133">
        <f t="shared" si="1"/>
        <v>7436643</v>
      </c>
      <c r="Z7" s="133">
        <f t="shared" si="1"/>
        <v>1314909</v>
      </c>
      <c r="AA7" s="133">
        <f t="shared" si="1"/>
        <v>240522</v>
      </c>
      <c r="AB7" s="133">
        <f t="shared" si="1"/>
        <v>7603244</v>
      </c>
      <c r="AC7" s="133">
        <f t="shared" si="1"/>
        <v>34056</v>
      </c>
      <c r="AD7" s="133">
        <f t="shared" si="1"/>
        <v>3240133</v>
      </c>
      <c r="AE7" s="133">
        <f>+SUM(D7,L7,AD7)</f>
        <v>27646680</v>
      </c>
      <c r="AF7" s="133">
        <f>+SUM(AG7,AL7)</f>
        <v>467035</v>
      </c>
      <c r="AG7" s="133">
        <f>+SUM(AH7:AK7)</f>
        <v>467035</v>
      </c>
      <c r="AH7" s="133">
        <f t="shared" ref="AH7:AM7" si="2">SUM(AH$8:AH$257)</f>
        <v>0</v>
      </c>
      <c r="AI7" s="133">
        <f t="shared" si="2"/>
        <v>461074</v>
      </c>
      <c r="AJ7" s="133">
        <f t="shared" si="2"/>
        <v>0</v>
      </c>
      <c r="AK7" s="133">
        <f t="shared" si="2"/>
        <v>5961</v>
      </c>
      <c r="AL7" s="133">
        <f t="shared" si="2"/>
        <v>0</v>
      </c>
      <c r="AM7" s="133">
        <f t="shared" si="2"/>
        <v>37098</v>
      </c>
      <c r="AN7" s="133">
        <f>+SUM(AO7,AT7,AX7,AY7,BE7)</f>
        <v>3966393</v>
      </c>
      <c r="AO7" s="133">
        <f>+SUM(AP7:AS7)</f>
        <v>681647</v>
      </c>
      <c r="AP7" s="133">
        <f>SUM(AP$8:AP$257)</f>
        <v>451404</v>
      </c>
      <c r="AQ7" s="133">
        <f>SUM(AQ$8:AQ$257)</f>
        <v>429</v>
      </c>
      <c r="AR7" s="133">
        <f>SUM(AR$8:AR$257)</f>
        <v>229814</v>
      </c>
      <c r="AS7" s="133">
        <f>SUM(AS$8:AS$257)</f>
        <v>0</v>
      </c>
      <c r="AT7" s="133">
        <f>+SUM(AU7:AW7)</f>
        <v>2093248</v>
      </c>
      <c r="AU7" s="133">
        <f>SUM(AU$8:AU$257)</f>
        <v>30177</v>
      </c>
      <c r="AV7" s="133">
        <f>SUM(AV$8:AV$257)</f>
        <v>2045662</v>
      </c>
      <c r="AW7" s="133">
        <f>SUM(AW$8:AW$257)</f>
        <v>17409</v>
      </c>
      <c r="AX7" s="133">
        <f>SUM(AX$8:AX$257)</f>
        <v>134</v>
      </c>
      <c r="AY7" s="133">
        <f>+SUM(AZ7:BC7)</f>
        <v>1190330</v>
      </c>
      <c r="AZ7" s="133">
        <f t="shared" ref="AZ7:BF7" si="3">SUM(AZ$8:AZ$257)</f>
        <v>386240</v>
      </c>
      <c r="BA7" s="133">
        <f t="shared" si="3"/>
        <v>684843</v>
      </c>
      <c r="BB7" s="133">
        <f t="shared" si="3"/>
        <v>115025</v>
      </c>
      <c r="BC7" s="133">
        <f t="shared" si="3"/>
        <v>4222</v>
      </c>
      <c r="BD7" s="133">
        <f t="shared" si="3"/>
        <v>3086243</v>
      </c>
      <c r="BE7" s="133">
        <f t="shared" si="3"/>
        <v>1034</v>
      </c>
      <c r="BF7" s="133">
        <f t="shared" si="3"/>
        <v>283328</v>
      </c>
      <c r="BG7" s="133">
        <f>+SUM(BF7,AN7,AF7)</f>
        <v>4716756</v>
      </c>
      <c r="BH7" s="133">
        <f t="shared" ref="BH7:CI7" si="4">SUM(D7,AF7)</f>
        <v>2228325</v>
      </c>
      <c r="BI7" s="133">
        <f>SUM(E7,AG7)</f>
        <v>2192517</v>
      </c>
      <c r="BJ7" s="133">
        <f t="shared" si="4"/>
        <v>5552</v>
      </c>
      <c r="BK7" s="133">
        <f t="shared" si="4"/>
        <v>2059606</v>
      </c>
      <c r="BL7" s="133">
        <f t="shared" si="4"/>
        <v>101445</v>
      </c>
      <c r="BM7" s="133">
        <f t="shared" si="4"/>
        <v>25914</v>
      </c>
      <c r="BN7" s="133">
        <f t="shared" si="4"/>
        <v>35808</v>
      </c>
      <c r="BO7" s="133">
        <f t="shared" si="4"/>
        <v>563788</v>
      </c>
      <c r="BP7" s="133">
        <f t="shared" si="4"/>
        <v>26611650</v>
      </c>
      <c r="BQ7" s="133">
        <f t="shared" si="4"/>
        <v>3539598</v>
      </c>
      <c r="BR7" s="133">
        <f t="shared" si="4"/>
        <v>2554335</v>
      </c>
      <c r="BS7" s="133">
        <f t="shared" si="4"/>
        <v>171102</v>
      </c>
      <c r="BT7" s="133">
        <f t="shared" si="4"/>
        <v>762371</v>
      </c>
      <c r="BU7" s="133">
        <f t="shared" si="4"/>
        <v>51790</v>
      </c>
      <c r="BV7" s="133">
        <f t="shared" si="4"/>
        <v>7041089</v>
      </c>
      <c r="BW7" s="133">
        <f t="shared" si="4"/>
        <v>676156</v>
      </c>
      <c r="BX7" s="133">
        <f t="shared" si="4"/>
        <v>6007526</v>
      </c>
      <c r="BY7" s="133">
        <f t="shared" si="4"/>
        <v>357407</v>
      </c>
      <c r="BZ7" s="133">
        <f t="shared" si="4"/>
        <v>14156</v>
      </c>
      <c r="CA7" s="133">
        <f t="shared" si="4"/>
        <v>15981717</v>
      </c>
      <c r="CB7" s="133">
        <f t="shared" si="4"/>
        <v>6185553</v>
      </c>
      <c r="CC7" s="133">
        <f t="shared" si="4"/>
        <v>8121486</v>
      </c>
      <c r="CD7" s="133">
        <f t="shared" si="4"/>
        <v>1429934</v>
      </c>
      <c r="CE7" s="133">
        <f t="shared" si="4"/>
        <v>244744</v>
      </c>
      <c r="CF7" s="133">
        <f t="shared" si="4"/>
        <v>10689487</v>
      </c>
      <c r="CG7" s="133">
        <f t="shared" si="4"/>
        <v>35090</v>
      </c>
      <c r="CH7" s="133">
        <f t="shared" si="4"/>
        <v>3523461</v>
      </c>
      <c r="CI7" s="133">
        <f t="shared" si="4"/>
        <v>32363436</v>
      </c>
    </row>
    <row r="8" spans="1:87" ht="13.5" customHeight="1" x14ac:dyDescent="0.15">
      <c r="A8" s="114" t="s">
        <v>22</v>
      </c>
      <c r="B8" s="115" t="s">
        <v>323</v>
      </c>
      <c r="C8" s="114" t="s">
        <v>324</v>
      </c>
      <c r="D8" s="116">
        <f>+SUM(E8,J8)</f>
        <v>2310</v>
      </c>
      <c r="E8" s="116">
        <f>+SUM(F8:I8)</f>
        <v>2310</v>
      </c>
      <c r="F8" s="116">
        <v>0</v>
      </c>
      <c r="G8" s="116">
        <v>2310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2143576</v>
      </c>
      <c r="M8" s="116">
        <f>+SUM(N8:Q8)</f>
        <v>416582</v>
      </c>
      <c r="N8" s="116">
        <v>193123</v>
      </c>
      <c r="O8" s="116">
        <v>0</v>
      </c>
      <c r="P8" s="116">
        <v>223459</v>
      </c>
      <c r="Q8" s="116">
        <v>0</v>
      </c>
      <c r="R8" s="116">
        <f>+SUM(S8:U8)</f>
        <v>460913</v>
      </c>
      <c r="S8" s="116">
        <v>39101</v>
      </c>
      <c r="T8" s="116">
        <v>421812</v>
      </c>
      <c r="U8" s="116">
        <v>0</v>
      </c>
      <c r="V8" s="116">
        <v>0</v>
      </c>
      <c r="W8" s="116">
        <f>+SUM(X8:AA8)</f>
        <v>1266081</v>
      </c>
      <c r="X8" s="116">
        <v>1126515</v>
      </c>
      <c r="Y8" s="116">
        <v>139566</v>
      </c>
      <c r="Z8" s="116">
        <v>0</v>
      </c>
      <c r="AA8" s="116">
        <v>0</v>
      </c>
      <c r="AB8" s="116">
        <v>665465</v>
      </c>
      <c r="AC8" s="116">
        <v>0</v>
      </c>
      <c r="AD8" s="116">
        <v>0</v>
      </c>
      <c r="AE8" s="116">
        <f>+SUM(D8,L8,AD8)</f>
        <v>2145886</v>
      </c>
      <c r="AF8" s="116">
        <f>+SUM(AG8,AL8)</f>
        <v>223595</v>
      </c>
      <c r="AG8" s="116">
        <f>+SUM(AH8:AK8)</f>
        <v>223595</v>
      </c>
      <c r="AH8" s="116">
        <v>0</v>
      </c>
      <c r="AI8" s="116">
        <v>223595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350300</v>
      </c>
      <c r="AO8" s="116">
        <f>+SUM(AP8:AS8)</f>
        <v>110541</v>
      </c>
      <c r="AP8" s="116">
        <v>42516</v>
      </c>
      <c r="AQ8" s="116">
        <v>0</v>
      </c>
      <c r="AR8" s="116">
        <v>68025</v>
      </c>
      <c r="AS8" s="116">
        <v>0</v>
      </c>
      <c r="AT8" s="116">
        <f>+SUM(AU8:AW8)</f>
        <v>45911</v>
      </c>
      <c r="AU8" s="116">
        <v>0</v>
      </c>
      <c r="AV8" s="116">
        <v>45911</v>
      </c>
      <c r="AW8" s="116">
        <v>0</v>
      </c>
      <c r="AX8" s="116">
        <v>0</v>
      </c>
      <c r="AY8" s="116">
        <f>+SUM(AZ8:BC8)</f>
        <v>193848</v>
      </c>
      <c r="AZ8" s="116">
        <v>182321</v>
      </c>
      <c r="BA8" s="116">
        <v>11527</v>
      </c>
      <c r="BB8" s="116">
        <v>0</v>
      </c>
      <c r="BC8" s="116">
        <v>0</v>
      </c>
      <c r="BD8" s="116">
        <v>127430</v>
      </c>
      <c r="BE8" s="116">
        <v>0</v>
      </c>
      <c r="BF8" s="116">
        <v>0</v>
      </c>
      <c r="BG8" s="116">
        <f>+SUM(BF8,AN8,AF8)</f>
        <v>573895</v>
      </c>
      <c r="BH8" s="116">
        <f>SUM(D8,AF8)</f>
        <v>225905</v>
      </c>
      <c r="BI8" s="116">
        <f>SUM(E8,AG8)</f>
        <v>225905</v>
      </c>
      <c r="BJ8" s="116">
        <f>SUM(F8,AH8)</f>
        <v>0</v>
      </c>
      <c r="BK8" s="116">
        <f>SUM(G8,AI8)</f>
        <v>225905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2493876</v>
      </c>
      <c r="BQ8" s="116">
        <f>SUM(M8,AO8)</f>
        <v>527123</v>
      </c>
      <c r="BR8" s="116">
        <f>SUM(N8,AP8)</f>
        <v>235639</v>
      </c>
      <c r="BS8" s="116">
        <f>SUM(O8,AQ8)</f>
        <v>0</v>
      </c>
      <c r="BT8" s="116">
        <f>SUM(P8,AR8)</f>
        <v>291484</v>
      </c>
      <c r="BU8" s="116">
        <f>SUM(Q8,AS8)</f>
        <v>0</v>
      </c>
      <c r="BV8" s="116">
        <f>SUM(R8,AT8)</f>
        <v>506824</v>
      </c>
      <c r="BW8" s="116">
        <f>SUM(S8,AU8)</f>
        <v>39101</v>
      </c>
      <c r="BX8" s="116">
        <f>SUM(T8,AV8)</f>
        <v>467723</v>
      </c>
      <c r="BY8" s="116">
        <f>SUM(U8,AW8)</f>
        <v>0</v>
      </c>
      <c r="BZ8" s="116">
        <f>SUM(V8,AX8)</f>
        <v>0</v>
      </c>
      <c r="CA8" s="116">
        <f>SUM(W8,AY8)</f>
        <v>1459929</v>
      </c>
      <c r="CB8" s="116">
        <f>SUM(X8,AZ8)</f>
        <v>1308836</v>
      </c>
      <c r="CC8" s="116">
        <f>SUM(Y8,BA8)</f>
        <v>151093</v>
      </c>
      <c r="CD8" s="116">
        <f>SUM(Z8,BB8)</f>
        <v>0</v>
      </c>
      <c r="CE8" s="116">
        <f>SUM(AA8,BC8)</f>
        <v>0</v>
      </c>
      <c r="CF8" s="116">
        <f>SUM(AB8,BD8)</f>
        <v>792895</v>
      </c>
      <c r="CG8" s="116">
        <f>SUM(AC8,BE8)</f>
        <v>0</v>
      </c>
      <c r="CH8" s="116">
        <f>SUM(AD8,BF8)</f>
        <v>0</v>
      </c>
      <c r="CI8" s="116">
        <f>SUM(AE8,BG8)</f>
        <v>2719781</v>
      </c>
    </row>
    <row r="9" spans="1:87" ht="13.5" customHeight="1" x14ac:dyDescent="0.15">
      <c r="A9" s="114" t="s">
        <v>22</v>
      </c>
      <c r="B9" s="115" t="s">
        <v>332</v>
      </c>
      <c r="C9" s="114" t="s">
        <v>333</v>
      </c>
      <c r="D9" s="116">
        <f>+SUM(E9,J9)</f>
        <v>78821</v>
      </c>
      <c r="E9" s="116">
        <f>+SUM(F9:I9)</f>
        <v>74840</v>
      </c>
      <c r="F9" s="116">
        <v>0</v>
      </c>
      <c r="G9" s="116">
        <v>935</v>
      </c>
      <c r="H9" s="116">
        <v>73905</v>
      </c>
      <c r="I9" s="116">
        <v>0</v>
      </c>
      <c r="J9" s="116">
        <v>3981</v>
      </c>
      <c r="K9" s="116">
        <v>7356</v>
      </c>
      <c r="L9" s="116">
        <f>+SUM(M9,R9,V9,W9,AC9)</f>
        <v>1420622</v>
      </c>
      <c r="M9" s="116">
        <f>+SUM(N9:Q9)</f>
        <v>315215</v>
      </c>
      <c r="N9" s="116">
        <v>161947</v>
      </c>
      <c r="O9" s="116">
        <v>130441</v>
      </c>
      <c r="P9" s="116">
        <v>7091</v>
      </c>
      <c r="Q9" s="116">
        <v>15736</v>
      </c>
      <c r="R9" s="116">
        <f>+SUM(S9:U9)</f>
        <v>59024</v>
      </c>
      <c r="S9" s="116">
        <v>22279</v>
      </c>
      <c r="T9" s="116">
        <v>3079</v>
      </c>
      <c r="U9" s="116">
        <v>33666</v>
      </c>
      <c r="V9" s="116">
        <v>0</v>
      </c>
      <c r="W9" s="116">
        <f>+SUM(X9:AA9)</f>
        <v>1033526</v>
      </c>
      <c r="X9" s="116">
        <v>410194</v>
      </c>
      <c r="Y9" s="116">
        <v>88874</v>
      </c>
      <c r="Z9" s="116">
        <v>529075</v>
      </c>
      <c r="AA9" s="116">
        <v>5383</v>
      </c>
      <c r="AB9" s="116">
        <v>776936</v>
      </c>
      <c r="AC9" s="116">
        <v>12857</v>
      </c>
      <c r="AD9" s="116">
        <v>176795</v>
      </c>
      <c r="AE9" s="116">
        <f>+SUM(D9,L9,AD9)</f>
        <v>1676238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22530</v>
      </c>
      <c r="AO9" s="116">
        <f>+SUM(AP9:AS9)</f>
        <v>12672</v>
      </c>
      <c r="AP9" s="116">
        <v>12243</v>
      </c>
      <c r="AQ9" s="116">
        <v>429</v>
      </c>
      <c r="AR9" s="116">
        <v>0</v>
      </c>
      <c r="AS9" s="116">
        <v>0</v>
      </c>
      <c r="AT9" s="116">
        <f>+SUM(AU9:AW9)</f>
        <v>9660</v>
      </c>
      <c r="AU9" s="116">
        <v>9660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116605</v>
      </c>
      <c r="BE9" s="116">
        <v>198</v>
      </c>
      <c r="BF9" s="116">
        <v>4121</v>
      </c>
      <c r="BG9" s="116">
        <f>+SUM(BF9,AN9,AF9)</f>
        <v>26651</v>
      </c>
      <c r="BH9" s="116">
        <f>SUM(D9,AF9)</f>
        <v>78821</v>
      </c>
      <c r="BI9" s="116">
        <f>SUM(E9,AG9)</f>
        <v>74840</v>
      </c>
      <c r="BJ9" s="116">
        <f>SUM(F9,AH9)</f>
        <v>0</v>
      </c>
      <c r="BK9" s="116">
        <f>SUM(G9,AI9)</f>
        <v>935</v>
      </c>
      <c r="BL9" s="116">
        <f>SUM(H9,AJ9)</f>
        <v>73905</v>
      </c>
      <c r="BM9" s="116">
        <f>SUM(I9,AK9)</f>
        <v>0</v>
      </c>
      <c r="BN9" s="116">
        <f>SUM(J9,AL9)</f>
        <v>3981</v>
      </c>
      <c r="BO9" s="116">
        <f>SUM(K9,AM9)</f>
        <v>7356</v>
      </c>
      <c r="BP9" s="116">
        <f>SUM(L9,AN9)</f>
        <v>1443152</v>
      </c>
      <c r="BQ9" s="116">
        <f>SUM(M9,AO9)</f>
        <v>327887</v>
      </c>
      <c r="BR9" s="116">
        <f>SUM(N9,AP9)</f>
        <v>174190</v>
      </c>
      <c r="BS9" s="116">
        <f>SUM(O9,AQ9)</f>
        <v>130870</v>
      </c>
      <c r="BT9" s="116">
        <f>SUM(P9,AR9)</f>
        <v>7091</v>
      </c>
      <c r="BU9" s="116">
        <f>SUM(Q9,AS9)</f>
        <v>15736</v>
      </c>
      <c r="BV9" s="116">
        <f>SUM(R9,AT9)</f>
        <v>68684</v>
      </c>
      <c r="BW9" s="116">
        <f>SUM(S9,AU9)</f>
        <v>31939</v>
      </c>
      <c r="BX9" s="116">
        <f>SUM(T9,AV9)</f>
        <v>3079</v>
      </c>
      <c r="BY9" s="116">
        <f>SUM(U9,AW9)</f>
        <v>33666</v>
      </c>
      <c r="BZ9" s="116">
        <f>SUM(V9,AX9)</f>
        <v>0</v>
      </c>
      <c r="CA9" s="116">
        <f>SUM(W9,AY9)</f>
        <v>1033526</v>
      </c>
      <c r="CB9" s="116">
        <f>SUM(X9,AZ9)</f>
        <v>410194</v>
      </c>
      <c r="CC9" s="116">
        <f>SUM(Y9,BA9)</f>
        <v>88874</v>
      </c>
      <c r="CD9" s="116">
        <f>SUM(Z9,BB9)</f>
        <v>529075</v>
      </c>
      <c r="CE9" s="116">
        <f>SUM(AA9,BC9)</f>
        <v>5383</v>
      </c>
      <c r="CF9" s="116">
        <f>SUM(AB9,BD9)</f>
        <v>893541</v>
      </c>
      <c r="CG9" s="116">
        <f>SUM(AC9,BE9)</f>
        <v>13055</v>
      </c>
      <c r="CH9" s="116">
        <f>SUM(AD9,BF9)</f>
        <v>180916</v>
      </c>
      <c r="CI9" s="116">
        <f>SUM(AE9,BG9)</f>
        <v>1702889</v>
      </c>
    </row>
    <row r="10" spans="1:87" ht="13.5" customHeight="1" x14ac:dyDescent="0.15">
      <c r="A10" s="114" t="s">
        <v>22</v>
      </c>
      <c r="B10" s="115" t="s">
        <v>336</v>
      </c>
      <c r="C10" s="114" t="s">
        <v>337</v>
      </c>
      <c r="D10" s="116">
        <f>+SUM(E10,J10)</f>
        <v>59978</v>
      </c>
      <c r="E10" s="116">
        <f>+SUM(F10:I10)</f>
        <v>55437</v>
      </c>
      <c r="F10" s="116">
        <v>0</v>
      </c>
      <c r="G10" s="116">
        <v>45483</v>
      </c>
      <c r="H10" s="116">
        <v>0</v>
      </c>
      <c r="I10" s="116">
        <v>9954</v>
      </c>
      <c r="J10" s="116">
        <v>4541</v>
      </c>
      <c r="K10" s="116">
        <v>0</v>
      </c>
      <c r="L10" s="116">
        <f>+SUM(M10,R10,V10,W10,AC10)</f>
        <v>1060778</v>
      </c>
      <c r="M10" s="116">
        <f>+SUM(N10:Q10)</f>
        <v>233657</v>
      </c>
      <c r="N10" s="116">
        <v>225798</v>
      </c>
      <c r="O10" s="116">
        <v>5928</v>
      </c>
      <c r="P10" s="116">
        <v>0</v>
      </c>
      <c r="Q10" s="116">
        <v>1931</v>
      </c>
      <c r="R10" s="116">
        <f>+SUM(S10:U10)</f>
        <v>15397</v>
      </c>
      <c r="S10" s="116">
        <v>8263</v>
      </c>
      <c r="T10" s="116">
        <v>2447</v>
      </c>
      <c r="U10" s="116">
        <v>4687</v>
      </c>
      <c r="V10" s="116">
        <v>0</v>
      </c>
      <c r="W10" s="116">
        <f>+SUM(X10:AA10)</f>
        <v>806941</v>
      </c>
      <c r="X10" s="116">
        <v>374246</v>
      </c>
      <c r="Y10" s="116">
        <v>257466</v>
      </c>
      <c r="Z10" s="116">
        <v>175229</v>
      </c>
      <c r="AA10" s="116">
        <v>0</v>
      </c>
      <c r="AB10" s="116">
        <v>691623</v>
      </c>
      <c r="AC10" s="116">
        <v>4783</v>
      </c>
      <c r="AD10" s="116">
        <v>225592</v>
      </c>
      <c r="AE10" s="116">
        <f>+SUM(D10,L10,AD10)</f>
        <v>1346348</v>
      </c>
      <c r="AF10" s="116">
        <f>+SUM(AG10,AL10)</f>
        <v>21000</v>
      </c>
      <c r="AG10" s="116">
        <f>+SUM(AH10:AK10)</f>
        <v>21000</v>
      </c>
      <c r="AH10" s="116">
        <v>0</v>
      </c>
      <c r="AI10" s="116">
        <v>20000</v>
      </c>
      <c r="AJ10" s="116">
        <v>0</v>
      </c>
      <c r="AK10" s="116">
        <v>1000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234655</v>
      </c>
      <c r="BE10" s="116">
        <v>0</v>
      </c>
      <c r="BF10" s="116">
        <v>2800</v>
      </c>
      <c r="BG10" s="116">
        <f>+SUM(BF10,AN10,AF10)</f>
        <v>23800</v>
      </c>
      <c r="BH10" s="116">
        <f>SUM(D10,AF10)</f>
        <v>80978</v>
      </c>
      <c r="BI10" s="116">
        <f>SUM(E10,AG10)</f>
        <v>76437</v>
      </c>
      <c r="BJ10" s="116">
        <f>SUM(F10,AH10)</f>
        <v>0</v>
      </c>
      <c r="BK10" s="116">
        <f>SUM(G10,AI10)</f>
        <v>65483</v>
      </c>
      <c r="BL10" s="116">
        <f>SUM(H10,AJ10)</f>
        <v>0</v>
      </c>
      <c r="BM10" s="116">
        <f>SUM(I10,AK10)</f>
        <v>10954</v>
      </c>
      <c r="BN10" s="116">
        <f>SUM(J10,AL10)</f>
        <v>4541</v>
      </c>
      <c r="BO10" s="116">
        <f>SUM(K10,AM10)</f>
        <v>0</v>
      </c>
      <c r="BP10" s="116">
        <f>SUM(L10,AN10)</f>
        <v>1060778</v>
      </c>
      <c r="BQ10" s="116">
        <f>SUM(M10,AO10)</f>
        <v>233657</v>
      </c>
      <c r="BR10" s="116">
        <f>SUM(N10,AP10)</f>
        <v>225798</v>
      </c>
      <c r="BS10" s="116">
        <f>SUM(O10,AQ10)</f>
        <v>5928</v>
      </c>
      <c r="BT10" s="116">
        <f>SUM(P10,AR10)</f>
        <v>0</v>
      </c>
      <c r="BU10" s="116">
        <f>SUM(Q10,AS10)</f>
        <v>1931</v>
      </c>
      <c r="BV10" s="116">
        <f>SUM(R10,AT10)</f>
        <v>15397</v>
      </c>
      <c r="BW10" s="116">
        <f>SUM(S10,AU10)</f>
        <v>8263</v>
      </c>
      <c r="BX10" s="116">
        <f>SUM(T10,AV10)</f>
        <v>2447</v>
      </c>
      <c r="BY10" s="116">
        <f>SUM(U10,AW10)</f>
        <v>4687</v>
      </c>
      <c r="BZ10" s="116">
        <f>SUM(V10,AX10)</f>
        <v>0</v>
      </c>
      <c r="CA10" s="116">
        <f>SUM(W10,AY10)</f>
        <v>806941</v>
      </c>
      <c r="CB10" s="116">
        <f>SUM(X10,AZ10)</f>
        <v>374246</v>
      </c>
      <c r="CC10" s="116">
        <f>SUM(Y10,BA10)</f>
        <v>257466</v>
      </c>
      <c r="CD10" s="116">
        <f>SUM(Z10,BB10)</f>
        <v>175229</v>
      </c>
      <c r="CE10" s="116">
        <f>SUM(AA10,BC10)</f>
        <v>0</v>
      </c>
      <c r="CF10" s="116">
        <f>SUM(AB10,BD10)</f>
        <v>926278</v>
      </c>
      <c r="CG10" s="116">
        <f>SUM(AC10,BE10)</f>
        <v>4783</v>
      </c>
      <c r="CH10" s="116">
        <f>SUM(AD10,BF10)</f>
        <v>228392</v>
      </c>
      <c r="CI10" s="116">
        <f>SUM(AE10,BG10)</f>
        <v>1370148</v>
      </c>
    </row>
    <row r="11" spans="1:87" ht="13.5" customHeight="1" x14ac:dyDescent="0.15">
      <c r="A11" s="114" t="s">
        <v>22</v>
      </c>
      <c r="B11" s="115" t="s">
        <v>340</v>
      </c>
      <c r="C11" s="114" t="s">
        <v>341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166601</v>
      </c>
      <c r="M11" s="116">
        <f>+SUM(N11:Q11)</f>
        <v>37084</v>
      </c>
      <c r="N11" s="116">
        <v>37084</v>
      </c>
      <c r="O11" s="116">
        <v>0</v>
      </c>
      <c r="P11" s="116">
        <v>0</v>
      </c>
      <c r="Q11" s="116">
        <v>0</v>
      </c>
      <c r="R11" s="116">
        <f>+SUM(S11:U11)</f>
        <v>12572</v>
      </c>
      <c r="S11" s="116">
        <v>1173</v>
      </c>
      <c r="T11" s="116">
        <v>0</v>
      </c>
      <c r="U11" s="116">
        <v>11399</v>
      </c>
      <c r="V11" s="116">
        <v>0</v>
      </c>
      <c r="W11" s="116">
        <f>+SUM(X11:AA11)</f>
        <v>116945</v>
      </c>
      <c r="X11" s="116">
        <v>92795</v>
      </c>
      <c r="Y11" s="116">
        <v>0</v>
      </c>
      <c r="Z11" s="116">
        <v>19800</v>
      </c>
      <c r="AA11" s="116">
        <v>4350</v>
      </c>
      <c r="AB11" s="116">
        <v>98135</v>
      </c>
      <c r="AC11" s="116">
        <v>0</v>
      </c>
      <c r="AD11" s="116">
        <v>264119</v>
      </c>
      <c r="AE11" s="116">
        <f>+SUM(D11,L11,AD11)</f>
        <v>430720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0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0</v>
      </c>
      <c r="AU11" s="116">
        <v>0</v>
      </c>
      <c r="AV11" s="116">
        <v>0</v>
      </c>
      <c r="AW11" s="116">
        <v>0</v>
      </c>
      <c r="AX11" s="116">
        <v>0</v>
      </c>
      <c r="AY11" s="116">
        <f>+SUM(AZ11:BC11)</f>
        <v>0</v>
      </c>
      <c r="AZ11" s="116">
        <v>0</v>
      </c>
      <c r="BA11" s="116">
        <v>0</v>
      </c>
      <c r="BB11" s="116">
        <v>0</v>
      </c>
      <c r="BC11" s="116">
        <v>0</v>
      </c>
      <c r="BD11" s="116">
        <v>20763</v>
      </c>
      <c r="BE11" s="116">
        <v>0</v>
      </c>
      <c r="BF11" s="116">
        <v>8</v>
      </c>
      <c r="BG11" s="116">
        <f>+SUM(BF11,AN11,AF11)</f>
        <v>8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166601</v>
      </c>
      <c r="BQ11" s="116">
        <f>SUM(M11,AO11)</f>
        <v>37084</v>
      </c>
      <c r="BR11" s="116">
        <f>SUM(N11,AP11)</f>
        <v>37084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12572</v>
      </c>
      <c r="BW11" s="116">
        <f>SUM(S11,AU11)</f>
        <v>1173</v>
      </c>
      <c r="BX11" s="116">
        <f>SUM(T11,AV11)</f>
        <v>0</v>
      </c>
      <c r="BY11" s="116">
        <f>SUM(U11,AW11)</f>
        <v>11399</v>
      </c>
      <c r="BZ11" s="116">
        <f>SUM(V11,AX11)</f>
        <v>0</v>
      </c>
      <c r="CA11" s="116">
        <f>SUM(W11,AY11)</f>
        <v>116945</v>
      </c>
      <c r="CB11" s="116">
        <f>SUM(X11,AZ11)</f>
        <v>92795</v>
      </c>
      <c r="CC11" s="116">
        <f>SUM(Y11,BA11)</f>
        <v>0</v>
      </c>
      <c r="CD11" s="116">
        <f>SUM(Z11,BB11)</f>
        <v>19800</v>
      </c>
      <c r="CE11" s="116">
        <f>SUM(AA11,BC11)</f>
        <v>4350</v>
      </c>
      <c r="CF11" s="116">
        <f>SUM(AB11,BD11)</f>
        <v>118898</v>
      </c>
      <c r="CG11" s="116">
        <f>SUM(AC11,BE11)</f>
        <v>0</v>
      </c>
      <c r="CH11" s="116">
        <f>SUM(AD11,BF11)</f>
        <v>264127</v>
      </c>
      <c r="CI11" s="116">
        <f>SUM(AE11,BG11)</f>
        <v>430728</v>
      </c>
    </row>
    <row r="12" spans="1:87" ht="13.5" customHeight="1" x14ac:dyDescent="0.15">
      <c r="A12" s="114" t="s">
        <v>22</v>
      </c>
      <c r="B12" s="115" t="s">
        <v>346</v>
      </c>
      <c r="C12" s="114" t="s">
        <v>347</v>
      </c>
      <c r="D12" s="116">
        <f>+SUM(E12,J12)</f>
        <v>14249</v>
      </c>
      <c r="E12" s="116">
        <f>+SUM(F12:I12)</f>
        <v>14249</v>
      </c>
      <c r="F12" s="116">
        <v>0</v>
      </c>
      <c r="G12" s="116">
        <v>0</v>
      </c>
      <c r="H12" s="116">
        <v>14249</v>
      </c>
      <c r="I12" s="116">
        <v>0</v>
      </c>
      <c r="J12" s="116">
        <v>0</v>
      </c>
      <c r="K12" s="116">
        <v>0</v>
      </c>
      <c r="L12" s="116">
        <f>+SUM(M12,R12,V12,W12,AC12)</f>
        <v>577327</v>
      </c>
      <c r="M12" s="116">
        <f>+SUM(N12:Q12)</f>
        <v>64670</v>
      </c>
      <c r="N12" s="116">
        <v>34454</v>
      </c>
      <c r="O12" s="116">
        <v>4952</v>
      </c>
      <c r="P12" s="116">
        <v>0</v>
      </c>
      <c r="Q12" s="116">
        <v>25264</v>
      </c>
      <c r="R12" s="116">
        <f>+SUM(S12:U12)</f>
        <v>20530</v>
      </c>
      <c r="S12" s="116">
        <v>976</v>
      </c>
      <c r="T12" s="116">
        <v>0</v>
      </c>
      <c r="U12" s="116">
        <v>19554</v>
      </c>
      <c r="V12" s="116">
        <v>0</v>
      </c>
      <c r="W12" s="116">
        <f>+SUM(X12:AA12)</f>
        <v>492127</v>
      </c>
      <c r="X12" s="116">
        <v>308219</v>
      </c>
      <c r="Y12" s="116">
        <v>161827</v>
      </c>
      <c r="Z12" s="116">
        <v>22081</v>
      </c>
      <c r="AA12" s="116">
        <v>0</v>
      </c>
      <c r="AB12" s="116">
        <v>185593</v>
      </c>
      <c r="AC12" s="116">
        <v>0</v>
      </c>
      <c r="AD12" s="116">
        <v>46319</v>
      </c>
      <c r="AE12" s="116">
        <f>+SUM(D12,L12,AD12)</f>
        <v>637895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105215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14249</v>
      </c>
      <c r="BI12" s="116">
        <f>SUM(E12,AG12)</f>
        <v>14249</v>
      </c>
      <c r="BJ12" s="116">
        <f>SUM(F12,AH12)</f>
        <v>0</v>
      </c>
      <c r="BK12" s="116">
        <f>SUM(G12,AI12)</f>
        <v>0</v>
      </c>
      <c r="BL12" s="116">
        <f>SUM(H12,AJ12)</f>
        <v>14249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577327</v>
      </c>
      <c r="BQ12" s="116">
        <f>SUM(M12,AO12)</f>
        <v>64670</v>
      </c>
      <c r="BR12" s="116">
        <f>SUM(N12,AP12)</f>
        <v>34454</v>
      </c>
      <c r="BS12" s="116">
        <f>SUM(O12,AQ12)</f>
        <v>4952</v>
      </c>
      <c r="BT12" s="116">
        <f>SUM(P12,AR12)</f>
        <v>0</v>
      </c>
      <c r="BU12" s="116">
        <f>SUM(Q12,AS12)</f>
        <v>25264</v>
      </c>
      <c r="BV12" s="116">
        <f>SUM(R12,AT12)</f>
        <v>20530</v>
      </c>
      <c r="BW12" s="116">
        <f>SUM(S12,AU12)</f>
        <v>976</v>
      </c>
      <c r="BX12" s="116">
        <f>SUM(T12,AV12)</f>
        <v>0</v>
      </c>
      <c r="BY12" s="116">
        <f>SUM(U12,AW12)</f>
        <v>19554</v>
      </c>
      <c r="BZ12" s="116">
        <f>SUM(V12,AX12)</f>
        <v>0</v>
      </c>
      <c r="CA12" s="116">
        <f>SUM(W12,AY12)</f>
        <v>492127</v>
      </c>
      <c r="CB12" s="116">
        <f>SUM(X12,AZ12)</f>
        <v>308219</v>
      </c>
      <c r="CC12" s="116">
        <f>SUM(Y12,BA12)</f>
        <v>161827</v>
      </c>
      <c r="CD12" s="116">
        <f>SUM(Z12,BB12)</f>
        <v>22081</v>
      </c>
      <c r="CE12" s="116">
        <f>SUM(AA12,BC12)</f>
        <v>0</v>
      </c>
      <c r="CF12" s="116">
        <f>SUM(AB12,BD12)</f>
        <v>290808</v>
      </c>
      <c r="CG12" s="116">
        <f>SUM(AC12,BE12)</f>
        <v>0</v>
      </c>
      <c r="CH12" s="116">
        <f>SUM(AD12,BF12)</f>
        <v>46319</v>
      </c>
      <c r="CI12" s="116">
        <f>SUM(AE12,BG12)</f>
        <v>637895</v>
      </c>
    </row>
    <row r="13" spans="1:87" ht="13.5" customHeight="1" x14ac:dyDescent="0.15">
      <c r="A13" s="114" t="s">
        <v>22</v>
      </c>
      <c r="B13" s="115" t="s">
        <v>350</v>
      </c>
      <c r="C13" s="114" t="s">
        <v>351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399353</v>
      </c>
      <c r="M13" s="116">
        <f>+SUM(N13:Q13)</f>
        <v>51081</v>
      </c>
      <c r="N13" s="116">
        <v>48688</v>
      </c>
      <c r="O13" s="116">
        <v>0</v>
      </c>
      <c r="P13" s="116">
        <v>2393</v>
      </c>
      <c r="Q13" s="116">
        <v>0</v>
      </c>
      <c r="R13" s="116">
        <f>+SUM(S13:U13)</f>
        <v>17777</v>
      </c>
      <c r="S13" s="116">
        <v>2960</v>
      </c>
      <c r="T13" s="116">
        <v>2884</v>
      </c>
      <c r="U13" s="116">
        <v>11933</v>
      </c>
      <c r="V13" s="116">
        <v>0</v>
      </c>
      <c r="W13" s="116">
        <f>+SUM(X13:AA13)</f>
        <v>330495</v>
      </c>
      <c r="X13" s="116">
        <v>205357</v>
      </c>
      <c r="Y13" s="116">
        <v>115303</v>
      </c>
      <c r="Z13" s="116">
        <v>9835</v>
      </c>
      <c r="AA13" s="116">
        <v>0</v>
      </c>
      <c r="AB13" s="116">
        <v>94294</v>
      </c>
      <c r="AC13" s="116">
        <v>0</v>
      </c>
      <c r="AD13" s="116">
        <v>0</v>
      </c>
      <c r="AE13" s="116">
        <f>+SUM(D13,L13,AD13)</f>
        <v>399353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2000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15985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2000</v>
      </c>
      <c r="BP13" s="116">
        <f>SUM(L13,AN13)</f>
        <v>399353</v>
      </c>
      <c r="BQ13" s="116">
        <f>SUM(M13,AO13)</f>
        <v>51081</v>
      </c>
      <c r="BR13" s="116">
        <f>SUM(N13,AP13)</f>
        <v>48688</v>
      </c>
      <c r="BS13" s="116">
        <f>SUM(O13,AQ13)</f>
        <v>0</v>
      </c>
      <c r="BT13" s="116">
        <f>SUM(P13,AR13)</f>
        <v>2393</v>
      </c>
      <c r="BU13" s="116">
        <f>SUM(Q13,AS13)</f>
        <v>0</v>
      </c>
      <c r="BV13" s="116">
        <f>SUM(R13,AT13)</f>
        <v>17777</v>
      </c>
      <c r="BW13" s="116">
        <f>SUM(S13,AU13)</f>
        <v>2960</v>
      </c>
      <c r="BX13" s="116">
        <f>SUM(T13,AV13)</f>
        <v>2884</v>
      </c>
      <c r="BY13" s="116">
        <f>SUM(U13,AW13)</f>
        <v>11933</v>
      </c>
      <c r="BZ13" s="116">
        <f>SUM(V13,AX13)</f>
        <v>0</v>
      </c>
      <c r="CA13" s="116">
        <f>SUM(W13,AY13)</f>
        <v>330495</v>
      </c>
      <c r="CB13" s="116">
        <f>SUM(X13,AZ13)</f>
        <v>205357</v>
      </c>
      <c r="CC13" s="116">
        <f>SUM(Y13,BA13)</f>
        <v>115303</v>
      </c>
      <c r="CD13" s="116">
        <f>SUM(Z13,BB13)</f>
        <v>9835</v>
      </c>
      <c r="CE13" s="116">
        <f>SUM(AA13,BC13)</f>
        <v>0</v>
      </c>
      <c r="CF13" s="116">
        <f>SUM(AB13,BD13)</f>
        <v>110279</v>
      </c>
      <c r="CG13" s="116">
        <f>SUM(AC13,BE13)</f>
        <v>0</v>
      </c>
      <c r="CH13" s="116">
        <f>SUM(AD13,BF13)</f>
        <v>0</v>
      </c>
      <c r="CI13" s="116">
        <f>SUM(AE13,BG13)</f>
        <v>399353</v>
      </c>
    </row>
    <row r="14" spans="1:87" ht="13.5" customHeight="1" x14ac:dyDescent="0.15">
      <c r="A14" s="114" t="s">
        <v>22</v>
      </c>
      <c r="B14" s="115" t="s">
        <v>354</v>
      </c>
      <c r="C14" s="114" t="s">
        <v>355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525968</v>
      </c>
      <c r="M14" s="116">
        <f>+SUM(N14:Q14)</f>
        <v>77133</v>
      </c>
      <c r="N14" s="116">
        <v>51909</v>
      </c>
      <c r="O14" s="116">
        <v>0</v>
      </c>
      <c r="P14" s="116">
        <v>25224</v>
      </c>
      <c r="Q14" s="116">
        <v>0</v>
      </c>
      <c r="R14" s="116">
        <f>+SUM(S14:U14)</f>
        <v>252143</v>
      </c>
      <c r="S14" s="116">
        <v>581</v>
      </c>
      <c r="T14" s="116">
        <v>251315</v>
      </c>
      <c r="U14" s="116">
        <v>247</v>
      </c>
      <c r="V14" s="116">
        <v>0</v>
      </c>
      <c r="W14" s="116">
        <f>+SUM(X14:AA14)</f>
        <v>196692</v>
      </c>
      <c r="X14" s="116">
        <v>143567</v>
      </c>
      <c r="Y14" s="116">
        <v>53125</v>
      </c>
      <c r="Z14" s="116">
        <v>0</v>
      </c>
      <c r="AA14" s="116">
        <v>0</v>
      </c>
      <c r="AB14" s="116">
        <v>76819</v>
      </c>
      <c r="AC14" s="116">
        <v>0</v>
      </c>
      <c r="AD14" s="116">
        <v>0</v>
      </c>
      <c r="AE14" s="116">
        <f>+SUM(D14,L14,AD14)</f>
        <v>525968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73405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525968</v>
      </c>
      <c r="BQ14" s="116">
        <f>SUM(M14,AO14)</f>
        <v>77133</v>
      </c>
      <c r="BR14" s="116">
        <f>SUM(N14,AP14)</f>
        <v>51909</v>
      </c>
      <c r="BS14" s="116">
        <f>SUM(O14,AQ14)</f>
        <v>0</v>
      </c>
      <c r="BT14" s="116">
        <f>SUM(P14,AR14)</f>
        <v>25224</v>
      </c>
      <c r="BU14" s="116">
        <f>SUM(Q14,AS14)</f>
        <v>0</v>
      </c>
      <c r="BV14" s="116">
        <f>SUM(R14,AT14)</f>
        <v>252143</v>
      </c>
      <c r="BW14" s="116">
        <f>SUM(S14,AU14)</f>
        <v>581</v>
      </c>
      <c r="BX14" s="116">
        <f>SUM(T14,AV14)</f>
        <v>251315</v>
      </c>
      <c r="BY14" s="116">
        <f>SUM(U14,AW14)</f>
        <v>247</v>
      </c>
      <c r="BZ14" s="116">
        <f>SUM(V14,AX14)</f>
        <v>0</v>
      </c>
      <c r="CA14" s="116">
        <f>SUM(W14,AY14)</f>
        <v>196692</v>
      </c>
      <c r="CB14" s="116">
        <f>SUM(X14,AZ14)</f>
        <v>143567</v>
      </c>
      <c r="CC14" s="116">
        <f>SUM(Y14,BA14)</f>
        <v>53125</v>
      </c>
      <c r="CD14" s="116">
        <f>SUM(Z14,BB14)</f>
        <v>0</v>
      </c>
      <c r="CE14" s="116">
        <f>SUM(AA14,BC14)</f>
        <v>0</v>
      </c>
      <c r="CF14" s="116">
        <f>SUM(AB14,BD14)</f>
        <v>150224</v>
      </c>
      <c r="CG14" s="116">
        <f>SUM(AC14,BE14)</f>
        <v>0</v>
      </c>
      <c r="CH14" s="116">
        <f>SUM(AD14,BF14)</f>
        <v>0</v>
      </c>
      <c r="CI14" s="116">
        <f>SUM(AE14,BG14)</f>
        <v>525968</v>
      </c>
    </row>
    <row r="15" spans="1:87" ht="13.5" customHeight="1" x14ac:dyDescent="0.15">
      <c r="A15" s="114" t="s">
        <v>22</v>
      </c>
      <c r="B15" s="115" t="s">
        <v>356</v>
      </c>
      <c r="C15" s="114" t="s">
        <v>357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503894</v>
      </c>
      <c r="M15" s="116">
        <f>+SUM(N15:Q15)</f>
        <v>36735</v>
      </c>
      <c r="N15" s="116">
        <v>36735</v>
      </c>
      <c r="O15" s="116">
        <v>0</v>
      </c>
      <c r="P15" s="116">
        <v>0</v>
      </c>
      <c r="Q15" s="116">
        <v>0</v>
      </c>
      <c r="R15" s="116">
        <f>+SUM(S15:U15)</f>
        <v>2470</v>
      </c>
      <c r="S15" s="116">
        <v>1014</v>
      </c>
      <c r="T15" s="116">
        <v>0</v>
      </c>
      <c r="U15" s="116">
        <v>1456</v>
      </c>
      <c r="V15" s="116">
        <v>0</v>
      </c>
      <c r="W15" s="116">
        <f>+SUM(X15:AA15)</f>
        <v>464689</v>
      </c>
      <c r="X15" s="116">
        <v>141941</v>
      </c>
      <c r="Y15" s="116">
        <v>302942</v>
      </c>
      <c r="Z15" s="116">
        <v>19806</v>
      </c>
      <c r="AA15" s="116">
        <v>0</v>
      </c>
      <c r="AB15" s="116">
        <v>79377</v>
      </c>
      <c r="AC15" s="116">
        <v>0</v>
      </c>
      <c r="AD15" s="116">
        <v>0</v>
      </c>
      <c r="AE15" s="116">
        <f>+SUM(D15,L15,AD15)</f>
        <v>503894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196524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503894</v>
      </c>
      <c r="BQ15" s="116">
        <f>SUM(M15,AO15)</f>
        <v>36735</v>
      </c>
      <c r="BR15" s="116">
        <f>SUM(N15,AP15)</f>
        <v>36735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2470</v>
      </c>
      <c r="BW15" s="116">
        <f>SUM(S15,AU15)</f>
        <v>1014</v>
      </c>
      <c r="BX15" s="116">
        <f>SUM(T15,AV15)</f>
        <v>0</v>
      </c>
      <c r="BY15" s="116">
        <f>SUM(U15,AW15)</f>
        <v>1456</v>
      </c>
      <c r="BZ15" s="116">
        <f>SUM(V15,AX15)</f>
        <v>0</v>
      </c>
      <c r="CA15" s="116">
        <f>SUM(W15,AY15)</f>
        <v>464689</v>
      </c>
      <c r="CB15" s="116">
        <f>SUM(X15,AZ15)</f>
        <v>141941</v>
      </c>
      <c r="CC15" s="116">
        <f>SUM(Y15,BA15)</f>
        <v>302942</v>
      </c>
      <c r="CD15" s="116">
        <f>SUM(Z15,BB15)</f>
        <v>19806</v>
      </c>
      <c r="CE15" s="116">
        <f>SUM(AA15,BC15)</f>
        <v>0</v>
      </c>
      <c r="CF15" s="116">
        <f>SUM(AB15,BD15)</f>
        <v>275901</v>
      </c>
      <c r="CG15" s="116">
        <f>SUM(AC15,BE15)</f>
        <v>0</v>
      </c>
      <c r="CH15" s="116">
        <f>SUM(AD15,BF15)</f>
        <v>0</v>
      </c>
      <c r="CI15" s="116">
        <f>SUM(AE15,BG15)</f>
        <v>503894</v>
      </c>
    </row>
    <row r="16" spans="1:87" ht="13.5" customHeight="1" x14ac:dyDescent="0.15">
      <c r="A16" s="114" t="s">
        <v>22</v>
      </c>
      <c r="B16" s="115" t="s">
        <v>360</v>
      </c>
      <c r="C16" s="114" t="s">
        <v>361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21482</v>
      </c>
      <c r="L16" s="116">
        <f>+SUM(M16,R16,V16,W16,AC16)</f>
        <v>202613</v>
      </c>
      <c r="M16" s="116">
        <f>+SUM(N16:Q16)</f>
        <v>44988</v>
      </c>
      <c r="N16" s="116">
        <v>43415</v>
      </c>
      <c r="O16" s="116">
        <v>1573</v>
      </c>
      <c r="P16" s="116">
        <v>0</v>
      </c>
      <c r="Q16" s="116">
        <v>0</v>
      </c>
      <c r="R16" s="116">
        <f>+SUM(S16:U16)</f>
        <v>2028</v>
      </c>
      <c r="S16" s="116">
        <v>875</v>
      </c>
      <c r="T16" s="116">
        <v>54</v>
      </c>
      <c r="U16" s="116">
        <v>1099</v>
      </c>
      <c r="V16" s="116">
        <v>0</v>
      </c>
      <c r="W16" s="116">
        <f>+SUM(X16:AA16)</f>
        <v>155597</v>
      </c>
      <c r="X16" s="116">
        <v>155597</v>
      </c>
      <c r="Y16" s="116">
        <v>0</v>
      </c>
      <c r="Z16" s="116">
        <v>0</v>
      </c>
      <c r="AA16" s="116">
        <v>0</v>
      </c>
      <c r="AB16" s="116">
        <v>200058</v>
      </c>
      <c r="AC16" s="116">
        <v>0</v>
      </c>
      <c r="AD16" s="116">
        <v>0</v>
      </c>
      <c r="AE16" s="116">
        <f>+SUM(D16,L16,AD16)</f>
        <v>202613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3851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123992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25333</v>
      </c>
      <c r="BP16" s="116">
        <f>SUM(L16,AN16)</f>
        <v>202613</v>
      </c>
      <c r="BQ16" s="116">
        <f>SUM(M16,AO16)</f>
        <v>44988</v>
      </c>
      <c r="BR16" s="116">
        <f>SUM(N16,AP16)</f>
        <v>43415</v>
      </c>
      <c r="BS16" s="116">
        <f>SUM(O16,AQ16)</f>
        <v>1573</v>
      </c>
      <c r="BT16" s="116">
        <f>SUM(P16,AR16)</f>
        <v>0</v>
      </c>
      <c r="BU16" s="116">
        <f>SUM(Q16,AS16)</f>
        <v>0</v>
      </c>
      <c r="BV16" s="116">
        <f>SUM(R16,AT16)</f>
        <v>2028</v>
      </c>
      <c r="BW16" s="116">
        <f>SUM(S16,AU16)</f>
        <v>875</v>
      </c>
      <c r="BX16" s="116">
        <f>SUM(T16,AV16)</f>
        <v>54</v>
      </c>
      <c r="BY16" s="116">
        <f>SUM(U16,AW16)</f>
        <v>1099</v>
      </c>
      <c r="BZ16" s="116">
        <f>SUM(V16,AX16)</f>
        <v>0</v>
      </c>
      <c r="CA16" s="116">
        <f>SUM(W16,AY16)</f>
        <v>155597</v>
      </c>
      <c r="CB16" s="116">
        <f>SUM(X16,AZ16)</f>
        <v>155597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324050</v>
      </c>
      <c r="CG16" s="116">
        <f>SUM(AC16,BE16)</f>
        <v>0</v>
      </c>
      <c r="CH16" s="116">
        <f>SUM(AD16,BF16)</f>
        <v>0</v>
      </c>
      <c r="CI16" s="116">
        <f>SUM(AE16,BG16)</f>
        <v>202613</v>
      </c>
    </row>
    <row r="17" spans="1:87" ht="13.5" customHeight="1" x14ac:dyDescent="0.15">
      <c r="A17" s="114" t="s">
        <v>22</v>
      </c>
      <c r="B17" s="115" t="s">
        <v>366</v>
      </c>
      <c r="C17" s="114" t="s">
        <v>367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9327</v>
      </c>
      <c r="L17" s="116">
        <f>+SUM(M17,R17,V17,W17,AC17)</f>
        <v>141946</v>
      </c>
      <c r="M17" s="116">
        <f>+SUM(N17:Q17)</f>
        <v>16015</v>
      </c>
      <c r="N17" s="116">
        <v>16015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125931</v>
      </c>
      <c r="X17" s="116">
        <v>125931</v>
      </c>
      <c r="Y17" s="116">
        <v>0</v>
      </c>
      <c r="Z17" s="116">
        <v>0</v>
      </c>
      <c r="AA17" s="116">
        <v>0</v>
      </c>
      <c r="AB17" s="116">
        <v>89446</v>
      </c>
      <c r="AC17" s="116">
        <v>0</v>
      </c>
      <c r="AD17" s="116">
        <v>11343</v>
      </c>
      <c r="AE17" s="116">
        <f>+SUM(D17,L17,AD17)</f>
        <v>153289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5126</v>
      </c>
      <c r="AO17" s="116">
        <f>+SUM(AP17:AS17)</f>
        <v>5126</v>
      </c>
      <c r="AP17" s="116">
        <v>5126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29408</v>
      </c>
      <c r="BE17" s="116">
        <v>0</v>
      </c>
      <c r="BF17" s="116">
        <v>0</v>
      </c>
      <c r="BG17" s="116">
        <f>+SUM(BF17,AN17,AF17)</f>
        <v>5126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9327</v>
      </c>
      <c r="BP17" s="116">
        <f>SUM(L17,AN17)</f>
        <v>147072</v>
      </c>
      <c r="BQ17" s="116">
        <f>SUM(M17,AO17)</f>
        <v>21141</v>
      </c>
      <c r="BR17" s="116">
        <f>SUM(N17,AP17)</f>
        <v>21141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125931</v>
      </c>
      <c r="CB17" s="116">
        <f>SUM(X17,AZ17)</f>
        <v>125931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118854</v>
      </c>
      <c r="CG17" s="116">
        <f>SUM(AC17,BE17)</f>
        <v>0</v>
      </c>
      <c r="CH17" s="116">
        <f>SUM(AD17,BF17)</f>
        <v>11343</v>
      </c>
      <c r="CI17" s="116">
        <f>SUM(AE17,BG17)</f>
        <v>158415</v>
      </c>
    </row>
    <row r="18" spans="1:87" ht="13.5" customHeight="1" x14ac:dyDescent="0.15">
      <c r="A18" s="114" t="s">
        <v>22</v>
      </c>
      <c r="B18" s="115" t="s">
        <v>370</v>
      </c>
      <c r="C18" s="114" t="s">
        <v>371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102160</v>
      </c>
      <c r="M18" s="116">
        <f>+SUM(N18:Q18)</f>
        <v>10442</v>
      </c>
      <c r="N18" s="116">
        <v>10442</v>
      </c>
      <c r="O18" s="116">
        <v>0</v>
      </c>
      <c r="P18" s="116">
        <v>0</v>
      </c>
      <c r="Q18" s="116">
        <v>0</v>
      </c>
      <c r="R18" s="116">
        <f>+SUM(S18:U18)</f>
        <v>91718</v>
      </c>
      <c r="S18" s="116">
        <v>76167</v>
      </c>
      <c r="T18" s="116">
        <v>15551</v>
      </c>
      <c r="U18" s="116">
        <v>0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305483</v>
      </c>
      <c r="AC18" s="116">
        <v>0</v>
      </c>
      <c r="AD18" s="116">
        <v>0</v>
      </c>
      <c r="AE18" s="116">
        <f>+SUM(D18,L18,AD18)</f>
        <v>102160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56842</v>
      </c>
      <c r="AO18" s="116">
        <f>+SUM(AP18:AS18)</f>
        <v>5252</v>
      </c>
      <c r="AP18" s="116">
        <v>5252</v>
      </c>
      <c r="AQ18" s="116">
        <v>0</v>
      </c>
      <c r="AR18" s="116">
        <v>0</v>
      </c>
      <c r="AS18" s="116">
        <v>0</v>
      </c>
      <c r="AT18" s="116">
        <f>+SUM(AU18:AW18)</f>
        <v>22048</v>
      </c>
      <c r="AU18" s="116">
        <v>0</v>
      </c>
      <c r="AV18" s="116">
        <v>22048</v>
      </c>
      <c r="AW18" s="116">
        <v>0</v>
      </c>
      <c r="AX18" s="116">
        <v>0</v>
      </c>
      <c r="AY18" s="116">
        <f>+SUM(AZ18:BC18)</f>
        <v>29542</v>
      </c>
      <c r="AZ18" s="116">
        <v>665</v>
      </c>
      <c r="BA18" s="116">
        <v>0</v>
      </c>
      <c r="BB18" s="116">
        <v>28877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56842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159002</v>
      </c>
      <c r="BQ18" s="116">
        <f>SUM(M18,AO18)</f>
        <v>15694</v>
      </c>
      <c r="BR18" s="116">
        <f>SUM(N18,AP18)</f>
        <v>15694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113766</v>
      </c>
      <c r="BW18" s="116">
        <f>SUM(S18,AU18)</f>
        <v>76167</v>
      </c>
      <c r="BX18" s="116">
        <f>SUM(T18,AV18)</f>
        <v>37599</v>
      </c>
      <c r="BY18" s="116">
        <f>SUM(U18,AW18)</f>
        <v>0</v>
      </c>
      <c r="BZ18" s="116">
        <f>SUM(V18,AX18)</f>
        <v>0</v>
      </c>
      <c r="CA18" s="116">
        <f>SUM(W18,AY18)</f>
        <v>29542</v>
      </c>
      <c r="CB18" s="116">
        <f>SUM(X18,AZ18)</f>
        <v>665</v>
      </c>
      <c r="CC18" s="116">
        <f>SUM(Y18,BA18)</f>
        <v>0</v>
      </c>
      <c r="CD18" s="116">
        <f>SUM(Z18,BB18)</f>
        <v>28877</v>
      </c>
      <c r="CE18" s="116">
        <f>SUM(AA18,BC18)</f>
        <v>0</v>
      </c>
      <c r="CF18" s="116">
        <f>SUM(AB18,BD18)</f>
        <v>305483</v>
      </c>
      <c r="CG18" s="116">
        <f>SUM(AC18,BE18)</f>
        <v>0</v>
      </c>
      <c r="CH18" s="116">
        <f>SUM(AD18,BF18)</f>
        <v>0</v>
      </c>
      <c r="CI18" s="116">
        <f>SUM(AE18,BG18)</f>
        <v>159002</v>
      </c>
    </row>
    <row r="19" spans="1:87" ht="13.5" customHeight="1" x14ac:dyDescent="0.15">
      <c r="A19" s="114" t="s">
        <v>22</v>
      </c>
      <c r="B19" s="115" t="s">
        <v>374</v>
      </c>
      <c r="C19" s="114" t="s">
        <v>375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54786</v>
      </c>
      <c r="L19" s="116">
        <f>+SUM(M19,R19,V19,W19,AC19)</f>
        <v>170639</v>
      </c>
      <c r="M19" s="116">
        <f>+SUM(N19:Q19)</f>
        <v>28962</v>
      </c>
      <c r="N19" s="116">
        <v>28962</v>
      </c>
      <c r="O19" s="116">
        <v>0</v>
      </c>
      <c r="P19" s="116">
        <v>0</v>
      </c>
      <c r="Q19" s="116">
        <v>0</v>
      </c>
      <c r="R19" s="116">
        <f>+SUM(S19:U19)</f>
        <v>20860</v>
      </c>
      <c r="S19" s="116">
        <v>5049</v>
      </c>
      <c r="T19" s="116">
        <v>5311</v>
      </c>
      <c r="U19" s="116">
        <v>10500</v>
      </c>
      <c r="V19" s="116">
        <v>38</v>
      </c>
      <c r="W19" s="116">
        <f>+SUM(X19:AA19)</f>
        <v>120779</v>
      </c>
      <c r="X19" s="116">
        <v>92144</v>
      </c>
      <c r="Y19" s="116">
        <v>16722</v>
      </c>
      <c r="Z19" s="116">
        <v>11913</v>
      </c>
      <c r="AA19" s="116">
        <v>0</v>
      </c>
      <c r="AB19" s="116">
        <v>398579</v>
      </c>
      <c r="AC19" s="116">
        <v>0</v>
      </c>
      <c r="AD19" s="116">
        <v>2430</v>
      </c>
      <c r="AE19" s="116">
        <f>+SUM(D19,L19,AD19)</f>
        <v>173069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113035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45383</v>
      </c>
      <c r="AU19" s="116">
        <v>0</v>
      </c>
      <c r="AV19" s="116">
        <v>45383</v>
      </c>
      <c r="AW19" s="116">
        <v>0</v>
      </c>
      <c r="AX19" s="116">
        <v>0</v>
      </c>
      <c r="AY19" s="116">
        <f>+SUM(AZ19:BC19)</f>
        <v>67652</v>
      </c>
      <c r="AZ19" s="116">
        <v>0</v>
      </c>
      <c r="BA19" s="116">
        <v>67652</v>
      </c>
      <c r="BB19" s="116">
        <v>0</v>
      </c>
      <c r="BC19" s="116">
        <v>0</v>
      </c>
      <c r="BD19" s="116">
        <v>0</v>
      </c>
      <c r="BE19" s="116">
        <v>0</v>
      </c>
      <c r="BF19" s="116">
        <v>119</v>
      </c>
      <c r="BG19" s="116">
        <f>+SUM(BF19,AN19,AF19)</f>
        <v>113154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54786</v>
      </c>
      <c r="BP19" s="116">
        <f>SUM(L19,AN19)</f>
        <v>283674</v>
      </c>
      <c r="BQ19" s="116">
        <f>SUM(M19,AO19)</f>
        <v>28962</v>
      </c>
      <c r="BR19" s="116">
        <f>SUM(N19,AP19)</f>
        <v>28962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66243</v>
      </c>
      <c r="BW19" s="116">
        <f>SUM(S19,AU19)</f>
        <v>5049</v>
      </c>
      <c r="BX19" s="116">
        <f>SUM(T19,AV19)</f>
        <v>50694</v>
      </c>
      <c r="BY19" s="116">
        <f>SUM(U19,AW19)</f>
        <v>10500</v>
      </c>
      <c r="BZ19" s="116">
        <f>SUM(V19,AX19)</f>
        <v>38</v>
      </c>
      <c r="CA19" s="116">
        <f>SUM(W19,AY19)</f>
        <v>188431</v>
      </c>
      <c r="CB19" s="116">
        <f>SUM(X19,AZ19)</f>
        <v>92144</v>
      </c>
      <c r="CC19" s="116">
        <f>SUM(Y19,BA19)</f>
        <v>84374</v>
      </c>
      <c r="CD19" s="116">
        <f>SUM(Z19,BB19)</f>
        <v>11913</v>
      </c>
      <c r="CE19" s="116">
        <f>SUM(AA19,BC19)</f>
        <v>0</v>
      </c>
      <c r="CF19" s="116">
        <f>SUM(AB19,BD19)</f>
        <v>398579</v>
      </c>
      <c r="CG19" s="116">
        <f>SUM(AC19,BE19)</f>
        <v>0</v>
      </c>
      <c r="CH19" s="116">
        <f>SUM(AD19,BF19)</f>
        <v>2549</v>
      </c>
      <c r="CI19" s="116">
        <f>SUM(AE19,BG19)</f>
        <v>286223</v>
      </c>
    </row>
    <row r="20" spans="1:87" ht="13.5" customHeight="1" x14ac:dyDescent="0.15">
      <c r="A20" s="114" t="s">
        <v>22</v>
      </c>
      <c r="B20" s="115" t="s">
        <v>378</v>
      </c>
      <c r="C20" s="114" t="s">
        <v>379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78127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78127</v>
      </c>
      <c r="X20" s="116">
        <v>73671</v>
      </c>
      <c r="Y20" s="116">
        <v>4456</v>
      </c>
      <c r="Z20" s="116">
        <v>0</v>
      </c>
      <c r="AA20" s="116">
        <v>0</v>
      </c>
      <c r="AB20" s="116">
        <v>254212</v>
      </c>
      <c r="AC20" s="116">
        <v>0</v>
      </c>
      <c r="AD20" s="116">
        <v>0</v>
      </c>
      <c r="AE20" s="116">
        <f>+SUM(D20,L20,AD20)</f>
        <v>78127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87931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78127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78127</v>
      </c>
      <c r="CB20" s="116">
        <f>SUM(X20,AZ20)</f>
        <v>73671</v>
      </c>
      <c r="CC20" s="116">
        <f>SUM(Y20,BA20)</f>
        <v>4456</v>
      </c>
      <c r="CD20" s="116">
        <f>SUM(Z20,BB20)</f>
        <v>0</v>
      </c>
      <c r="CE20" s="116">
        <f>SUM(AA20,BC20)</f>
        <v>0</v>
      </c>
      <c r="CF20" s="116">
        <f>SUM(AB20,BD20)</f>
        <v>342143</v>
      </c>
      <c r="CG20" s="116">
        <f>SUM(AC20,BE20)</f>
        <v>0</v>
      </c>
      <c r="CH20" s="116">
        <f>SUM(AD20,BF20)</f>
        <v>0</v>
      </c>
      <c r="CI20" s="116">
        <f>SUM(AE20,BG20)</f>
        <v>78127</v>
      </c>
    </row>
    <row r="21" spans="1:87" ht="13.5" customHeight="1" x14ac:dyDescent="0.15">
      <c r="A21" s="114" t="s">
        <v>22</v>
      </c>
      <c r="B21" s="115" t="s">
        <v>382</v>
      </c>
      <c r="C21" s="114" t="s">
        <v>383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164673</v>
      </c>
      <c r="M21" s="116">
        <f>+SUM(N21:Q21)</f>
        <v>17659</v>
      </c>
      <c r="N21" s="116">
        <v>17659</v>
      </c>
      <c r="O21" s="116">
        <v>0</v>
      </c>
      <c r="P21" s="116">
        <v>0</v>
      </c>
      <c r="Q21" s="116">
        <v>0</v>
      </c>
      <c r="R21" s="116">
        <f>+SUM(S21:U21)</f>
        <v>5817</v>
      </c>
      <c r="S21" s="116">
        <v>1114</v>
      </c>
      <c r="T21" s="116">
        <v>0</v>
      </c>
      <c r="U21" s="116">
        <v>4703</v>
      </c>
      <c r="V21" s="116">
        <v>0</v>
      </c>
      <c r="W21" s="116">
        <f>+SUM(X21:AA21)</f>
        <v>141197</v>
      </c>
      <c r="X21" s="116">
        <v>132671</v>
      </c>
      <c r="Y21" s="116">
        <v>0</v>
      </c>
      <c r="Z21" s="116">
        <v>0</v>
      </c>
      <c r="AA21" s="116">
        <v>8526</v>
      </c>
      <c r="AB21" s="116">
        <v>365834</v>
      </c>
      <c r="AC21" s="116">
        <v>0</v>
      </c>
      <c r="AD21" s="116">
        <v>12399</v>
      </c>
      <c r="AE21" s="116">
        <f>+SUM(D21,L21,AD21)</f>
        <v>177072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3000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26135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3000</v>
      </c>
      <c r="BP21" s="116">
        <f>SUM(L21,AN21)</f>
        <v>164673</v>
      </c>
      <c r="BQ21" s="116">
        <f>SUM(M21,AO21)</f>
        <v>17659</v>
      </c>
      <c r="BR21" s="116">
        <f>SUM(N21,AP21)</f>
        <v>17659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5817</v>
      </c>
      <c r="BW21" s="116">
        <f>SUM(S21,AU21)</f>
        <v>1114</v>
      </c>
      <c r="BX21" s="116">
        <f>SUM(T21,AV21)</f>
        <v>0</v>
      </c>
      <c r="BY21" s="116">
        <f>SUM(U21,AW21)</f>
        <v>4703</v>
      </c>
      <c r="BZ21" s="116">
        <f>SUM(V21,AX21)</f>
        <v>0</v>
      </c>
      <c r="CA21" s="116">
        <f>SUM(W21,AY21)</f>
        <v>141197</v>
      </c>
      <c r="CB21" s="116">
        <f>SUM(X21,AZ21)</f>
        <v>132671</v>
      </c>
      <c r="CC21" s="116">
        <f>SUM(Y21,BA21)</f>
        <v>0</v>
      </c>
      <c r="CD21" s="116">
        <f>SUM(Z21,BB21)</f>
        <v>0</v>
      </c>
      <c r="CE21" s="116">
        <f>SUM(AA21,BC21)</f>
        <v>8526</v>
      </c>
      <c r="CF21" s="116">
        <f>SUM(AB21,BD21)</f>
        <v>391969</v>
      </c>
      <c r="CG21" s="116">
        <f>SUM(AC21,BE21)</f>
        <v>0</v>
      </c>
      <c r="CH21" s="116">
        <f>SUM(AD21,BF21)</f>
        <v>12399</v>
      </c>
      <c r="CI21" s="116">
        <f>SUM(AE21,BG21)</f>
        <v>177072</v>
      </c>
    </row>
    <row r="22" spans="1:87" ht="13.5" customHeight="1" x14ac:dyDescent="0.15">
      <c r="A22" s="114" t="s">
        <v>22</v>
      </c>
      <c r="B22" s="115" t="s">
        <v>387</v>
      </c>
      <c r="C22" s="114" t="s">
        <v>388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1429</v>
      </c>
      <c r="L22" s="116">
        <f>+SUM(M22,R22,V22,W22,AC22)</f>
        <v>372899</v>
      </c>
      <c r="M22" s="116">
        <f>+SUM(N22:Q22)</f>
        <v>50400</v>
      </c>
      <c r="N22" s="116">
        <v>50400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322499</v>
      </c>
      <c r="X22" s="116">
        <v>195225</v>
      </c>
      <c r="Y22" s="116">
        <v>127274</v>
      </c>
      <c r="Z22" s="116">
        <v>0</v>
      </c>
      <c r="AA22" s="116">
        <v>0</v>
      </c>
      <c r="AB22" s="116">
        <v>172667</v>
      </c>
      <c r="AC22" s="116">
        <v>0</v>
      </c>
      <c r="AD22" s="116">
        <v>0</v>
      </c>
      <c r="AE22" s="116">
        <f>+SUM(D22,L22,AD22)</f>
        <v>372899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53107</v>
      </c>
      <c r="AO22" s="116">
        <f>+SUM(AP22:AS22)</f>
        <v>2620</v>
      </c>
      <c r="AP22" s="116">
        <v>2620</v>
      </c>
      <c r="AQ22" s="116">
        <v>0</v>
      </c>
      <c r="AR22" s="116">
        <v>0</v>
      </c>
      <c r="AS22" s="116">
        <v>0</v>
      </c>
      <c r="AT22" s="116">
        <f>+SUM(AU22:AW22)</f>
        <v>33340</v>
      </c>
      <c r="AU22" s="116">
        <v>0</v>
      </c>
      <c r="AV22" s="116">
        <v>33340</v>
      </c>
      <c r="AW22" s="116">
        <v>0</v>
      </c>
      <c r="AX22" s="116">
        <v>0</v>
      </c>
      <c r="AY22" s="116">
        <f>+SUM(AZ22:BC22)</f>
        <v>17147</v>
      </c>
      <c r="AZ22" s="116">
        <v>0</v>
      </c>
      <c r="BA22" s="116">
        <v>17147</v>
      </c>
      <c r="BB22" s="116">
        <v>0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53107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1429</v>
      </c>
      <c r="BP22" s="116">
        <f>SUM(L22,AN22)</f>
        <v>426006</v>
      </c>
      <c r="BQ22" s="116">
        <f>SUM(M22,AO22)</f>
        <v>53020</v>
      </c>
      <c r="BR22" s="116">
        <f>SUM(N22,AP22)</f>
        <v>53020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33340</v>
      </c>
      <c r="BW22" s="116">
        <f>SUM(S22,AU22)</f>
        <v>0</v>
      </c>
      <c r="BX22" s="116">
        <f>SUM(T22,AV22)</f>
        <v>33340</v>
      </c>
      <c r="BY22" s="116">
        <f>SUM(U22,AW22)</f>
        <v>0</v>
      </c>
      <c r="BZ22" s="116">
        <f>SUM(V22,AX22)</f>
        <v>0</v>
      </c>
      <c r="CA22" s="116">
        <f>SUM(W22,AY22)</f>
        <v>339646</v>
      </c>
      <c r="CB22" s="116">
        <f>SUM(X22,AZ22)</f>
        <v>195225</v>
      </c>
      <c r="CC22" s="116">
        <f>SUM(Y22,BA22)</f>
        <v>144421</v>
      </c>
      <c r="CD22" s="116">
        <f>SUM(Z22,BB22)</f>
        <v>0</v>
      </c>
      <c r="CE22" s="116">
        <f>SUM(AA22,BC22)</f>
        <v>0</v>
      </c>
      <c r="CF22" s="116">
        <f>SUM(AB22,BD22)</f>
        <v>172667</v>
      </c>
      <c r="CG22" s="116">
        <f>SUM(AC22,BE22)</f>
        <v>0</v>
      </c>
      <c r="CH22" s="116">
        <f>SUM(AD22,BF22)</f>
        <v>0</v>
      </c>
      <c r="CI22" s="116">
        <f>SUM(AE22,BG22)</f>
        <v>426006</v>
      </c>
    </row>
    <row r="23" spans="1:87" ht="13.5" customHeight="1" x14ac:dyDescent="0.15">
      <c r="A23" s="114" t="s">
        <v>22</v>
      </c>
      <c r="B23" s="115" t="s">
        <v>390</v>
      </c>
      <c r="C23" s="114" t="s">
        <v>391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235762</v>
      </c>
      <c r="L23" s="116">
        <f>+SUM(M23,R23,V23,W23,AC23)</f>
        <v>431191</v>
      </c>
      <c r="M23" s="116">
        <f>+SUM(N23:Q23)</f>
        <v>49440</v>
      </c>
      <c r="N23" s="116">
        <v>47302</v>
      </c>
      <c r="O23" s="116">
        <v>0</v>
      </c>
      <c r="P23" s="116">
        <v>0</v>
      </c>
      <c r="Q23" s="116">
        <v>2138</v>
      </c>
      <c r="R23" s="116">
        <f>+SUM(S23:U23)</f>
        <v>43495</v>
      </c>
      <c r="S23" s="116">
        <v>888</v>
      </c>
      <c r="T23" s="116">
        <v>0</v>
      </c>
      <c r="U23" s="116">
        <v>42607</v>
      </c>
      <c r="V23" s="116">
        <v>0</v>
      </c>
      <c r="W23" s="116">
        <f>+SUM(X23:AA23)</f>
        <v>334274</v>
      </c>
      <c r="X23" s="116">
        <v>267663</v>
      </c>
      <c r="Y23" s="116">
        <v>62164</v>
      </c>
      <c r="Z23" s="116">
        <v>4447</v>
      </c>
      <c r="AA23" s="116">
        <v>0</v>
      </c>
      <c r="AB23" s="116">
        <v>267677</v>
      </c>
      <c r="AC23" s="116">
        <v>3982</v>
      </c>
      <c r="AD23" s="116">
        <v>0</v>
      </c>
      <c r="AE23" s="116">
        <f>+SUM(D23,L23,AD23)</f>
        <v>431191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228958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235762</v>
      </c>
      <c r="BP23" s="116">
        <f>SUM(L23,AN23)</f>
        <v>431191</v>
      </c>
      <c r="BQ23" s="116">
        <f>SUM(M23,AO23)</f>
        <v>49440</v>
      </c>
      <c r="BR23" s="116">
        <f>SUM(N23,AP23)</f>
        <v>47302</v>
      </c>
      <c r="BS23" s="116">
        <f>SUM(O23,AQ23)</f>
        <v>0</v>
      </c>
      <c r="BT23" s="116">
        <f>SUM(P23,AR23)</f>
        <v>0</v>
      </c>
      <c r="BU23" s="116">
        <f>SUM(Q23,AS23)</f>
        <v>2138</v>
      </c>
      <c r="BV23" s="116">
        <f>SUM(R23,AT23)</f>
        <v>43495</v>
      </c>
      <c r="BW23" s="116">
        <f>SUM(S23,AU23)</f>
        <v>888</v>
      </c>
      <c r="BX23" s="116">
        <f>SUM(T23,AV23)</f>
        <v>0</v>
      </c>
      <c r="BY23" s="116">
        <f>SUM(U23,AW23)</f>
        <v>42607</v>
      </c>
      <c r="BZ23" s="116">
        <f>SUM(V23,AX23)</f>
        <v>0</v>
      </c>
      <c r="CA23" s="116">
        <f>SUM(W23,AY23)</f>
        <v>334274</v>
      </c>
      <c r="CB23" s="116">
        <f>SUM(X23,AZ23)</f>
        <v>267663</v>
      </c>
      <c r="CC23" s="116">
        <f>SUM(Y23,BA23)</f>
        <v>62164</v>
      </c>
      <c r="CD23" s="116">
        <f>SUM(Z23,BB23)</f>
        <v>4447</v>
      </c>
      <c r="CE23" s="116">
        <f>SUM(AA23,BC23)</f>
        <v>0</v>
      </c>
      <c r="CF23" s="116">
        <f>SUM(AB23,BD23)</f>
        <v>496635</v>
      </c>
      <c r="CG23" s="116">
        <f>SUM(AC23,BE23)</f>
        <v>3982</v>
      </c>
      <c r="CH23" s="116">
        <f>SUM(AD23,BF23)</f>
        <v>0</v>
      </c>
      <c r="CI23" s="116">
        <f>SUM(AE23,BG23)</f>
        <v>431191</v>
      </c>
    </row>
    <row r="24" spans="1:87" ht="13.5" customHeight="1" x14ac:dyDescent="0.15">
      <c r="A24" s="114" t="s">
        <v>22</v>
      </c>
      <c r="B24" s="115" t="s">
        <v>398</v>
      </c>
      <c r="C24" s="114" t="s">
        <v>399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173715</v>
      </c>
      <c r="M24" s="116">
        <f>+SUM(N24:Q24)</f>
        <v>40673</v>
      </c>
      <c r="N24" s="116">
        <v>40673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133042</v>
      </c>
      <c r="X24" s="116">
        <v>116206</v>
      </c>
      <c r="Y24" s="116">
        <v>13721</v>
      </c>
      <c r="Z24" s="116">
        <v>122</v>
      </c>
      <c r="AA24" s="116">
        <v>2993</v>
      </c>
      <c r="AB24" s="116">
        <v>226973</v>
      </c>
      <c r="AC24" s="116">
        <v>0</v>
      </c>
      <c r="AD24" s="116">
        <v>0</v>
      </c>
      <c r="AE24" s="116">
        <f>+SUM(D24,L24,AD24)</f>
        <v>173715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11048</v>
      </c>
      <c r="AO24" s="116">
        <f>+SUM(AP24:AS24)</f>
        <v>10168</v>
      </c>
      <c r="AP24" s="116">
        <v>10168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880</v>
      </c>
      <c r="AZ24" s="116">
        <v>880</v>
      </c>
      <c r="BA24" s="116">
        <v>0</v>
      </c>
      <c r="BB24" s="116">
        <v>0</v>
      </c>
      <c r="BC24" s="116">
        <v>0</v>
      </c>
      <c r="BD24" s="116">
        <v>75907</v>
      </c>
      <c r="BE24" s="116">
        <v>0</v>
      </c>
      <c r="BF24" s="116">
        <v>301</v>
      </c>
      <c r="BG24" s="116">
        <f>+SUM(BF24,AN24,AF24)</f>
        <v>11349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184763</v>
      </c>
      <c r="BQ24" s="116">
        <f>SUM(M24,AO24)</f>
        <v>50841</v>
      </c>
      <c r="BR24" s="116">
        <f>SUM(N24,AP24)</f>
        <v>50841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133922</v>
      </c>
      <c r="CB24" s="116">
        <f>SUM(X24,AZ24)</f>
        <v>117086</v>
      </c>
      <c r="CC24" s="116">
        <f>SUM(Y24,BA24)</f>
        <v>13721</v>
      </c>
      <c r="CD24" s="116">
        <f>SUM(Z24,BB24)</f>
        <v>122</v>
      </c>
      <c r="CE24" s="116">
        <f>SUM(AA24,BC24)</f>
        <v>2993</v>
      </c>
      <c r="CF24" s="116">
        <f>SUM(AB24,BD24)</f>
        <v>302880</v>
      </c>
      <c r="CG24" s="116">
        <f>SUM(AC24,BE24)</f>
        <v>0</v>
      </c>
      <c r="CH24" s="116">
        <f>SUM(AD24,BF24)</f>
        <v>301</v>
      </c>
      <c r="CI24" s="116">
        <f>SUM(AE24,BG24)</f>
        <v>185064</v>
      </c>
    </row>
    <row r="25" spans="1:87" ht="13.5" customHeight="1" x14ac:dyDescent="0.15">
      <c r="A25" s="114" t="s">
        <v>22</v>
      </c>
      <c r="B25" s="115" t="s">
        <v>402</v>
      </c>
      <c r="C25" s="114" t="s">
        <v>403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174505</v>
      </c>
      <c r="M25" s="116">
        <f>+SUM(N25:Q25)</f>
        <v>23795</v>
      </c>
      <c r="N25" s="116">
        <v>23795</v>
      </c>
      <c r="O25" s="116">
        <v>0</v>
      </c>
      <c r="P25" s="116">
        <v>0</v>
      </c>
      <c r="Q25" s="116">
        <v>0</v>
      </c>
      <c r="R25" s="116">
        <f>+SUM(S25:U25)</f>
        <v>20333</v>
      </c>
      <c r="S25" s="116">
        <v>0</v>
      </c>
      <c r="T25" s="116">
        <v>609</v>
      </c>
      <c r="U25" s="116">
        <v>19724</v>
      </c>
      <c r="V25" s="116">
        <v>0</v>
      </c>
      <c r="W25" s="116">
        <f>+SUM(X25:AA25)</f>
        <v>130377</v>
      </c>
      <c r="X25" s="116">
        <v>80599</v>
      </c>
      <c r="Y25" s="116">
        <v>24291</v>
      </c>
      <c r="Z25" s="116">
        <v>20893</v>
      </c>
      <c r="AA25" s="116">
        <v>4594</v>
      </c>
      <c r="AB25" s="116">
        <v>241234</v>
      </c>
      <c r="AC25" s="116">
        <v>0</v>
      </c>
      <c r="AD25" s="116">
        <v>0</v>
      </c>
      <c r="AE25" s="116">
        <f>+SUM(D25,L25,AD25)</f>
        <v>174505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106537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174505</v>
      </c>
      <c r="BQ25" s="116">
        <f>SUM(M25,AO25)</f>
        <v>23795</v>
      </c>
      <c r="BR25" s="116">
        <f>SUM(N25,AP25)</f>
        <v>23795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20333</v>
      </c>
      <c r="BW25" s="116">
        <f>SUM(S25,AU25)</f>
        <v>0</v>
      </c>
      <c r="BX25" s="116">
        <f>SUM(T25,AV25)</f>
        <v>609</v>
      </c>
      <c r="BY25" s="116">
        <f>SUM(U25,AW25)</f>
        <v>19724</v>
      </c>
      <c r="BZ25" s="116">
        <f>SUM(V25,AX25)</f>
        <v>0</v>
      </c>
      <c r="CA25" s="116">
        <f>SUM(W25,AY25)</f>
        <v>130377</v>
      </c>
      <c r="CB25" s="116">
        <f>SUM(X25,AZ25)</f>
        <v>80599</v>
      </c>
      <c r="CC25" s="116">
        <f>SUM(Y25,BA25)</f>
        <v>24291</v>
      </c>
      <c r="CD25" s="116">
        <f>SUM(Z25,BB25)</f>
        <v>20893</v>
      </c>
      <c r="CE25" s="116">
        <f>SUM(AA25,BC25)</f>
        <v>4594</v>
      </c>
      <c r="CF25" s="116">
        <f>SUM(AB25,BD25)</f>
        <v>347771</v>
      </c>
      <c r="CG25" s="116">
        <f>SUM(AC25,BE25)</f>
        <v>0</v>
      </c>
      <c r="CH25" s="116">
        <f>SUM(AD25,BF25)</f>
        <v>0</v>
      </c>
      <c r="CI25" s="116">
        <f>SUM(AE25,BG25)</f>
        <v>174505</v>
      </c>
    </row>
    <row r="26" spans="1:87" ht="13.5" customHeight="1" x14ac:dyDescent="0.15">
      <c r="A26" s="114" t="s">
        <v>22</v>
      </c>
      <c r="B26" s="115" t="s">
        <v>404</v>
      </c>
      <c r="C26" s="114" t="s">
        <v>405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478012</v>
      </c>
      <c r="M26" s="116">
        <f>+SUM(N26:Q26)</f>
        <v>56043</v>
      </c>
      <c r="N26" s="116">
        <v>56043</v>
      </c>
      <c r="O26" s="116">
        <v>0</v>
      </c>
      <c r="P26" s="116">
        <v>0</v>
      </c>
      <c r="Q26" s="116">
        <v>0</v>
      </c>
      <c r="R26" s="116">
        <f>+SUM(S26:U26)</f>
        <v>12545</v>
      </c>
      <c r="S26" s="116">
        <v>5830</v>
      </c>
      <c r="T26" s="116">
        <v>5829</v>
      </c>
      <c r="U26" s="116">
        <v>886</v>
      </c>
      <c r="V26" s="116">
        <v>0</v>
      </c>
      <c r="W26" s="116">
        <f>+SUM(X26:AA26)</f>
        <v>404765</v>
      </c>
      <c r="X26" s="116">
        <v>319266</v>
      </c>
      <c r="Y26" s="116">
        <v>68174</v>
      </c>
      <c r="Z26" s="116">
        <v>580</v>
      </c>
      <c r="AA26" s="116">
        <v>16745</v>
      </c>
      <c r="AB26" s="116">
        <v>181205</v>
      </c>
      <c r="AC26" s="116">
        <v>4659</v>
      </c>
      <c r="AD26" s="116">
        <v>23372</v>
      </c>
      <c r="AE26" s="116">
        <f>+SUM(D26,L26,AD26)</f>
        <v>501384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143282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478012</v>
      </c>
      <c r="BQ26" s="116">
        <f>SUM(M26,AO26)</f>
        <v>56043</v>
      </c>
      <c r="BR26" s="116">
        <f>SUM(N26,AP26)</f>
        <v>56043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12545</v>
      </c>
      <c r="BW26" s="116">
        <f>SUM(S26,AU26)</f>
        <v>5830</v>
      </c>
      <c r="BX26" s="116">
        <f>SUM(T26,AV26)</f>
        <v>5829</v>
      </c>
      <c r="BY26" s="116">
        <f>SUM(U26,AW26)</f>
        <v>886</v>
      </c>
      <c r="BZ26" s="116">
        <f>SUM(V26,AX26)</f>
        <v>0</v>
      </c>
      <c r="CA26" s="116">
        <f>SUM(W26,AY26)</f>
        <v>404765</v>
      </c>
      <c r="CB26" s="116">
        <f>SUM(X26,AZ26)</f>
        <v>319266</v>
      </c>
      <c r="CC26" s="116">
        <f>SUM(Y26,BA26)</f>
        <v>68174</v>
      </c>
      <c r="CD26" s="116">
        <f>SUM(Z26,BB26)</f>
        <v>580</v>
      </c>
      <c r="CE26" s="116">
        <f>SUM(AA26,BC26)</f>
        <v>16745</v>
      </c>
      <c r="CF26" s="116">
        <f>SUM(AB26,BD26)</f>
        <v>324487</v>
      </c>
      <c r="CG26" s="116">
        <f>SUM(AC26,BE26)</f>
        <v>4659</v>
      </c>
      <c r="CH26" s="116">
        <f>SUM(AD26,BF26)</f>
        <v>23372</v>
      </c>
      <c r="CI26" s="116">
        <f>SUM(AE26,BG26)</f>
        <v>501384</v>
      </c>
    </row>
    <row r="27" spans="1:87" ht="13.5" customHeight="1" x14ac:dyDescent="0.15">
      <c r="A27" s="114" t="s">
        <v>22</v>
      </c>
      <c r="B27" s="115" t="s">
        <v>408</v>
      </c>
      <c r="C27" s="114" t="s">
        <v>409</v>
      </c>
      <c r="D27" s="116">
        <f>+SUM(E27,J27)</f>
        <v>4065</v>
      </c>
      <c r="E27" s="116">
        <f>+SUM(F27:I27)</f>
        <v>4065</v>
      </c>
      <c r="F27" s="116">
        <v>0</v>
      </c>
      <c r="G27" s="116">
        <v>0</v>
      </c>
      <c r="H27" s="116">
        <v>4065</v>
      </c>
      <c r="I27" s="116">
        <v>0</v>
      </c>
      <c r="J27" s="116">
        <v>0</v>
      </c>
      <c r="K27" s="116">
        <v>0</v>
      </c>
      <c r="L27" s="116">
        <f>+SUM(M27,R27,V27,W27,AC27)</f>
        <v>65795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65795</v>
      </c>
      <c r="X27" s="116">
        <v>64950</v>
      </c>
      <c r="Y27" s="116">
        <v>0</v>
      </c>
      <c r="Z27" s="116">
        <v>845</v>
      </c>
      <c r="AA27" s="116">
        <v>0</v>
      </c>
      <c r="AB27" s="116">
        <v>0</v>
      </c>
      <c r="AC27" s="116">
        <v>0</v>
      </c>
      <c r="AD27" s="116">
        <v>15873</v>
      </c>
      <c r="AE27" s="116">
        <f>+SUM(D27,L27,AD27)</f>
        <v>85733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27199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4065</v>
      </c>
      <c r="BI27" s="116">
        <f>SUM(E27,AG27)</f>
        <v>4065</v>
      </c>
      <c r="BJ27" s="116">
        <f>SUM(F27,AH27)</f>
        <v>0</v>
      </c>
      <c r="BK27" s="116">
        <f>SUM(G27,AI27)</f>
        <v>0</v>
      </c>
      <c r="BL27" s="116">
        <f>SUM(H27,AJ27)</f>
        <v>4065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65795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65795</v>
      </c>
      <c r="CB27" s="116">
        <f>SUM(X27,AZ27)</f>
        <v>64950</v>
      </c>
      <c r="CC27" s="116">
        <f>SUM(Y27,BA27)</f>
        <v>0</v>
      </c>
      <c r="CD27" s="116">
        <f>SUM(Z27,BB27)</f>
        <v>845</v>
      </c>
      <c r="CE27" s="116">
        <f>SUM(AA27,BC27)</f>
        <v>0</v>
      </c>
      <c r="CF27" s="116">
        <f>SUM(AB27,BD27)</f>
        <v>27199</v>
      </c>
      <c r="CG27" s="116">
        <f>SUM(AC27,BE27)</f>
        <v>0</v>
      </c>
      <c r="CH27" s="116">
        <f>SUM(AD27,BF27)</f>
        <v>15873</v>
      </c>
      <c r="CI27" s="116">
        <f>SUM(AE27,BG27)</f>
        <v>85733</v>
      </c>
    </row>
    <row r="28" spans="1:87" ht="13.5" customHeight="1" x14ac:dyDescent="0.15">
      <c r="A28" s="114" t="s">
        <v>22</v>
      </c>
      <c r="B28" s="115" t="s">
        <v>410</v>
      </c>
      <c r="C28" s="114" t="s">
        <v>411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35675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35675</v>
      </c>
      <c r="X28" s="116">
        <v>14319</v>
      </c>
      <c r="Y28" s="116">
        <v>5138</v>
      </c>
      <c r="Z28" s="116">
        <v>16218</v>
      </c>
      <c r="AA28" s="116">
        <v>0</v>
      </c>
      <c r="AB28" s="116">
        <v>0</v>
      </c>
      <c r="AC28" s="116">
        <v>0</v>
      </c>
      <c r="AD28" s="116">
        <v>0</v>
      </c>
      <c r="AE28" s="116">
        <f>+SUM(D28,L28,AD28)</f>
        <v>35675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15032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35675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35675</v>
      </c>
      <c r="CB28" s="116">
        <f>SUM(X28,AZ28)</f>
        <v>14319</v>
      </c>
      <c r="CC28" s="116">
        <f>SUM(Y28,BA28)</f>
        <v>5138</v>
      </c>
      <c r="CD28" s="116">
        <f>SUM(Z28,BB28)</f>
        <v>16218</v>
      </c>
      <c r="CE28" s="116">
        <f>SUM(AA28,BC28)</f>
        <v>0</v>
      </c>
      <c r="CF28" s="116">
        <f>SUM(AB28,BD28)</f>
        <v>15032</v>
      </c>
      <c r="CG28" s="116">
        <f>SUM(AC28,BE28)</f>
        <v>0</v>
      </c>
      <c r="CH28" s="116">
        <f>SUM(AD28,BF28)</f>
        <v>0</v>
      </c>
      <c r="CI28" s="116">
        <f>SUM(AE28,BG28)</f>
        <v>35675</v>
      </c>
    </row>
    <row r="29" spans="1:87" ht="13.5" customHeight="1" x14ac:dyDescent="0.15">
      <c r="A29" s="114" t="s">
        <v>22</v>
      </c>
      <c r="B29" s="115" t="s">
        <v>412</v>
      </c>
      <c r="C29" s="114" t="s">
        <v>413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30738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7947</v>
      </c>
      <c r="S29" s="116">
        <v>0</v>
      </c>
      <c r="T29" s="116">
        <v>7037</v>
      </c>
      <c r="U29" s="116">
        <v>910</v>
      </c>
      <c r="V29" s="116">
        <v>0</v>
      </c>
      <c r="W29" s="116">
        <f>+SUM(X29:AA29)</f>
        <v>22791</v>
      </c>
      <c r="X29" s="116">
        <v>11566</v>
      </c>
      <c r="Y29" s="116">
        <v>11225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f>+SUM(D29,L29,AD29)</f>
        <v>30738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23292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30738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7947</v>
      </c>
      <c r="BW29" s="116">
        <f>SUM(S29,AU29)</f>
        <v>0</v>
      </c>
      <c r="BX29" s="116">
        <f>SUM(T29,AV29)</f>
        <v>7037</v>
      </c>
      <c r="BY29" s="116">
        <f>SUM(U29,AW29)</f>
        <v>910</v>
      </c>
      <c r="BZ29" s="116">
        <f>SUM(V29,AX29)</f>
        <v>0</v>
      </c>
      <c r="CA29" s="116">
        <f>SUM(W29,AY29)</f>
        <v>22791</v>
      </c>
      <c r="CB29" s="116">
        <f>SUM(X29,AZ29)</f>
        <v>11566</v>
      </c>
      <c r="CC29" s="116">
        <f>SUM(Y29,BA29)</f>
        <v>11225</v>
      </c>
      <c r="CD29" s="116">
        <f>SUM(Z29,BB29)</f>
        <v>0</v>
      </c>
      <c r="CE29" s="116">
        <f>SUM(AA29,BC29)</f>
        <v>0</v>
      </c>
      <c r="CF29" s="116">
        <f>SUM(AB29,BD29)</f>
        <v>23292</v>
      </c>
      <c r="CG29" s="116">
        <f>SUM(AC29,BE29)</f>
        <v>0</v>
      </c>
      <c r="CH29" s="116">
        <f>SUM(AD29,BF29)</f>
        <v>0</v>
      </c>
      <c r="CI29" s="116">
        <f>SUM(AE29,BG29)</f>
        <v>30738</v>
      </c>
    </row>
    <row r="30" spans="1:87" ht="13.5" customHeight="1" x14ac:dyDescent="0.15">
      <c r="A30" s="114" t="s">
        <v>22</v>
      </c>
      <c r="B30" s="115" t="s">
        <v>414</v>
      </c>
      <c r="C30" s="114" t="s">
        <v>415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12976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12976</v>
      </c>
      <c r="S30" s="116">
        <v>6284</v>
      </c>
      <c r="T30" s="116">
        <v>6692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f>+SUM(D30,L30,AD30)</f>
        <v>12976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9481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12976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12976</v>
      </c>
      <c r="BW30" s="116">
        <f>SUM(S30,AU30)</f>
        <v>6284</v>
      </c>
      <c r="BX30" s="116">
        <f>SUM(T30,AV30)</f>
        <v>6692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9481</v>
      </c>
      <c r="CG30" s="116">
        <f>SUM(AC30,BE30)</f>
        <v>0</v>
      </c>
      <c r="CH30" s="116">
        <f>SUM(AD30,BF30)</f>
        <v>0</v>
      </c>
      <c r="CI30" s="116">
        <f>SUM(AE30,BG30)</f>
        <v>12976</v>
      </c>
    </row>
    <row r="31" spans="1:87" ht="13.5" customHeight="1" x14ac:dyDescent="0.15">
      <c r="A31" s="114" t="s">
        <v>22</v>
      </c>
      <c r="B31" s="115" t="s">
        <v>416</v>
      </c>
      <c r="C31" s="114" t="s">
        <v>417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9228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9228</v>
      </c>
      <c r="X31" s="116">
        <v>4715</v>
      </c>
      <c r="Y31" s="116">
        <v>4513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f>+SUM(D31,L31,AD31)</f>
        <v>9228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6548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9228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9228</v>
      </c>
      <c r="CB31" s="116">
        <f>SUM(X31,AZ31)</f>
        <v>4715</v>
      </c>
      <c r="CC31" s="116">
        <f>SUM(Y31,BA31)</f>
        <v>4513</v>
      </c>
      <c r="CD31" s="116">
        <f>SUM(Z31,BB31)</f>
        <v>0</v>
      </c>
      <c r="CE31" s="116">
        <f>SUM(AA31,BC31)</f>
        <v>0</v>
      </c>
      <c r="CF31" s="116">
        <f>SUM(AB31,BD31)</f>
        <v>6548</v>
      </c>
      <c r="CG31" s="116">
        <f>SUM(AC31,BE31)</f>
        <v>0</v>
      </c>
      <c r="CH31" s="116">
        <f>SUM(AD31,BF31)</f>
        <v>0</v>
      </c>
      <c r="CI31" s="116">
        <f>SUM(AE31,BG31)</f>
        <v>9228</v>
      </c>
    </row>
    <row r="32" spans="1:87" ht="13.5" customHeight="1" x14ac:dyDescent="0.15">
      <c r="A32" s="114" t="s">
        <v>22</v>
      </c>
      <c r="B32" s="115" t="s">
        <v>418</v>
      </c>
      <c r="C32" s="114" t="s">
        <v>419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133220</v>
      </c>
      <c r="M32" s="116">
        <f>+SUM(N32:Q32)</f>
        <v>13928</v>
      </c>
      <c r="N32" s="116">
        <v>7688</v>
      </c>
      <c r="O32" s="116">
        <v>3120</v>
      </c>
      <c r="P32" s="116">
        <v>3120</v>
      </c>
      <c r="Q32" s="116">
        <v>0</v>
      </c>
      <c r="R32" s="116">
        <f>+SUM(S32:U32)</f>
        <v>2399</v>
      </c>
      <c r="S32" s="116">
        <v>1023</v>
      </c>
      <c r="T32" s="116">
        <v>1376</v>
      </c>
      <c r="U32" s="116">
        <v>0</v>
      </c>
      <c r="V32" s="116">
        <v>0</v>
      </c>
      <c r="W32" s="116">
        <f>+SUM(X32:AA32)</f>
        <v>116893</v>
      </c>
      <c r="X32" s="116">
        <v>33660</v>
      </c>
      <c r="Y32" s="116">
        <v>83233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f>+SUM(D32,L32,AD32)</f>
        <v>133220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43595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133220</v>
      </c>
      <c r="BQ32" s="116">
        <f>SUM(M32,AO32)</f>
        <v>13928</v>
      </c>
      <c r="BR32" s="116">
        <f>SUM(N32,AP32)</f>
        <v>7688</v>
      </c>
      <c r="BS32" s="116">
        <f>SUM(O32,AQ32)</f>
        <v>3120</v>
      </c>
      <c r="BT32" s="116">
        <f>SUM(P32,AR32)</f>
        <v>3120</v>
      </c>
      <c r="BU32" s="116">
        <f>SUM(Q32,AS32)</f>
        <v>0</v>
      </c>
      <c r="BV32" s="116">
        <f>SUM(R32,AT32)</f>
        <v>2399</v>
      </c>
      <c r="BW32" s="116">
        <f>SUM(S32,AU32)</f>
        <v>1023</v>
      </c>
      <c r="BX32" s="116">
        <f>SUM(T32,AV32)</f>
        <v>1376</v>
      </c>
      <c r="BY32" s="116">
        <f>SUM(U32,AW32)</f>
        <v>0</v>
      </c>
      <c r="BZ32" s="116">
        <f>SUM(V32,AX32)</f>
        <v>0</v>
      </c>
      <c r="CA32" s="116">
        <f>SUM(W32,AY32)</f>
        <v>116893</v>
      </c>
      <c r="CB32" s="116">
        <f>SUM(X32,AZ32)</f>
        <v>33660</v>
      </c>
      <c r="CC32" s="116">
        <f>SUM(Y32,BA32)</f>
        <v>83233</v>
      </c>
      <c r="CD32" s="116">
        <f>SUM(Z32,BB32)</f>
        <v>0</v>
      </c>
      <c r="CE32" s="116">
        <f>SUM(AA32,BC32)</f>
        <v>0</v>
      </c>
      <c r="CF32" s="116">
        <f>SUM(AB32,BD32)</f>
        <v>43595</v>
      </c>
      <c r="CG32" s="116">
        <f>SUM(AC32,BE32)</f>
        <v>0</v>
      </c>
      <c r="CH32" s="116">
        <f>SUM(AD32,BF32)</f>
        <v>0</v>
      </c>
      <c r="CI32" s="116">
        <f>SUM(AE32,BG32)</f>
        <v>133220</v>
      </c>
    </row>
    <row r="33" spans="1:87" ht="13.5" customHeight="1" x14ac:dyDescent="0.15">
      <c r="A33" s="114" t="s">
        <v>22</v>
      </c>
      <c r="B33" s="115" t="s">
        <v>420</v>
      </c>
      <c r="C33" s="114" t="s">
        <v>421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103989</v>
      </c>
      <c r="L33" s="116">
        <f>+SUM(M33,R33,V33,W33,AC33)</f>
        <v>532075</v>
      </c>
      <c r="M33" s="116">
        <f>+SUM(N33:Q33)</f>
        <v>70547</v>
      </c>
      <c r="N33" s="116">
        <v>28450</v>
      </c>
      <c r="O33" s="116">
        <v>4674</v>
      </c>
      <c r="P33" s="116">
        <v>37423</v>
      </c>
      <c r="Q33" s="116">
        <v>0</v>
      </c>
      <c r="R33" s="116">
        <f>+SUM(S33:U33)</f>
        <v>149108</v>
      </c>
      <c r="S33" s="116">
        <v>59426</v>
      </c>
      <c r="T33" s="116">
        <v>89682</v>
      </c>
      <c r="U33" s="116">
        <v>0</v>
      </c>
      <c r="V33" s="116">
        <v>0</v>
      </c>
      <c r="W33" s="116">
        <f>+SUM(X33:AA33)</f>
        <v>312420</v>
      </c>
      <c r="X33" s="116">
        <v>137768</v>
      </c>
      <c r="Y33" s="116">
        <v>174647</v>
      </c>
      <c r="Z33" s="116">
        <v>0</v>
      </c>
      <c r="AA33" s="116">
        <v>5</v>
      </c>
      <c r="AB33" s="116">
        <v>145044</v>
      </c>
      <c r="AC33" s="116">
        <v>0</v>
      </c>
      <c r="AD33" s="116">
        <v>0</v>
      </c>
      <c r="AE33" s="116">
        <f>+SUM(D33,L33,AD33)</f>
        <v>532075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159053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103989</v>
      </c>
      <c r="BP33" s="116">
        <f>SUM(L33,AN33)</f>
        <v>532075</v>
      </c>
      <c r="BQ33" s="116">
        <f>SUM(M33,AO33)</f>
        <v>70547</v>
      </c>
      <c r="BR33" s="116">
        <f>SUM(N33,AP33)</f>
        <v>28450</v>
      </c>
      <c r="BS33" s="116">
        <f>SUM(O33,AQ33)</f>
        <v>4674</v>
      </c>
      <c r="BT33" s="116">
        <f>SUM(P33,AR33)</f>
        <v>37423</v>
      </c>
      <c r="BU33" s="116">
        <f>SUM(Q33,AS33)</f>
        <v>0</v>
      </c>
      <c r="BV33" s="116">
        <f>SUM(R33,AT33)</f>
        <v>149108</v>
      </c>
      <c r="BW33" s="116">
        <f>SUM(S33,AU33)</f>
        <v>59426</v>
      </c>
      <c r="BX33" s="116">
        <f>SUM(T33,AV33)</f>
        <v>89682</v>
      </c>
      <c r="BY33" s="116">
        <f>SUM(U33,AW33)</f>
        <v>0</v>
      </c>
      <c r="BZ33" s="116">
        <f>SUM(V33,AX33)</f>
        <v>0</v>
      </c>
      <c r="CA33" s="116">
        <f>SUM(W33,AY33)</f>
        <v>312420</v>
      </c>
      <c r="CB33" s="116">
        <f>SUM(X33,AZ33)</f>
        <v>137768</v>
      </c>
      <c r="CC33" s="116">
        <f>SUM(Y33,BA33)</f>
        <v>174647</v>
      </c>
      <c r="CD33" s="116">
        <f>SUM(Z33,BB33)</f>
        <v>0</v>
      </c>
      <c r="CE33" s="116">
        <f>SUM(AA33,BC33)</f>
        <v>5</v>
      </c>
      <c r="CF33" s="116">
        <f>SUM(AB33,BD33)</f>
        <v>304097</v>
      </c>
      <c r="CG33" s="116">
        <f>SUM(AC33,BE33)</f>
        <v>0</v>
      </c>
      <c r="CH33" s="116">
        <f>SUM(AD33,BF33)</f>
        <v>0</v>
      </c>
      <c r="CI33" s="116">
        <f>SUM(AE33,BG33)</f>
        <v>532075</v>
      </c>
    </row>
    <row r="34" spans="1:87" ht="13.5" customHeight="1" x14ac:dyDescent="0.15">
      <c r="A34" s="114" t="s">
        <v>22</v>
      </c>
      <c r="B34" s="115" t="s">
        <v>422</v>
      </c>
      <c r="C34" s="114" t="s">
        <v>423</v>
      </c>
      <c r="D34" s="116">
        <f>+SUM(E34,J34)</f>
        <v>1322</v>
      </c>
      <c r="E34" s="116">
        <f>+SUM(F34:I34)</f>
        <v>1322</v>
      </c>
      <c r="F34" s="116">
        <v>1322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106417</v>
      </c>
      <c r="M34" s="116">
        <f>+SUM(N34:Q34)</f>
        <v>3107</v>
      </c>
      <c r="N34" s="116">
        <v>3107</v>
      </c>
      <c r="O34" s="116">
        <v>0</v>
      </c>
      <c r="P34" s="116">
        <v>0</v>
      </c>
      <c r="Q34" s="116">
        <v>0</v>
      </c>
      <c r="R34" s="116">
        <f>+SUM(S34:U34)</f>
        <v>13068</v>
      </c>
      <c r="S34" s="116">
        <v>355</v>
      </c>
      <c r="T34" s="116">
        <v>5269</v>
      </c>
      <c r="U34" s="116">
        <v>7444</v>
      </c>
      <c r="V34" s="116">
        <v>0</v>
      </c>
      <c r="W34" s="116">
        <f>+SUM(X34:AA34)</f>
        <v>90242</v>
      </c>
      <c r="X34" s="116">
        <v>29240</v>
      </c>
      <c r="Y34" s="116">
        <v>22998</v>
      </c>
      <c r="Z34" s="116">
        <v>38004</v>
      </c>
      <c r="AA34" s="116">
        <v>0</v>
      </c>
      <c r="AB34" s="116">
        <v>68255</v>
      </c>
      <c r="AC34" s="116">
        <v>0</v>
      </c>
      <c r="AD34" s="116">
        <v>18297</v>
      </c>
      <c r="AE34" s="116">
        <f>+SUM(D34,L34,AD34)</f>
        <v>126036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43874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1322</v>
      </c>
      <c r="BI34" s="116">
        <f>SUM(E34,AG34)</f>
        <v>1322</v>
      </c>
      <c r="BJ34" s="116">
        <f>SUM(F34,AH34)</f>
        <v>1322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106417</v>
      </c>
      <c r="BQ34" s="116">
        <f>SUM(M34,AO34)</f>
        <v>3107</v>
      </c>
      <c r="BR34" s="116">
        <f>SUM(N34,AP34)</f>
        <v>3107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13068</v>
      </c>
      <c r="BW34" s="116">
        <f>SUM(S34,AU34)</f>
        <v>355</v>
      </c>
      <c r="BX34" s="116">
        <f>SUM(T34,AV34)</f>
        <v>5269</v>
      </c>
      <c r="BY34" s="116">
        <f>SUM(U34,AW34)</f>
        <v>7444</v>
      </c>
      <c r="BZ34" s="116">
        <f>SUM(V34,AX34)</f>
        <v>0</v>
      </c>
      <c r="CA34" s="116">
        <f>SUM(W34,AY34)</f>
        <v>90242</v>
      </c>
      <c r="CB34" s="116">
        <f>SUM(X34,AZ34)</f>
        <v>29240</v>
      </c>
      <c r="CC34" s="116">
        <f>SUM(Y34,BA34)</f>
        <v>22998</v>
      </c>
      <c r="CD34" s="116">
        <f>SUM(Z34,BB34)</f>
        <v>38004</v>
      </c>
      <c r="CE34" s="116">
        <f>SUM(AA34,BC34)</f>
        <v>0</v>
      </c>
      <c r="CF34" s="116">
        <f>SUM(AB34,BD34)</f>
        <v>112129</v>
      </c>
      <c r="CG34" s="116">
        <f>SUM(AC34,BE34)</f>
        <v>0</v>
      </c>
      <c r="CH34" s="116">
        <f>SUM(AD34,BF34)</f>
        <v>18297</v>
      </c>
      <c r="CI34" s="116">
        <f>SUM(AE34,BG34)</f>
        <v>126036</v>
      </c>
    </row>
    <row r="35" spans="1:87" ht="13.5" customHeight="1" x14ac:dyDescent="0.15">
      <c r="A35" s="114" t="s">
        <v>22</v>
      </c>
      <c r="B35" s="115" t="s">
        <v>424</v>
      </c>
      <c r="C35" s="114" t="s">
        <v>425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29807</v>
      </c>
      <c r="L35" s="116">
        <f>+SUM(M35,R35,V35,W35,AC35)</f>
        <v>58019</v>
      </c>
      <c r="M35" s="116">
        <f>+SUM(N35:Q35)</f>
        <v>14551</v>
      </c>
      <c r="N35" s="116">
        <v>0</v>
      </c>
      <c r="O35" s="116">
        <v>14551</v>
      </c>
      <c r="P35" s="116">
        <v>0</v>
      </c>
      <c r="Q35" s="116">
        <v>0</v>
      </c>
      <c r="R35" s="116">
        <f>+SUM(S35:U35)</f>
        <v>19696</v>
      </c>
      <c r="S35" s="116">
        <v>19696</v>
      </c>
      <c r="T35" s="116">
        <v>0</v>
      </c>
      <c r="U35" s="116">
        <v>0</v>
      </c>
      <c r="V35" s="116">
        <v>13984</v>
      </c>
      <c r="W35" s="116">
        <f>+SUM(X35:AA35)</f>
        <v>9788</v>
      </c>
      <c r="X35" s="116">
        <v>3750</v>
      </c>
      <c r="Y35" s="116">
        <v>6038</v>
      </c>
      <c r="Z35" s="116">
        <v>0</v>
      </c>
      <c r="AA35" s="116">
        <v>0</v>
      </c>
      <c r="AB35" s="116">
        <v>51342</v>
      </c>
      <c r="AC35" s="116">
        <v>0</v>
      </c>
      <c r="AD35" s="116">
        <v>0</v>
      </c>
      <c r="AE35" s="116">
        <f>+SUM(D35,L35,AD35)</f>
        <v>58019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26334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29807</v>
      </c>
      <c r="BP35" s="116">
        <f>SUM(L35,AN35)</f>
        <v>58019</v>
      </c>
      <c r="BQ35" s="116">
        <f>SUM(M35,AO35)</f>
        <v>14551</v>
      </c>
      <c r="BR35" s="116">
        <f>SUM(N35,AP35)</f>
        <v>0</v>
      </c>
      <c r="BS35" s="116">
        <f>SUM(O35,AQ35)</f>
        <v>14551</v>
      </c>
      <c r="BT35" s="116">
        <f>SUM(P35,AR35)</f>
        <v>0</v>
      </c>
      <c r="BU35" s="116">
        <f>SUM(Q35,AS35)</f>
        <v>0</v>
      </c>
      <c r="BV35" s="116">
        <f>SUM(R35,AT35)</f>
        <v>19696</v>
      </c>
      <c r="BW35" s="116">
        <f>SUM(S35,AU35)</f>
        <v>19696</v>
      </c>
      <c r="BX35" s="116">
        <f>SUM(T35,AV35)</f>
        <v>0</v>
      </c>
      <c r="BY35" s="116">
        <f>SUM(U35,AW35)</f>
        <v>0</v>
      </c>
      <c r="BZ35" s="116">
        <f>SUM(V35,AX35)</f>
        <v>13984</v>
      </c>
      <c r="CA35" s="116">
        <f>SUM(W35,AY35)</f>
        <v>9788</v>
      </c>
      <c r="CB35" s="116">
        <f>SUM(X35,AZ35)</f>
        <v>3750</v>
      </c>
      <c r="CC35" s="116">
        <f>SUM(Y35,BA35)</f>
        <v>6038</v>
      </c>
      <c r="CD35" s="116">
        <f>SUM(Z35,BB35)</f>
        <v>0</v>
      </c>
      <c r="CE35" s="116">
        <f>SUM(AA35,BC35)</f>
        <v>0</v>
      </c>
      <c r="CF35" s="116">
        <f>SUM(AB35,BD35)</f>
        <v>77676</v>
      </c>
      <c r="CG35" s="116">
        <f>SUM(AC35,BE35)</f>
        <v>0</v>
      </c>
      <c r="CH35" s="116">
        <f>SUM(AD35,BF35)</f>
        <v>0</v>
      </c>
      <c r="CI35" s="116">
        <f>SUM(AE35,BG35)</f>
        <v>58019</v>
      </c>
    </row>
    <row r="36" spans="1:87" ht="13.5" customHeight="1" x14ac:dyDescent="0.15">
      <c r="A36" s="114" t="s">
        <v>22</v>
      </c>
      <c r="B36" s="115" t="s">
        <v>426</v>
      </c>
      <c r="C36" s="114" t="s">
        <v>427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24064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24064</v>
      </c>
      <c r="X36" s="116">
        <v>12012</v>
      </c>
      <c r="Y36" s="116">
        <v>4218</v>
      </c>
      <c r="Z36" s="116">
        <v>7834</v>
      </c>
      <c r="AA36" s="116">
        <v>0</v>
      </c>
      <c r="AB36" s="116">
        <v>13335</v>
      </c>
      <c r="AC36" s="116">
        <v>0</v>
      </c>
      <c r="AD36" s="116">
        <v>0</v>
      </c>
      <c r="AE36" s="116">
        <f>+SUM(D36,L36,AD36)</f>
        <v>24064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10012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10012</v>
      </c>
      <c r="AZ36" s="116">
        <v>0</v>
      </c>
      <c r="BA36" s="116">
        <v>0</v>
      </c>
      <c r="BB36" s="116">
        <v>10012</v>
      </c>
      <c r="BC36" s="116">
        <v>0</v>
      </c>
      <c r="BD36" s="116">
        <v>0</v>
      </c>
      <c r="BE36" s="116">
        <v>0</v>
      </c>
      <c r="BF36" s="116">
        <v>0</v>
      </c>
      <c r="BG36" s="116">
        <f>+SUM(BF36,AN36,AF36)</f>
        <v>10012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34076</v>
      </c>
      <c r="BQ36" s="116">
        <f>SUM(M36,AO36)</f>
        <v>0</v>
      </c>
      <c r="BR36" s="116">
        <f>SUM(N36,AP36)</f>
        <v>0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34076</v>
      </c>
      <c r="CB36" s="116">
        <f>SUM(X36,AZ36)</f>
        <v>12012</v>
      </c>
      <c r="CC36" s="116">
        <f>SUM(Y36,BA36)</f>
        <v>4218</v>
      </c>
      <c r="CD36" s="116">
        <f>SUM(Z36,BB36)</f>
        <v>17846</v>
      </c>
      <c r="CE36" s="116">
        <f>SUM(AA36,BC36)</f>
        <v>0</v>
      </c>
      <c r="CF36" s="116">
        <f>SUM(AB36,BD36)</f>
        <v>13335</v>
      </c>
      <c r="CG36" s="116">
        <f>SUM(AC36,BE36)</f>
        <v>0</v>
      </c>
      <c r="CH36" s="116">
        <f>SUM(AD36,BF36)</f>
        <v>0</v>
      </c>
      <c r="CI36" s="116">
        <f>SUM(AE36,BG36)</f>
        <v>34076</v>
      </c>
    </row>
    <row r="37" spans="1:87" ht="13.5" customHeight="1" x14ac:dyDescent="0.15">
      <c r="A37" s="114" t="s">
        <v>22</v>
      </c>
      <c r="B37" s="115" t="s">
        <v>428</v>
      </c>
      <c r="C37" s="114" t="s">
        <v>429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66989</v>
      </c>
      <c r="M37" s="116">
        <f>+SUM(N37:Q37)</f>
        <v>18428</v>
      </c>
      <c r="N37" s="116">
        <v>18428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48561</v>
      </c>
      <c r="X37" s="116">
        <v>37630</v>
      </c>
      <c r="Y37" s="116">
        <v>6703</v>
      </c>
      <c r="Z37" s="116">
        <v>4228</v>
      </c>
      <c r="AA37" s="116">
        <v>0</v>
      </c>
      <c r="AB37" s="116">
        <v>61851</v>
      </c>
      <c r="AC37" s="116">
        <v>0</v>
      </c>
      <c r="AD37" s="116">
        <v>72937</v>
      </c>
      <c r="AE37" s="116">
        <f>+SUM(D37,L37,AD37)</f>
        <v>139926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17125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17125</v>
      </c>
      <c r="AZ37" s="116">
        <v>0</v>
      </c>
      <c r="BA37" s="116">
        <v>17125</v>
      </c>
      <c r="BB37" s="116">
        <v>0</v>
      </c>
      <c r="BC37" s="116">
        <v>0</v>
      </c>
      <c r="BD37" s="116">
        <v>0</v>
      </c>
      <c r="BE37" s="116">
        <v>0</v>
      </c>
      <c r="BF37" s="116">
        <v>18868</v>
      </c>
      <c r="BG37" s="116">
        <f>+SUM(BF37,AN37,AF37)</f>
        <v>35993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84114</v>
      </c>
      <c r="BQ37" s="116">
        <f>SUM(M37,AO37)</f>
        <v>18428</v>
      </c>
      <c r="BR37" s="116">
        <f>SUM(N37,AP37)</f>
        <v>18428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65686</v>
      </c>
      <c r="CB37" s="116">
        <f>SUM(X37,AZ37)</f>
        <v>37630</v>
      </c>
      <c r="CC37" s="116">
        <f>SUM(Y37,BA37)</f>
        <v>23828</v>
      </c>
      <c r="CD37" s="116">
        <f>SUM(Z37,BB37)</f>
        <v>4228</v>
      </c>
      <c r="CE37" s="116">
        <f>SUM(AA37,BC37)</f>
        <v>0</v>
      </c>
      <c r="CF37" s="116">
        <f>SUM(AB37,BD37)</f>
        <v>61851</v>
      </c>
      <c r="CG37" s="116">
        <f>SUM(AC37,BE37)</f>
        <v>0</v>
      </c>
      <c r="CH37" s="116">
        <f>SUM(AD37,BF37)</f>
        <v>91805</v>
      </c>
      <c r="CI37" s="116">
        <f>SUM(AE37,BG37)</f>
        <v>175919</v>
      </c>
    </row>
    <row r="38" spans="1:87" ht="13.5" customHeight="1" x14ac:dyDescent="0.15">
      <c r="A38" s="114" t="s">
        <v>22</v>
      </c>
      <c r="B38" s="115" t="s">
        <v>430</v>
      </c>
      <c r="C38" s="114" t="s">
        <v>431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126816</v>
      </c>
      <c r="M38" s="116">
        <f>+SUM(N38:Q38)</f>
        <v>1447</v>
      </c>
      <c r="N38" s="116">
        <v>0</v>
      </c>
      <c r="O38" s="116">
        <v>1447</v>
      </c>
      <c r="P38" s="116">
        <v>0</v>
      </c>
      <c r="Q38" s="116">
        <v>0</v>
      </c>
      <c r="R38" s="116">
        <f>+SUM(S38:U38)</f>
        <v>4993</v>
      </c>
      <c r="S38" s="116">
        <v>205</v>
      </c>
      <c r="T38" s="116">
        <v>4788</v>
      </c>
      <c r="U38" s="116">
        <v>0</v>
      </c>
      <c r="V38" s="116">
        <v>0</v>
      </c>
      <c r="W38" s="116">
        <f>+SUM(X38:AA38)</f>
        <v>120376</v>
      </c>
      <c r="X38" s="116">
        <v>78353</v>
      </c>
      <c r="Y38" s="116">
        <v>40706</v>
      </c>
      <c r="Z38" s="116">
        <v>902</v>
      </c>
      <c r="AA38" s="116">
        <v>415</v>
      </c>
      <c r="AB38" s="116">
        <v>47066</v>
      </c>
      <c r="AC38" s="116">
        <v>0</v>
      </c>
      <c r="AD38" s="116">
        <v>4713</v>
      </c>
      <c r="AE38" s="116">
        <f>+SUM(D38,L38,AD38)</f>
        <v>131529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9595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126816</v>
      </c>
      <c r="BQ38" s="116">
        <f>SUM(M38,AO38)</f>
        <v>1447</v>
      </c>
      <c r="BR38" s="116">
        <f>SUM(N38,AP38)</f>
        <v>0</v>
      </c>
      <c r="BS38" s="116">
        <f>SUM(O38,AQ38)</f>
        <v>1447</v>
      </c>
      <c r="BT38" s="116">
        <f>SUM(P38,AR38)</f>
        <v>0</v>
      </c>
      <c r="BU38" s="116">
        <f>SUM(Q38,AS38)</f>
        <v>0</v>
      </c>
      <c r="BV38" s="116">
        <f>SUM(R38,AT38)</f>
        <v>4993</v>
      </c>
      <c r="BW38" s="116">
        <f>SUM(S38,AU38)</f>
        <v>205</v>
      </c>
      <c r="BX38" s="116">
        <f>SUM(T38,AV38)</f>
        <v>4788</v>
      </c>
      <c r="BY38" s="116">
        <f>SUM(U38,AW38)</f>
        <v>0</v>
      </c>
      <c r="BZ38" s="116">
        <f>SUM(V38,AX38)</f>
        <v>0</v>
      </c>
      <c r="CA38" s="116">
        <f>SUM(W38,AY38)</f>
        <v>120376</v>
      </c>
      <c r="CB38" s="116">
        <f>SUM(X38,AZ38)</f>
        <v>78353</v>
      </c>
      <c r="CC38" s="116">
        <f>SUM(Y38,BA38)</f>
        <v>40706</v>
      </c>
      <c r="CD38" s="116">
        <f>SUM(Z38,BB38)</f>
        <v>902</v>
      </c>
      <c r="CE38" s="116">
        <f>SUM(AA38,BC38)</f>
        <v>415</v>
      </c>
      <c r="CF38" s="116">
        <f>SUM(AB38,BD38)</f>
        <v>56661</v>
      </c>
      <c r="CG38" s="116">
        <f>SUM(AC38,BE38)</f>
        <v>0</v>
      </c>
      <c r="CH38" s="116">
        <f>SUM(AD38,BF38)</f>
        <v>4713</v>
      </c>
      <c r="CI38" s="116">
        <f>SUM(AE38,BG38)</f>
        <v>131529</v>
      </c>
    </row>
    <row r="39" spans="1:87" ht="13.5" customHeight="1" x14ac:dyDescent="0.15">
      <c r="A39" s="114" t="s">
        <v>22</v>
      </c>
      <c r="B39" s="115" t="s">
        <v>432</v>
      </c>
      <c r="C39" s="114" t="s">
        <v>433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94986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94986</v>
      </c>
      <c r="X39" s="116">
        <v>92621</v>
      </c>
      <c r="Y39" s="116">
        <v>0</v>
      </c>
      <c r="Z39" s="116">
        <v>1320</v>
      </c>
      <c r="AA39" s="116">
        <v>1045</v>
      </c>
      <c r="AB39" s="116">
        <v>133488</v>
      </c>
      <c r="AC39" s="116">
        <v>0</v>
      </c>
      <c r="AD39" s="116">
        <v>0</v>
      </c>
      <c r="AE39" s="116">
        <f>+SUM(D39,L39,AD39)</f>
        <v>94986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84541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94986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0</v>
      </c>
      <c r="BW39" s="116">
        <f>SUM(S39,AU39)</f>
        <v>0</v>
      </c>
      <c r="BX39" s="116">
        <f>SUM(T39,AV39)</f>
        <v>0</v>
      </c>
      <c r="BY39" s="116">
        <f>SUM(U39,AW39)</f>
        <v>0</v>
      </c>
      <c r="BZ39" s="116">
        <f>SUM(V39,AX39)</f>
        <v>0</v>
      </c>
      <c r="CA39" s="116">
        <f>SUM(W39,AY39)</f>
        <v>94986</v>
      </c>
      <c r="CB39" s="116">
        <f>SUM(X39,AZ39)</f>
        <v>92621</v>
      </c>
      <c r="CC39" s="116">
        <f>SUM(Y39,BA39)</f>
        <v>0</v>
      </c>
      <c r="CD39" s="116">
        <f>SUM(Z39,BB39)</f>
        <v>1320</v>
      </c>
      <c r="CE39" s="116">
        <f>SUM(AA39,BC39)</f>
        <v>1045</v>
      </c>
      <c r="CF39" s="116">
        <f>SUM(AB39,BD39)</f>
        <v>218029</v>
      </c>
      <c r="CG39" s="116">
        <f>SUM(AC39,BE39)</f>
        <v>0</v>
      </c>
      <c r="CH39" s="116">
        <f>SUM(AD39,BF39)</f>
        <v>0</v>
      </c>
      <c r="CI39" s="116">
        <f>SUM(AE39,BG39)</f>
        <v>94986</v>
      </c>
    </row>
    <row r="40" spans="1:87" ht="13.5" customHeight="1" x14ac:dyDescent="0.15">
      <c r="A40" s="114" t="s">
        <v>22</v>
      </c>
      <c r="B40" s="115" t="s">
        <v>436</v>
      </c>
      <c r="C40" s="114" t="s">
        <v>437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47322</v>
      </c>
      <c r="M40" s="116">
        <f>+SUM(N40:Q40)</f>
        <v>6616</v>
      </c>
      <c r="N40" s="116">
        <v>6616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40706</v>
      </c>
      <c r="X40" s="116">
        <v>40272</v>
      </c>
      <c r="Y40" s="116">
        <v>434</v>
      </c>
      <c r="Z40" s="116">
        <v>0</v>
      </c>
      <c r="AA40" s="116">
        <v>0</v>
      </c>
      <c r="AB40" s="116">
        <v>89380</v>
      </c>
      <c r="AC40" s="116">
        <v>0</v>
      </c>
      <c r="AD40" s="116">
        <v>0</v>
      </c>
      <c r="AE40" s="116">
        <f>+SUM(D40,L40,AD40)</f>
        <v>47322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654</v>
      </c>
      <c r="AO40" s="116">
        <f>+SUM(AP40:AS40)</f>
        <v>654</v>
      </c>
      <c r="AP40" s="116">
        <v>654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46918</v>
      </c>
      <c r="BE40" s="116">
        <v>0</v>
      </c>
      <c r="BF40" s="116">
        <v>0</v>
      </c>
      <c r="BG40" s="116">
        <f>+SUM(BF40,AN40,AF40)</f>
        <v>654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47976</v>
      </c>
      <c r="BQ40" s="116">
        <f>SUM(M40,AO40)</f>
        <v>7270</v>
      </c>
      <c r="BR40" s="116">
        <f>SUM(N40,AP40)</f>
        <v>7270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40706</v>
      </c>
      <c r="CB40" s="116">
        <f>SUM(X40,AZ40)</f>
        <v>40272</v>
      </c>
      <c r="CC40" s="116">
        <f>SUM(Y40,BA40)</f>
        <v>434</v>
      </c>
      <c r="CD40" s="116">
        <f>SUM(Z40,BB40)</f>
        <v>0</v>
      </c>
      <c r="CE40" s="116">
        <f>SUM(AA40,BC40)</f>
        <v>0</v>
      </c>
      <c r="CF40" s="116">
        <f>SUM(AB40,BD40)</f>
        <v>136298</v>
      </c>
      <c r="CG40" s="116">
        <f>SUM(AC40,BE40)</f>
        <v>0</v>
      </c>
      <c r="CH40" s="116">
        <f>SUM(AD40,BF40)</f>
        <v>0</v>
      </c>
      <c r="CI40" s="116">
        <f>SUM(AE40,BG40)</f>
        <v>47976</v>
      </c>
    </row>
    <row r="41" spans="1:87" ht="13.5" customHeight="1" x14ac:dyDescent="0.15">
      <c r="A41" s="114" t="s">
        <v>22</v>
      </c>
      <c r="B41" s="115" t="s">
        <v>438</v>
      </c>
      <c r="C41" s="114" t="s">
        <v>439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6009</v>
      </c>
      <c r="L41" s="116">
        <f>+SUM(M41,R41,V41,W41,AC41)</f>
        <v>75248</v>
      </c>
      <c r="M41" s="116">
        <f>+SUM(N41:Q41)</f>
        <v>19739</v>
      </c>
      <c r="N41" s="116">
        <v>19739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55509</v>
      </c>
      <c r="X41" s="116">
        <v>54593</v>
      </c>
      <c r="Y41" s="116">
        <v>0</v>
      </c>
      <c r="Z41" s="116">
        <v>0</v>
      </c>
      <c r="AA41" s="116">
        <v>916</v>
      </c>
      <c r="AB41" s="116">
        <v>56053</v>
      </c>
      <c r="AC41" s="116">
        <v>0</v>
      </c>
      <c r="AD41" s="116">
        <v>0</v>
      </c>
      <c r="AE41" s="116">
        <f>+SUM(D41,L41,AD41)</f>
        <v>75248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>
        <v>39101</v>
      </c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6009</v>
      </c>
      <c r="BP41" s="116">
        <f>SUM(L41,AN41)</f>
        <v>75248</v>
      </c>
      <c r="BQ41" s="116">
        <f>SUM(M41,AO41)</f>
        <v>19739</v>
      </c>
      <c r="BR41" s="116">
        <f>SUM(N41,AP41)</f>
        <v>19739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0</v>
      </c>
      <c r="BW41" s="116">
        <f>SUM(S41,AU41)</f>
        <v>0</v>
      </c>
      <c r="BX41" s="116">
        <f>SUM(T41,AV41)</f>
        <v>0</v>
      </c>
      <c r="BY41" s="116">
        <f>SUM(U41,AW41)</f>
        <v>0</v>
      </c>
      <c r="BZ41" s="116">
        <f>SUM(V41,AX41)</f>
        <v>0</v>
      </c>
      <c r="CA41" s="116">
        <f>SUM(W41,AY41)</f>
        <v>55509</v>
      </c>
      <c r="CB41" s="116">
        <f>SUM(X41,AZ41)</f>
        <v>54593</v>
      </c>
      <c r="CC41" s="116">
        <f>SUM(Y41,BA41)</f>
        <v>0</v>
      </c>
      <c r="CD41" s="116">
        <f>SUM(Z41,BB41)</f>
        <v>0</v>
      </c>
      <c r="CE41" s="116">
        <f>SUM(AA41,BC41)</f>
        <v>916</v>
      </c>
      <c r="CF41" s="116">
        <f>SUM(AB41,BD41)</f>
        <v>95154</v>
      </c>
      <c r="CG41" s="116">
        <f>SUM(AC41,BE41)</f>
        <v>0</v>
      </c>
      <c r="CH41" s="116">
        <f>SUM(AD41,BF41)</f>
        <v>0</v>
      </c>
      <c r="CI41" s="116">
        <f>SUM(AE41,BG41)</f>
        <v>75248</v>
      </c>
    </row>
    <row r="42" spans="1:87" ht="13.5" customHeight="1" x14ac:dyDescent="0.15">
      <c r="A42" s="114" t="s">
        <v>22</v>
      </c>
      <c r="B42" s="115" t="s">
        <v>440</v>
      </c>
      <c r="C42" s="114" t="s">
        <v>441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7820</v>
      </c>
      <c r="L42" s="116">
        <f>+SUM(M42,R42,V42,W42,AC42)</f>
        <v>126442</v>
      </c>
      <c r="M42" s="116">
        <f>+SUM(N42:Q42)</f>
        <v>41672</v>
      </c>
      <c r="N42" s="116">
        <v>41672</v>
      </c>
      <c r="O42" s="116">
        <v>0</v>
      </c>
      <c r="P42" s="116">
        <v>0</v>
      </c>
      <c r="Q42" s="116">
        <v>0</v>
      </c>
      <c r="R42" s="116">
        <f>+SUM(S42:U42)</f>
        <v>179</v>
      </c>
      <c r="S42" s="116">
        <v>0</v>
      </c>
      <c r="T42" s="116">
        <v>179</v>
      </c>
      <c r="U42" s="116">
        <v>0</v>
      </c>
      <c r="V42" s="116">
        <v>0</v>
      </c>
      <c r="W42" s="116">
        <f>+SUM(X42:AA42)</f>
        <v>84591</v>
      </c>
      <c r="X42" s="116">
        <v>83504</v>
      </c>
      <c r="Y42" s="116">
        <v>0</v>
      </c>
      <c r="Z42" s="116">
        <v>80</v>
      </c>
      <c r="AA42" s="116">
        <v>1007</v>
      </c>
      <c r="AB42" s="116">
        <v>73177</v>
      </c>
      <c r="AC42" s="116">
        <v>0</v>
      </c>
      <c r="AD42" s="116">
        <v>5127</v>
      </c>
      <c r="AE42" s="116">
        <f>+SUM(D42,L42,AD42)</f>
        <v>131569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v>1406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39972</v>
      </c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9226</v>
      </c>
      <c r="BP42" s="116">
        <f>SUM(L42,AN42)</f>
        <v>126442</v>
      </c>
      <c r="BQ42" s="116">
        <f>SUM(M42,AO42)</f>
        <v>41672</v>
      </c>
      <c r="BR42" s="116">
        <f>SUM(N42,AP42)</f>
        <v>41672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179</v>
      </c>
      <c r="BW42" s="116">
        <f>SUM(S42,AU42)</f>
        <v>0</v>
      </c>
      <c r="BX42" s="116">
        <f>SUM(T42,AV42)</f>
        <v>179</v>
      </c>
      <c r="BY42" s="116">
        <f>SUM(U42,AW42)</f>
        <v>0</v>
      </c>
      <c r="BZ42" s="116">
        <f>SUM(V42,AX42)</f>
        <v>0</v>
      </c>
      <c r="CA42" s="116">
        <f>SUM(W42,AY42)</f>
        <v>84591</v>
      </c>
      <c r="CB42" s="116">
        <f>SUM(X42,AZ42)</f>
        <v>83504</v>
      </c>
      <c r="CC42" s="116">
        <f>SUM(Y42,BA42)</f>
        <v>0</v>
      </c>
      <c r="CD42" s="116">
        <f>SUM(Z42,BB42)</f>
        <v>80</v>
      </c>
      <c r="CE42" s="116">
        <f>SUM(AA42,BC42)</f>
        <v>1007</v>
      </c>
      <c r="CF42" s="116">
        <f>SUM(AB42,BD42)</f>
        <v>113149</v>
      </c>
      <c r="CG42" s="116">
        <f>SUM(AC42,BE42)</f>
        <v>0</v>
      </c>
      <c r="CH42" s="116">
        <f>SUM(AD42,BF42)</f>
        <v>5127</v>
      </c>
      <c r="CI42" s="116">
        <f>SUM(AE42,BG42)</f>
        <v>131569</v>
      </c>
    </row>
    <row r="43" spans="1:87" ht="13.5" customHeight="1" x14ac:dyDescent="0.15">
      <c r="A43" s="114" t="s">
        <v>22</v>
      </c>
      <c r="B43" s="115" t="s">
        <v>442</v>
      </c>
      <c r="C43" s="114" t="s">
        <v>443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2422</v>
      </c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23762</v>
      </c>
      <c r="AC43" s="116">
        <v>0</v>
      </c>
      <c r="AD43" s="116">
        <v>0</v>
      </c>
      <c r="AE43" s="116">
        <f>+SUM(D43,L43,AD43)</f>
        <v>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15989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2422</v>
      </c>
      <c r="BP43" s="116">
        <f>SUM(L43,AN43)</f>
        <v>0</v>
      </c>
      <c r="BQ43" s="116">
        <f>SUM(M43,AO43)</f>
        <v>0</v>
      </c>
      <c r="BR43" s="116">
        <f>SUM(N43,AP43)</f>
        <v>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0</v>
      </c>
      <c r="CB43" s="116">
        <f>SUM(X43,AZ43)</f>
        <v>0</v>
      </c>
      <c r="CC43" s="116">
        <f>SUM(Y43,BA43)</f>
        <v>0</v>
      </c>
      <c r="CD43" s="116">
        <f>SUM(Z43,BB43)</f>
        <v>0</v>
      </c>
      <c r="CE43" s="116">
        <f>SUM(AA43,BC43)</f>
        <v>0</v>
      </c>
      <c r="CF43" s="116">
        <f>SUM(AB43,BD43)</f>
        <v>39751</v>
      </c>
      <c r="CG43" s="116">
        <f>SUM(AC43,BE43)</f>
        <v>0</v>
      </c>
      <c r="CH43" s="116">
        <f>SUM(AD43,BF43)</f>
        <v>0</v>
      </c>
      <c r="CI43" s="116">
        <f>SUM(AE43,BG43)</f>
        <v>0</v>
      </c>
    </row>
    <row r="44" spans="1:87" ht="13.5" customHeight="1" x14ac:dyDescent="0.15">
      <c r="A44" s="114" t="s">
        <v>22</v>
      </c>
      <c r="B44" s="115" t="s">
        <v>444</v>
      </c>
      <c r="C44" s="114" t="s">
        <v>445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4912</v>
      </c>
      <c r="L44" s="116">
        <f>+SUM(M44,R44,V44,W44,AC44)</f>
        <v>34621</v>
      </c>
      <c r="M44" s="116">
        <f>+SUM(N44:Q44)</f>
        <v>7029</v>
      </c>
      <c r="N44" s="116">
        <v>7029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27592</v>
      </c>
      <c r="X44" s="116">
        <v>23146</v>
      </c>
      <c r="Y44" s="116">
        <v>854</v>
      </c>
      <c r="Z44" s="116">
        <v>0</v>
      </c>
      <c r="AA44" s="116">
        <v>3592</v>
      </c>
      <c r="AB44" s="116">
        <v>46213</v>
      </c>
      <c r="AC44" s="116">
        <v>0</v>
      </c>
      <c r="AD44" s="116">
        <v>132</v>
      </c>
      <c r="AE44" s="116">
        <f>+SUM(D44,L44,AD44)</f>
        <v>34753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547</v>
      </c>
      <c r="AN44" s="116">
        <f>+SUM(AO44,AT44,AX44,AY44,BE44)</f>
        <v>702</v>
      </c>
      <c r="AO44" s="116">
        <f>+SUM(AP44:AS44)</f>
        <v>702</v>
      </c>
      <c r="AP44" s="116">
        <v>702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19647</v>
      </c>
      <c r="BE44" s="116">
        <v>0</v>
      </c>
      <c r="BF44" s="116">
        <v>0</v>
      </c>
      <c r="BG44" s="116">
        <f>+SUM(BF44,AN44,AF44)</f>
        <v>702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5459</v>
      </c>
      <c r="BP44" s="116">
        <f>SUM(L44,AN44)</f>
        <v>35323</v>
      </c>
      <c r="BQ44" s="116">
        <f>SUM(M44,AO44)</f>
        <v>7731</v>
      </c>
      <c r="BR44" s="116">
        <f>SUM(N44,AP44)</f>
        <v>7731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27592</v>
      </c>
      <c r="CB44" s="116">
        <f>SUM(X44,AZ44)</f>
        <v>23146</v>
      </c>
      <c r="CC44" s="116">
        <f>SUM(Y44,BA44)</f>
        <v>854</v>
      </c>
      <c r="CD44" s="116">
        <f>SUM(Z44,BB44)</f>
        <v>0</v>
      </c>
      <c r="CE44" s="116">
        <f>SUM(AA44,BC44)</f>
        <v>3592</v>
      </c>
      <c r="CF44" s="116">
        <f>SUM(AB44,BD44)</f>
        <v>65860</v>
      </c>
      <c r="CG44" s="116">
        <f>SUM(AC44,BE44)</f>
        <v>0</v>
      </c>
      <c r="CH44" s="116">
        <f>SUM(AD44,BF44)</f>
        <v>132</v>
      </c>
      <c r="CI44" s="116">
        <f>SUM(AE44,BG44)</f>
        <v>35455</v>
      </c>
    </row>
    <row r="45" spans="1:87" ht="13.5" customHeight="1" x14ac:dyDescent="0.15">
      <c r="A45" s="114" t="s">
        <v>22</v>
      </c>
      <c r="B45" s="115" t="s">
        <v>446</v>
      </c>
      <c r="C45" s="114" t="s">
        <v>447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1156</v>
      </c>
      <c r="L45" s="116">
        <f>+SUM(M45,R45,V45,W45,AC45)</f>
        <v>17277</v>
      </c>
      <c r="M45" s="116">
        <f>+SUM(N45:Q45)</f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f>+SUM(S45:U45)</f>
        <v>374</v>
      </c>
      <c r="S45" s="116">
        <v>0</v>
      </c>
      <c r="T45" s="116">
        <v>0</v>
      </c>
      <c r="U45" s="116">
        <v>374</v>
      </c>
      <c r="V45" s="116">
        <v>0</v>
      </c>
      <c r="W45" s="116">
        <f>+SUM(X45:AA45)</f>
        <v>16903</v>
      </c>
      <c r="X45" s="116">
        <v>16903</v>
      </c>
      <c r="Y45" s="116">
        <v>0</v>
      </c>
      <c r="Z45" s="116">
        <v>0</v>
      </c>
      <c r="AA45" s="116">
        <v>0</v>
      </c>
      <c r="AB45" s="116">
        <v>11534</v>
      </c>
      <c r="AC45" s="116">
        <v>0</v>
      </c>
      <c r="AD45" s="116">
        <v>320</v>
      </c>
      <c r="AE45" s="116">
        <f>+SUM(D45,L45,AD45)</f>
        <v>17597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6737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1156</v>
      </c>
      <c r="BP45" s="116">
        <f>SUM(L45,AN45)</f>
        <v>17277</v>
      </c>
      <c r="BQ45" s="116">
        <f>SUM(M45,AO45)</f>
        <v>0</v>
      </c>
      <c r="BR45" s="116">
        <f>SUM(N45,AP45)</f>
        <v>0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374</v>
      </c>
      <c r="BW45" s="116">
        <f>SUM(S45,AU45)</f>
        <v>0</v>
      </c>
      <c r="BX45" s="116">
        <f>SUM(T45,AV45)</f>
        <v>0</v>
      </c>
      <c r="BY45" s="116">
        <f>SUM(U45,AW45)</f>
        <v>374</v>
      </c>
      <c r="BZ45" s="116">
        <f>SUM(V45,AX45)</f>
        <v>0</v>
      </c>
      <c r="CA45" s="116">
        <f>SUM(W45,AY45)</f>
        <v>16903</v>
      </c>
      <c r="CB45" s="116">
        <f>SUM(X45,AZ45)</f>
        <v>16903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18271</v>
      </c>
      <c r="CG45" s="116">
        <f>SUM(AC45,BE45)</f>
        <v>0</v>
      </c>
      <c r="CH45" s="116">
        <f>SUM(AD45,BF45)</f>
        <v>320</v>
      </c>
      <c r="CI45" s="116">
        <f>SUM(AE45,BG45)</f>
        <v>17597</v>
      </c>
    </row>
    <row r="46" spans="1:87" ht="13.5" customHeight="1" x14ac:dyDescent="0.15">
      <c r="A46" s="114" t="s">
        <v>22</v>
      </c>
      <c r="B46" s="115" t="s">
        <v>448</v>
      </c>
      <c r="C46" s="114" t="s">
        <v>449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2695</v>
      </c>
      <c r="L46" s="116">
        <f>+SUM(M46,R46,V46,W46,AC46)</f>
        <v>21525</v>
      </c>
      <c r="M46" s="116">
        <f>+SUM(N46:Q46)</f>
        <v>4303</v>
      </c>
      <c r="N46" s="116">
        <v>4303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17222</v>
      </c>
      <c r="X46" s="116">
        <v>17141</v>
      </c>
      <c r="Y46" s="116">
        <v>81</v>
      </c>
      <c r="Z46" s="116">
        <v>0</v>
      </c>
      <c r="AA46" s="116">
        <v>0</v>
      </c>
      <c r="AB46" s="116">
        <v>26063</v>
      </c>
      <c r="AC46" s="116">
        <v>0</v>
      </c>
      <c r="AD46" s="116">
        <v>0</v>
      </c>
      <c r="AE46" s="116">
        <f>+SUM(D46,L46,AD46)</f>
        <v>21525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7907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2695</v>
      </c>
      <c r="BP46" s="116">
        <f>SUM(L46,AN46)</f>
        <v>21525</v>
      </c>
      <c r="BQ46" s="116">
        <f>SUM(M46,AO46)</f>
        <v>4303</v>
      </c>
      <c r="BR46" s="116">
        <f>SUM(N46,AP46)</f>
        <v>4303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17222</v>
      </c>
      <c r="CB46" s="116">
        <f>SUM(X46,AZ46)</f>
        <v>17141</v>
      </c>
      <c r="CC46" s="116">
        <f>SUM(Y46,BA46)</f>
        <v>81</v>
      </c>
      <c r="CD46" s="116">
        <f>SUM(Z46,BB46)</f>
        <v>0</v>
      </c>
      <c r="CE46" s="116">
        <f>SUM(AA46,BC46)</f>
        <v>0</v>
      </c>
      <c r="CF46" s="116">
        <f>SUM(AB46,BD46)</f>
        <v>33970</v>
      </c>
      <c r="CG46" s="116">
        <f>SUM(AC46,BE46)</f>
        <v>0</v>
      </c>
      <c r="CH46" s="116">
        <f>SUM(AD46,BF46)</f>
        <v>0</v>
      </c>
      <c r="CI46" s="116">
        <f>SUM(AE46,BG46)</f>
        <v>21525</v>
      </c>
    </row>
    <row r="47" spans="1:87" ht="13.5" customHeight="1" x14ac:dyDescent="0.15">
      <c r="A47" s="114" t="s">
        <v>22</v>
      </c>
      <c r="B47" s="115" t="s">
        <v>450</v>
      </c>
      <c r="C47" s="114" t="s">
        <v>451</v>
      </c>
      <c r="D47" s="116">
        <f>+SUM(E47,J47)</f>
        <v>19</v>
      </c>
      <c r="E47" s="116">
        <f>+SUM(F47:I47)</f>
        <v>19</v>
      </c>
      <c r="F47" s="116">
        <v>0</v>
      </c>
      <c r="G47" s="116">
        <v>0</v>
      </c>
      <c r="H47" s="116">
        <v>19</v>
      </c>
      <c r="I47" s="116">
        <v>0</v>
      </c>
      <c r="J47" s="116">
        <v>0</v>
      </c>
      <c r="K47" s="116">
        <v>0</v>
      </c>
      <c r="L47" s="116">
        <f>+SUM(M47,R47,V47,W47,AC47)</f>
        <v>73455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2504</v>
      </c>
      <c r="S47" s="116">
        <v>0</v>
      </c>
      <c r="T47" s="116">
        <v>770</v>
      </c>
      <c r="U47" s="116">
        <v>1734</v>
      </c>
      <c r="V47" s="116">
        <v>0</v>
      </c>
      <c r="W47" s="116">
        <f>+SUM(X47:AA47)</f>
        <v>70951</v>
      </c>
      <c r="X47" s="116">
        <v>58146</v>
      </c>
      <c r="Y47" s="116">
        <v>9930</v>
      </c>
      <c r="Z47" s="116">
        <v>2640</v>
      </c>
      <c r="AA47" s="116">
        <v>235</v>
      </c>
      <c r="AB47" s="116">
        <v>35265</v>
      </c>
      <c r="AC47" s="116">
        <v>0</v>
      </c>
      <c r="AD47" s="116">
        <v>0</v>
      </c>
      <c r="AE47" s="116">
        <f>+SUM(D47,L47,AD47)</f>
        <v>73474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43240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19</v>
      </c>
      <c r="BI47" s="116">
        <f>SUM(E47,AG47)</f>
        <v>19</v>
      </c>
      <c r="BJ47" s="116">
        <f>SUM(F47,AH47)</f>
        <v>0</v>
      </c>
      <c r="BK47" s="116">
        <f>SUM(G47,AI47)</f>
        <v>0</v>
      </c>
      <c r="BL47" s="116">
        <f>SUM(H47,AJ47)</f>
        <v>19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73455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2504</v>
      </c>
      <c r="BW47" s="116">
        <f>SUM(S47,AU47)</f>
        <v>0</v>
      </c>
      <c r="BX47" s="116">
        <f>SUM(T47,AV47)</f>
        <v>770</v>
      </c>
      <c r="BY47" s="116">
        <f>SUM(U47,AW47)</f>
        <v>1734</v>
      </c>
      <c r="BZ47" s="116">
        <f>SUM(V47,AX47)</f>
        <v>0</v>
      </c>
      <c r="CA47" s="116">
        <f>SUM(W47,AY47)</f>
        <v>70951</v>
      </c>
      <c r="CB47" s="116">
        <f>SUM(X47,AZ47)</f>
        <v>58146</v>
      </c>
      <c r="CC47" s="116">
        <f>SUM(Y47,BA47)</f>
        <v>9930</v>
      </c>
      <c r="CD47" s="116">
        <f>SUM(Z47,BB47)</f>
        <v>2640</v>
      </c>
      <c r="CE47" s="116">
        <f>SUM(AA47,BC47)</f>
        <v>235</v>
      </c>
      <c r="CF47" s="116">
        <f>SUM(AB47,BD47)</f>
        <v>78505</v>
      </c>
      <c r="CG47" s="116">
        <f>SUM(AC47,BE47)</f>
        <v>0</v>
      </c>
      <c r="CH47" s="116">
        <f>SUM(AD47,BF47)</f>
        <v>0</v>
      </c>
      <c r="CI47" s="116">
        <f>SUM(AE47,BG47)</f>
        <v>73474</v>
      </c>
    </row>
    <row r="48" spans="1:87" ht="13.5" customHeight="1" x14ac:dyDescent="0.15">
      <c r="A48" s="114" t="s">
        <v>22</v>
      </c>
      <c r="B48" s="115" t="s">
        <v>452</v>
      </c>
      <c r="C48" s="114" t="s">
        <v>453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98589</v>
      </c>
      <c r="M48" s="116">
        <f>+SUM(N48:Q48)</f>
        <v>15763</v>
      </c>
      <c r="N48" s="116">
        <v>15763</v>
      </c>
      <c r="O48" s="116">
        <v>0</v>
      </c>
      <c r="P48" s="116">
        <v>0</v>
      </c>
      <c r="Q48" s="116">
        <v>0</v>
      </c>
      <c r="R48" s="116">
        <f>+SUM(S48:U48)</f>
        <v>77562</v>
      </c>
      <c r="S48" s="116">
        <v>65478</v>
      </c>
      <c r="T48" s="116">
        <v>7244</v>
      </c>
      <c r="U48" s="116">
        <v>4840</v>
      </c>
      <c r="V48" s="116">
        <v>0</v>
      </c>
      <c r="W48" s="116">
        <f>+SUM(X48:AA48)</f>
        <v>5264</v>
      </c>
      <c r="X48" s="116">
        <v>0</v>
      </c>
      <c r="Y48" s="116">
        <v>0</v>
      </c>
      <c r="Z48" s="116">
        <v>0</v>
      </c>
      <c r="AA48" s="116">
        <v>5264</v>
      </c>
      <c r="AB48" s="116">
        <v>29211</v>
      </c>
      <c r="AC48" s="116">
        <v>0</v>
      </c>
      <c r="AD48" s="116">
        <v>0</v>
      </c>
      <c r="AE48" s="116">
        <f>+SUM(D48,L48,AD48)</f>
        <v>98589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27211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98589</v>
      </c>
      <c r="BQ48" s="116">
        <f>SUM(M48,AO48)</f>
        <v>15763</v>
      </c>
      <c r="BR48" s="116">
        <f>SUM(N48,AP48)</f>
        <v>15763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77562</v>
      </c>
      <c r="BW48" s="116">
        <f>SUM(S48,AU48)</f>
        <v>65478</v>
      </c>
      <c r="BX48" s="116">
        <f>SUM(T48,AV48)</f>
        <v>7244</v>
      </c>
      <c r="BY48" s="116">
        <f>SUM(U48,AW48)</f>
        <v>4840</v>
      </c>
      <c r="BZ48" s="116">
        <f>SUM(V48,AX48)</f>
        <v>0</v>
      </c>
      <c r="CA48" s="116">
        <f>SUM(W48,AY48)</f>
        <v>5264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5264</v>
      </c>
      <c r="CF48" s="116">
        <f>SUM(AB48,BD48)</f>
        <v>56422</v>
      </c>
      <c r="CG48" s="116">
        <f>SUM(AC48,BE48)</f>
        <v>0</v>
      </c>
      <c r="CH48" s="116">
        <f>SUM(AD48,BF48)</f>
        <v>0</v>
      </c>
      <c r="CI48" s="116">
        <f>SUM(AE48,BG48)</f>
        <v>98589</v>
      </c>
    </row>
    <row r="49" spans="1:87" ht="13.5" customHeight="1" x14ac:dyDescent="0.15">
      <c r="A49" s="114" t="s">
        <v>22</v>
      </c>
      <c r="B49" s="115" t="s">
        <v>454</v>
      </c>
      <c r="C49" s="114" t="s">
        <v>455</v>
      </c>
      <c r="D49" s="116">
        <f>+SUM(E49,J49)</f>
        <v>594</v>
      </c>
      <c r="E49" s="116">
        <f>+SUM(F49:I49)</f>
        <v>594</v>
      </c>
      <c r="F49" s="116">
        <v>594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15576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4896</v>
      </c>
      <c r="S49" s="116">
        <v>15</v>
      </c>
      <c r="T49" s="116">
        <v>0</v>
      </c>
      <c r="U49" s="116">
        <v>4881</v>
      </c>
      <c r="V49" s="116">
        <v>0</v>
      </c>
      <c r="W49" s="116">
        <f>+SUM(X49:AA49)</f>
        <v>10680</v>
      </c>
      <c r="X49" s="116">
        <v>7493</v>
      </c>
      <c r="Y49" s="116">
        <v>2064</v>
      </c>
      <c r="Z49" s="116">
        <v>1123</v>
      </c>
      <c r="AA49" s="116">
        <v>0</v>
      </c>
      <c r="AB49" s="116">
        <v>16247</v>
      </c>
      <c r="AC49" s="116">
        <v>0</v>
      </c>
      <c r="AD49" s="116">
        <v>0</v>
      </c>
      <c r="AE49" s="116">
        <f>+SUM(D49,L49,AD49)</f>
        <v>16170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25668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594</v>
      </c>
      <c r="BI49" s="116">
        <f>SUM(E49,AG49)</f>
        <v>594</v>
      </c>
      <c r="BJ49" s="116">
        <f>SUM(F49,AH49)</f>
        <v>594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15576</v>
      </c>
      <c r="BQ49" s="116">
        <f>SUM(M49,AO49)</f>
        <v>0</v>
      </c>
      <c r="BR49" s="116">
        <f>SUM(N49,AP49)</f>
        <v>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4896</v>
      </c>
      <c r="BW49" s="116">
        <f>SUM(S49,AU49)</f>
        <v>15</v>
      </c>
      <c r="BX49" s="116">
        <f>SUM(T49,AV49)</f>
        <v>0</v>
      </c>
      <c r="BY49" s="116">
        <f>SUM(U49,AW49)</f>
        <v>4881</v>
      </c>
      <c r="BZ49" s="116">
        <f>SUM(V49,AX49)</f>
        <v>0</v>
      </c>
      <c r="CA49" s="116">
        <f>SUM(W49,AY49)</f>
        <v>10680</v>
      </c>
      <c r="CB49" s="116">
        <f>SUM(X49,AZ49)</f>
        <v>7493</v>
      </c>
      <c r="CC49" s="116">
        <f>SUM(Y49,BA49)</f>
        <v>2064</v>
      </c>
      <c r="CD49" s="116">
        <f>SUM(Z49,BB49)</f>
        <v>1123</v>
      </c>
      <c r="CE49" s="116">
        <f>SUM(AA49,BC49)</f>
        <v>0</v>
      </c>
      <c r="CF49" s="116">
        <f>SUM(AB49,BD49)</f>
        <v>41915</v>
      </c>
      <c r="CG49" s="116">
        <f>SUM(AC49,BE49)</f>
        <v>0</v>
      </c>
      <c r="CH49" s="116">
        <f>SUM(AD49,BF49)</f>
        <v>0</v>
      </c>
      <c r="CI49" s="116">
        <f>SUM(AE49,BG49)</f>
        <v>16170</v>
      </c>
    </row>
    <row r="50" spans="1:87" ht="13.5" customHeight="1" x14ac:dyDescent="0.15">
      <c r="A50" s="114" t="s">
        <v>22</v>
      </c>
      <c r="B50" s="115" t="s">
        <v>458</v>
      </c>
      <c r="C50" s="114" t="s">
        <v>459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f>+SUM(M50,R50,V50,W50,AC50)</f>
        <v>24085</v>
      </c>
      <c r="M50" s="116">
        <f>+SUM(N50:Q50)</f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f>+SUM(S50:U50)</f>
        <v>2058</v>
      </c>
      <c r="S50" s="116">
        <v>1262</v>
      </c>
      <c r="T50" s="116">
        <v>699</v>
      </c>
      <c r="U50" s="116">
        <v>97</v>
      </c>
      <c r="V50" s="116">
        <v>0</v>
      </c>
      <c r="W50" s="116">
        <f>+SUM(X50:AA50)</f>
        <v>22027</v>
      </c>
      <c r="X50" s="116">
        <v>16316</v>
      </c>
      <c r="Y50" s="116">
        <v>3857</v>
      </c>
      <c r="Z50" s="116">
        <v>1854</v>
      </c>
      <c r="AA50" s="116">
        <v>0</v>
      </c>
      <c r="AB50" s="116">
        <v>15016</v>
      </c>
      <c r="AC50" s="116">
        <v>0</v>
      </c>
      <c r="AD50" s="116">
        <v>0</v>
      </c>
      <c r="AE50" s="116">
        <f>+SUM(D50,L50,AD50)</f>
        <v>24085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20099</v>
      </c>
      <c r="AN50" s="116">
        <f>+SUM(AO50,AT50,AX50,AY50,BE50)</f>
        <v>4985</v>
      </c>
      <c r="AO50" s="116">
        <f>+SUM(AP50:AS50)</f>
        <v>0</v>
      </c>
      <c r="AP50" s="116">
        <v>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4985</v>
      </c>
      <c r="AZ50" s="116">
        <v>4985</v>
      </c>
      <c r="BA50" s="116">
        <v>0</v>
      </c>
      <c r="BB50" s="116">
        <v>0</v>
      </c>
      <c r="BC50" s="116">
        <v>0</v>
      </c>
      <c r="BD50" s="116">
        <v>35937</v>
      </c>
      <c r="BE50" s="116">
        <v>0</v>
      </c>
      <c r="BF50" s="116">
        <v>0</v>
      </c>
      <c r="BG50" s="116">
        <f>+SUM(BF50,AN50,AF50)</f>
        <v>4985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20099</v>
      </c>
      <c r="BP50" s="116">
        <f>SUM(L50,AN50)</f>
        <v>29070</v>
      </c>
      <c r="BQ50" s="116">
        <f>SUM(M50,AO50)</f>
        <v>0</v>
      </c>
      <c r="BR50" s="116">
        <f>SUM(N50,AP50)</f>
        <v>0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2058</v>
      </c>
      <c r="BW50" s="116">
        <f>SUM(S50,AU50)</f>
        <v>1262</v>
      </c>
      <c r="BX50" s="116">
        <f>SUM(T50,AV50)</f>
        <v>699</v>
      </c>
      <c r="BY50" s="116">
        <f>SUM(U50,AW50)</f>
        <v>97</v>
      </c>
      <c r="BZ50" s="116">
        <f>SUM(V50,AX50)</f>
        <v>0</v>
      </c>
      <c r="CA50" s="116">
        <f>SUM(W50,AY50)</f>
        <v>27012</v>
      </c>
      <c r="CB50" s="116">
        <f>SUM(X50,AZ50)</f>
        <v>21301</v>
      </c>
      <c r="CC50" s="116">
        <f>SUM(Y50,BA50)</f>
        <v>3857</v>
      </c>
      <c r="CD50" s="116">
        <f>SUM(Z50,BB50)</f>
        <v>1854</v>
      </c>
      <c r="CE50" s="116">
        <f>SUM(AA50,BC50)</f>
        <v>0</v>
      </c>
      <c r="CF50" s="116">
        <f>SUM(AB50,BD50)</f>
        <v>50953</v>
      </c>
      <c r="CG50" s="116">
        <f>SUM(AC50,BE50)</f>
        <v>0</v>
      </c>
      <c r="CH50" s="116">
        <f>SUM(AD50,BF50)</f>
        <v>0</v>
      </c>
      <c r="CI50" s="116">
        <f>SUM(AE50,BG50)</f>
        <v>29070</v>
      </c>
    </row>
    <row r="51" spans="1:87" ht="13.5" customHeight="1" x14ac:dyDescent="0.15">
      <c r="A51" s="114" t="s">
        <v>22</v>
      </c>
      <c r="B51" s="115" t="s">
        <v>462</v>
      </c>
      <c r="C51" s="114" t="s">
        <v>463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f>+SUM(M51,R51,V51,W51,AC51)</f>
        <v>6137</v>
      </c>
      <c r="M51" s="116">
        <f>+SUM(N51:Q51)</f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6137</v>
      </c>
      <c r="X51" s="116">
        <v>5206</v>
      </c>
      <c r="Y51" s="116">
        <v>76</v>
      </c>
      <c r="Z51" s="116">
        <v>855</v>
      </c>
      <c r="AA51" s="116">
        <v>0</v>
      </c>
      <c r="AB51" s="116">
        <v>4456</v>
      </c>
      <c r="AC51" s="116">
        <v>0</v>
      </c>
      <c r="AD51" s="116">
        <v>0</v>
      </c>
      <c r="AE51" s="116">
        <f>+SUM(D51,L51,AD51)</f>
        <v>6137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3902</v>
      </c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2067</v>
      </c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3902</v>
      </c>
      <c r="BP51" s="116">
        <f>SUM(L51,AN51)</f>
        <v>6137</v>
      </c>
      <c r="BQ51" s="116">
        <f>SUM(M51,AO51)</f>
        <v>0</v>
      </c>
      <c r="BR51" s="116">
        <f>SUM(N51,AP51)</f>
        <v>0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6137</v>
      </c>
      <c r="CB51" s="116">
        <f>SUM(X51,AZ51)</f>
        <v>5206</v>
      </c>
      <c r="CC51" s="116">
        <f>SUM(Y51,BA51)</f>
        <v>76</v>
      </c>
      <c r="CD51" s="116">
        <f>SUM(Z51,BB51)</f>
        <v>855</v>
      </c>
      <c r="CE51" s="116">
        <f>SUM(AA51,BC51)</f>
        <v>0</v>
      </c>
      <c r="CF51" s="116">
        <f>SUM(AB51,BD51)</f>
        <v>6523</v>
      </c>
      <c r="CG51" s="116">
        <f>SUM(AC51,BE51)</f>
        <v>0</v>
      </c>
      <c r="CH51" s="116">
        <f>SUM(AD51,BF51)</f>
        <v>0</v>
      </c>
      <c r="CI51" s="116">
        <f>SUM(AE51,BG51)</f>
        <v>6137</v>
      </c>
    </row>
    <row r="52" spans="1:87" ht="13.5" customHeight="1" x14ac:dyDescent="0.15">
      <c r="A52" s="114" t="s">
        <v>22</v>
      </c>
      <c r="B52" s="115" t="s">
        <v>464</v>
      </c>
      <c r="C52" s="114" t="s">
        <v>465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860</v>
      </c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18111</v>
      </c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1751</v>
      </c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6547</v>
      </c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2611</v>
      </c>
      <c r="BP52" s="116">
        <f>SUM(L52,AN52)</f>
        <v>0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0</v>
      </c>
      <c r="CB52" s="116">
        <f>SUM(X52,AZ52)</f>
        <v>0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24658</v>
      </c>
      <c r="CG52" s="116">
        <f>SUM(AC52,BE52)</f>
        <v>0</v>
      </c>
      <c r="CH52" s="116">
        <f>SUM(AD52,BF52)</f>
        <v>0</v>
      </c>
      <c r="CI52" s="116">
        <f>SUM(AE52,BG52)</f>
        <v>0</v>
      </c>
    </row>
    <row r="53" spans="1:87" ht="13.5" customHeight="1" x14ac:dyDescent="0.15">
      <c r="A53" s="114" t="s">
        <v>22</v>
      </c>
      <c r="B53" s="115" t="s">
        <v>468</v>
      </c>
      <c r="C53" s="114" t="s">
        <v>469</v>
      </c>
      <c r="D53" s="116">
        <f>+SUM(E53,J53)</f>
        <v>541</v>
      </c>
      <c r="E53" s="116">
        <f>+SUM(F53:I53)</f>
        <v>541</v>
      </c>
      <c r="F53" s="116">
        <v>541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f>+SUM(M53,R53,V53,W53,AC53)</f>
        <v>13214</v>
      </c>
      <c r="M53" s="116">
        <f>+SUM(N53:Q53)</f>
        <v>268</v>
      </c>
      <c r="N53" s="116">
        <v>268</v>
      </c>
      <c r="O53" s="116">
        <v>0</v>
      </c>
      <c r="P53" s="116">
        <v>0</v>
      </c>
      <c r="Q53" s="116">
        <v>0</v>
      </c>
      <c r="R53" s="116">
        <f>+SUM(S53:U53)</f>
        <v>4691</v>
      </c>
      <c r="S53" s="116">
        <v>2550</v>
      </c>
      <c r="T53" s="116">
        <v>125</v>
      </c>
      <c r="U53" s="116">
        <v>2016</v>
      </c>
      <c r="V53" s="116">
        <v>0</v>
      </c>
      <c r="W53" s="116">
        <f>+SUM(X53:AA53)</f>
        <v>6964</v>
      </c>
      <c r="X53" s="116">
        <v>5389</v>
      </c>
      <c r="Y53" s="116">
        <v>1555</v>
      </c>
      <c r="Z53" s="116">
        <v>20</v>
      </c>
      <c r="AA53" s="116">
        <v>0</v>
      </c>
      <c r="AB53" s="116">
        <v>11798</v>
      </c>
      <c r="AC53" s="116">
        <v>1291</v>
      </c>
      <c r="AD53" s="116">
        <v>29</v>
      </c>
      <c r="AE53" s="116">
        <f>+SUM(D53,L53,AD53)</f>
        <v>13784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>
        <v>29862</v>
      </c>
      <c r="BE53" s="116">
        <v>0</v>
      </c>
      <c r="BF53" s="116">
        <v>0</v>
      </c>
      <c r="BG53" s="116">
        <f>+SUM(BF53,AN53,AF53)</f>
        <v>0</v>
      </c>
      <c r="BH53" s="116">
        <f>SUM(D53,AF53)</f>
        <v>541</v>
      </c>
      <c r="BI53" s="116">
        <f>SUM(E53,AG53)</f>
        <v>541</v>
      </c>
      <c r="BJ53" s="116">
        <f>SUM(F53,AH53)</f>
        <v>541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13214</v>
      </c>
      <c r="BQ53" s="116">
        <f>SUM(M53,AO53)</f>
        <v>268</v>
      </c>
      <c r="BR53" s="116">
        <f>SUM(N53,AP53)</f>
        <v>268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4691</v>
      </c>
      <c r="BW53" s="116">
        <f>SUM(S53,AU53)</f>
        <v>2550</v>
      </c>
      <c r="BX53" s="116">
        <f>SUM(T53,AV53)</f>
        <v>125</v>
      </c>
      <c r="BY53" s="116">
        <f>SUM(U53,AW53)</f>
        <v>2016</v>
      </c>
      <c r="BZ53" s="116">
        <f>SUM(V53,AX53)</f>
        <v>0</v>
      </c>
      <c r="CA53" s="116">
        <f>SUM(W53,AY53)</f>
        <v>6964</v>
      </c>
      <c r="CB53" s="116">
        <f>SUM(X53,AZ53)</f>
        <v>5389</v>
      </c>
      <c r="CC53" s="116">
        <f>SUM(Y53,BA53)</f>
        <v>1555</v>
      </c>
      <c r="CD53" s="116">
        <f>SUM(Z53,BB53)</f>
        <v>20</v>
      </c>
      <c r="CE53" s="116">
        <f>SUM(AA53,BC53)</f>
        <v>0</v>
      </c>
      <c r="CF53" s="116">
        <f>SUM(AB53,BD53)</f>
        <v>41660</v>
      </c>
      <c r="CG53" s="116">
        <f>SUM(AC53,BE53)</f>
        <v>1291</v>
      </c>
      <c r="CH53" s="116">
        <f>SUM(AD53,BF53)</f>
        <v>29</v>
      </c>
      <c r="CI53" s="116">
        <f>SUM(AE53,BG53)</f>
        <v>13784</v>
      </c>
    </row>
    <row r="54" spans="1:87" ht="13.5" customHeight="1" x14ac:dyDescent="0.15">
      <c r="A54" s="114" t="s">
        <v>22</v>
      </c>
      <c r="B54" s="115" t="s">
        <v>470</v>
      </c>
      <c r="C54" s="114" t="s">
        <v>471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f>+SUM(M54,R54,V54,W54,AC54)</f>
        <v>3746</v>
      </c>
      <c r="M54" s="116">
        <f>+SUM(N54:Q54)</f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f>+SUM(S54:U54)</f>
        <v>776</v>
      </c>
      <c r="S54" s="116">
        <v>776</v>
      </c>
      <c r="T54" s="116">
        <v>0</v>
      </c>
      <c r="U54" s="116">
        <v>0</v>
      </c>
      <c r="V54" s="116">
        <v>0</v>
      </c>
      <c r="W54" s="116">
        <f>+SUM(X54:AA54)</f>
        <v>2970</v>
      </c>
      <c r="X54" s="116">
        <v>1813</v>
      </c>
      <c r="Y54" s="116">
        <v>553</v>
      </c>
      <c r="Z54" s="116">
        <v>604</v>
      </c>
      <c r="AA54" s="116">
        <v>0</v>
      </c>
      <c r="AB54" s="116">
        <v>6564</v>
      </c>
      <c r="AC54" s="116">
        <v>0</v>
      </c>
      <c r="AD54" s="116">
        <v>0</v>
      </c>
      <c r="AE54" s="116">
        <f>+SUM(D54,L54,AD54)</f>
        <v>3746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f>+SUM(AO54,AT54,AX54,AY54,BE54)</f>
        <v>0</v>
      </c>
      <c r="AO54" s="116">
        <f>+SUM(AP54:AS54)</f>
        <v>0</v>
      </c>
      <c r="AP54" s="116">
        <v>0</v>
      </c>
      <c r="AQ54" s="116">
        <v>0</v>
      </c>
      <c r="AR54" s="116">
        <v>0</v>
      </c>
      <c r="AS54" s="116">
        <v>0</v>
      </c>
      <c r="AT54" s="116">
        <f>+SUM(AU54:AW54)</f>
        <v>0</v>
      </c>
      <c r="AU54" s="116">
        <v>0</v>
      </c>
      <c r="AV54" s="116">
        <v>0</v>
      </c>
      <c r="AW54" s="116">
        <v>0</v>
      </c>
      <c r="AX54" s="116">
        <v>0</v>
      </c>
      <c r="AY54" s="116">
        <f>+SUM(AZ54:BC54)</f>
        <v>0</v>
      </c>
      <c r="AZ54" s="116">
        <v>0</v>
      </c>
      <c r="BA54" s="116">
        <v>0</v>
      </c>
      <c r="BB54" s="116">
        <v>0</v>
      </c>
      <c r="BC54" s="116">
        <v>0</v>
      </c>
      <c r="BD54" s="116">
        <v>5678</v>
      </c>
      <c r="BE54" s="116">
        <v>0</v>
      </c>
      <c r="BF54" s="116">
        <v>0</v>
      </c>
      <c r="BG54" s="116">
        <f>+SUM(BF54,AN54,AF54)</f>
        <v>0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3746</v>
      </c>
      <c r="BQ54" s="116">
        <f>SUM(M54,AO54)</f>
        <v>0</v>
      </c>
      <c r="BR54" s="116">
        <f>SUM(N54,AP54)</f>
        <v>0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776</v>
      </c>
      <c r="BW54" s="116">
        <f>SUM(S54,AU54)</f>
        <v>776</v>
      </c>
      <c r="BX54" s="116">
        <f>SUM(T54,AV54)</f>
        <v>0</v>
      </c>
      <c r="BY54" s="116">
        <f>SUM(U54,AW54)</f>
        <v>0</v>
      </c>
      <c r="BZ54" s="116">
        <f>SUM(V54,AX54)</f>
        <v>0</v>
      </c>
      <c r="CA54" s="116">
        <f>SUM(W54,AY54)</f>
        <v>2970</v>
      </c>
      <c r="CB54" s="116">
        <f>SUM(X54,AZ54)</f>
        <v>1813</v>
      </c>
      <c r="CC54" s="116">
        <f>SUM(Y54,BA54)</f>
        <v>553</v>
      </c>
      <c r="CD54" s="116">
        <f>SUM(Z54,BB54)</f>
        <v>604</v>
      </c>
      <c r="CE54" s="116">
        <f>SUM(AA54,BC54)</f>
        <v>0</v>
      </c>
      <c r="CF54" s="116">
        <f>SUM(AB54,BD54)</f>
        <v>12242</v>
      </c>
      <c r="CG54" s="116">
        <f>SUM(AC54,BE54)</f>
        <v>0</v>
      </c>
      <c r="CH54" s="116">
        <f>SUM(AD54,BF54)</f>
        <v>0</v>
      </c>
      <c r="CI54" s="116">
        <f>SUM(AE54,BG54)</f>
        <v>3746</v>
      </c>
    </row>
    <row r="55" spans="1:87" ht="13.5" customHeight="1" x14ac:dyDescent="0.15">
      <c r="A55" s="114" t="s">
        <v>22</v>
      </c>
      <c r="B55" s="115" t="s">
        <v>472</v>
      </c>
      <c r="C55" s="114" t="s">
        <v>473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>
        <v>0</v>
      </c>
      <c r="L55" s="116">
        <f>+SUM(M55,R55,V55,W55,AC55)</f>
        <v>7484</v>
      </c>
      <c r="M55" s="116">
        <f>+SUM(N55:Q55)</f>
        <v>2058</v>
      </c>
      <c r="N55" s="116">
        <v>0</v>
      </c>
      <c r="O55" s="116">
        <v>211</v>
      </c>
      <c r="P55" s="116">
        <v>1737</v>
      </c>
      <c r="Q55" s="116">
        <v>110</v>
      </c>
      <c r="R55" s="116">
        <f>+SUM(S55:U55)</f>
        <v>5426</v>
      </c>
      <c r="S55" s="116">
        <v>5426</v>
      </c>
      <c r="T55" s="116">
        <v>0</v>
      </c>
      <c r="U55" s="116">
        <v>0</v>
      </c>
      <c r="V55" s="116">
        <v>0</v>
      </c>
      <c r="W55" s="116">
        <f>+SUM(X55:AA55)</f>
        <v>0</v>
      </c>
      <c r="X55" s="116">
        <v>0</v>
      </c>
      <c r="Y55" s="116">
        <v>0</v>
      </c>
      <c r="Z55" s="116">
        <v>0</v>
      </c>
      <c r="AA55" s="116">
        <v>0</v>
      </c>
      <c r="AB55" s="116">
        <v>10889</v>
      </c>
      <c r="AC55" s="116">
        <v>0</v>
      </c>
      <c r="AD55" s="116">
        <v>0</v>
      </c>
      <c r="AE55" s="116">
        <f>+SUM(D55,L55,AD55)</f>
        <v>7484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>
        <v>0</v>
      </c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>
        <v>7249</v>
      </c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7484</v>
      </c>
      <c r="BQ55" s="116">
        <f>SUM(M55,AO55)</f>
        <v>2058</v>
      </c>
      <c r="BR55" s="116">
        <f>SUM(N55,AP55)</f>
        <v>0</v>
      </c>
      <c r="BS55" s="116">
        <f>SUM(O55,AQ55)</f>
        <v>211</v>
      </c>
      <c r="BT55" s="116">
        <f>SUM(P55,AR55)</f>
        <v>1737</v>
      </c>
      <c r="BU55" s="116">
        <f>SUM(Q55,AS55)</f>
        <v>110</v>
      </c>
      <c r="BV55" s="116">
        <f>SUM(R55,AT55)</f>
        <v>5426</v>
      </c>
      <c r="BW55" s="116">
        <f>SUM(S55,AU55)</f>
        <v>5426</v>
      </c>
      <c r="BX55" s="116">
        <f>SUM(T55,AV55)</f>
        <v>0</v>
      </c>
      <c r="BY55" s="116">
        <f>SUM(U55,AW55)</f>
        <v>0</v>
      </c>
      <c r="BZ55" s="116">
        <f>SUM(V55,AX55)</f>
        <v>0</v>
      </c>
      <c r="CA55" s="116">
        <f>SUM(W55,AY55)</f>
        <v>0</v>
      </c>
      <c r="CB55" s="116">
        <f>SUM(X55,AZ55)</f>
        <v>0</v>
      </c>
      <c r="CC55" s="116">
        <f>SUM(Y55,BA55)</f>
        <v>0</v>
      </c>
      <c r="CD55" s="116">
        <f>SUM(Z55,BB55)</f>
        <v>0</v>
      </c>
      <c r="CE55" s="116">
        <f>SUM(AA55,BC55)</f>
        <v>0</v>
      </c>
      <c r="CF55" s="116">
        <f>SUM(AB55,BD55)</f>
        <v>18138</v>
      </c>
      <c r="CG55" s="116">
        <f>SUM(AC55,BE55)</f>
        <v>0</v>
      </c>
      <c r="CH55" s="116">
        <f>SUM(AD55,BF55)</f>
        <v>0</v>
      </c>
      <c r="CI55" s="116">
        <f>SUM(AE55,BG55)</f>
        <v>7484</v>
      </c>
    </row>
    <row r="56" spans="1:87" ht="13.5" customHeight="1" x14ac:dyDescent="0.15">
      <c r="A56" s="114" t="s">
        <v>22</v>
      </c>
      <c r="B56" s="115" t="s">
        <v>474</v>
      </c>
      <c r="C56" s="114" t="s">
        <v>475</v>
      </c>
      <c r="D56" s="116">
        <f>+SUM(E56,J56)</f>
        <v>3095</v>
      </c>
      <c r="E56" s="116">
        <f>+SUM(F56:I56)</f>
        <v>3095</v>
      </c>
      <c r="F56" s="116">
        <v>3095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f>+SUM(M56,R56,V56,W56,AC56)</f>
        <v>4732</v>
      </c>
      <c r="M56" s="116">
        <f>+SUM(N56:Q56)</f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f>+SUM(S56:U56)</f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f>+SUM(X56:AA56)</f>
        <v>4732</v>
      </c>
      <c r="X56" s="116">
        <v>2400</v>
      </c>
      <c r="Y56" s="116">
        <v>2332</v>
      </c>
      <c r="Z56" s="116">
        <v>0</v>
      </c>
      <c r="AA56" s="116">
        <v>0</v>
      </c>
      <c r="AB56" s="116">
        <v>8169</v>
      </c>
      <c r="AC56" s="116">
        <v>0</v>
      </c>
      <c r="AD56" s="116">
        <v>0</v>
      </c>
      <c r="AE56" s="116">
        <f>+SUM(D56,L56,AD56)</f>
        <v>7827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>
        <v>13153</v>
      </c>
      <c r="BE56" s="116">
        <v>0</v>
      </c>
      <c r="BF56" s="116">
        <v>0</v>
      </c>
      <c r="BG56" s="116">
        <f>+SUM(BF56,AN56,AF56)</f>
        <v>0</v>
      </c>
      <c r="BH56" s="116">
        <f>SUM(D56,AF56)</f>
        <v>3095</v>
      </c>
      <c r="BI56" s="116">
        <f>SUM(E56,AG56)</f>
        <v>3095</v>
      </c>
      <c r="BJ56" s="116">
        <f>SUM(F56,AH56)</f>
        <v>3095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4732</v>
      </c>
      <c r="BQ56" s="116">
        <f>SUM(M56,AO56)</f>
        <v>0</v>
      </c>
      <c r="BR56" s="116">
        <f>SUM(N56,AP56)</f>
        <v>0</v>
      </c>
      <c r="BS56" s="116">
        <f>SUM(O56,AQ56)</f>
        <v>0</v>
      </c>
      <c r="BT56" s="116">
        <f>SUM(P56,AR56)</f>
        <v>0</v>
      </c>
      <c r="BU56" s="116">
        <f>SUM(Q56,AS56)</f>
        <v>0</v>
      </c>
      <c r="BV56" s="116">
        <f>SUM(R56,AT56)</f>
        <v>0</v>
      </c>
      <c r="BW56" s="116">
        <f>SUM(S56,AU56)</f>
        <v>0</v>
      </c>
      <c r="BX56" s="116">
        <f>SUM(T56,AV56)</f>
        <v>0</v>
      </c>
      <c r="BY56" s="116">
        <f>SUM(U56,AW56)</f>
        <v>0</v>
      </c>
      <c r="BZ56" s="116">
        <f>SUM(V56,AX56)</f>
        <v>0</v>
      </c>
      <c r="CA56" s="116">
        <f>SUM(W56,AY56)</f>
        <v>4732</v>
      </c>
      <c r="CB56" s="116">
        <f>SUM(X56,AZ56)</f>
        <v>2400</v>
      </c>
      <c r="CC56" s="116">
        <f>SUM(Y56,BA56)</f>
        <v>2332</v>
      </c>
      <c r="CD56" s="116">
        <f>SUM(Z56,BB56)</f>
        <v>0</v>
      </c>
      <c r="CE56" s="116">
        <f>SUM(AA56,BC56)</f>
        <v>0</v>
      </c>
      <c r="CF56" s="116">
        <f>SUM(AB56,BD56)</f>
        <v>21322</v>
      </c>
      <c r="CG56" s="116">
        <f>SUM(AC56,BE56)</f>
        <v>0</v>
      </c>
      <c r="CH56" s="116">
        <f>SUM(AD56,BF56)</f>
        <v>0</v>
      </c>
      <c r="CI56" s="116">
        <f>SUM(AE56,BG56)</f>
        <v>7827</v>
      </c>
    </row>
    <row r="57" spans="1:87" ht="13.5" customHeight="1" x14ac:dyDescent="0.15">
      <c r="A57" s="114" t="s">
        <v>22</v>
      </c>
      <c r="B57" s="115" t="s">
        <v>477</v>
      </c>
      <c r="C57" s="114" t="s">
        <v>478</v>
      </c>
      <c r="D57" s="116">
        <f>+SUM(E57,J57)</f>
        <v>1353</v>
      </c>
      <c r="E57" s="116">
        <f>+SUM(F57:I57)</f>
        <v>1353</v>
      </c>
      <c r="F57" s="116">
        <v>0</v>
      </c>
      <c r="G57" s="116">
        <v>0</v>
      </c>
      <c r="H57" s="116">
        <v>1353</v>
      </c>
      <c r="I57" s="116">
        <v>0</v>
      </c>
      <c r="J57" s="116">
        <v>0</v>
      </c>
      <c r="K57" s="116">
        <v>0</v>
      </c>
      <c r="L57" s="116">
        <f>+SUM(M57,R57,V57,W57,AC57)</f>
        <v>25243</v>
      </c>
      <c r="M57" s="116">
        <f>+SUM(N57:Q57)</f>
        <v>340</v>
      </c>
      <c r="N57" s="116">
        <v>340</v>
      </c>
      <c r="O57" s="116">
        <v>0</v>
      </c>
      <c r="P57" s="116">
        <v>0</v>
      </c>
      <c r="Q57" s="116">
        <v>0</v>
      </c>
      <c r="R57" s="116">
        <f>+SUM(S57:U57)</f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f>+SUM(X57:AA57)</f>
        <v>23178</v>
      </c>
      <c r="X57" s="116">
        <v>13125</v>
      </c>
      <c r="Y57" s="116">
        <v>4558</v>
      </c>
      <c r="Z57" s="116">
        <v>5495</v>
      </c>
      <c r="AA57" s="116">
        <v>0</v>
      </c>
      <c r="AB57" s="116">
        <v>17258</v>
      </c>
      <c r="AC57" s="116">
        <v>1725</v>
      </c>
      <c r="AD57" s="116">
        <v>0</v>
      </c>
      <c r="AE57" s="116">
        <f>+SUM(D57,L57,AD57)</f>
        <v>26596</v>
      </c>
      <c r="AF57" s="116">
        <f>+SUM(AG57,AL57)</f>
        <v>0</v>
      </c>
      <c r="AG57" s="116">
        <f>+SUM(AH57:AK57)</f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f>+SUM(AO57,AT57,AX57,AY57,BE57)</f>
        <v>0</v>
      </c>
      <c r="AO57" s="116">
        <f>+SUM(AP57:AS57)</f>
        <v>0</v>
      </c>
      <c r="AP57" s="116">
        <v>0</v>
      </c>
      <c r="AQ57" s="116">
        <v>0</v>
      </c>
      <c r="AR57" s="116">
        <v>0</v>
      </c>
      <c r="AS57" s="116">
        <v>0</v>
      </c>
      <c r="AT57" s="116">
        <f>+SUM(AU57:AW57)</f>
        <v>0</v>
      </c>
      <c r="AU57" s="116">
        <v>0</v>
      </c>
      <c r="AV57" s="116">
        <v>0</v>
      </c>
      <c r="AW57" s="116">
        <v>0</v>
      </c>
      <c r="AX57" s="116">
        <v>0</v>
      </c>
      <c r="AY57" s="116">
        <f>+SUM(AZ57:BC57)</f>
        <v>0</v>
      </c>
      <c r="AZ57" s="116">
        <v>0</v>
      </c>
      <c r="BA57" s="116">
        <v>0</v>
      </c>
      <c r="BB57" s="116">
        <v>0</v>
      </c>
      <c r="BC57" s="116">
        <v>0</v>
      </c>
      <c r="BD57" s="116">
        <v>14714</v>
      </c>
      <c r="BE57" s="116">
        <v>0</v>
      </c>
      <c r="BF57" s="116">
        <v>0</v>
      </c>
      <c r="BG57" s="116">
        <f>+SUM(BF57,AN57,AF57)</f>
        <v>0</v>
      </c>
      <c r="BH57" s="116">
        <f>SUM(D57,AF57)</f>
        <v>1353</v>
      </c>
      <c r="BI57" s="116">
        <f>SUM(E57,AG57)</f>
        <v>1353</v>
      </c>
      <c r="BJ57" s="116">
        <f>SUM(F57,AH57)</f>
        <v>0</v>
      </c>
      <c r="BK57" s="116">
        <f>SUM(G57,AI57)</f>
        <v>0</v>
      </c>
      <c r="BL57" s="116">
        <f>SUM(H57,AJ57)</f>
        <v>1353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25243</v>
      </c>
      <c r="BQ57" s="116">
        <f>SUM(M57,AO57)</f>
        <v>340</v>
      </c>
      <c r="BR57" s="116">
        <f>SUM(N57,AP57)</f>
        <v>340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0</v>
      </c>
      <c r="BW57" s="116">
        <f>SUM(S57,AU57)</f>
        <v>0</v>
      </c>
      <c r="BX57" s="116">
        <f>SUM(T57,AV57)</f>
        <v>0</v>
      </c>
      <c r="BY57" s="116">
        <f>SUM(U57,AW57)</f>
        <v>0</v>
      </c>
      <c r="BZ57" s="116">
        <f>SUM(V57,AX57)</f>
        <v>0</v>
      </c>
      <c r="CA57" s="116">
        <f>SUM(W57,AY57)</f>
        <v>23178</v>
      </c>
      <c r="CB57" s="116">
        <f>SUM(X57,AZ57)</f>
        <v>13125</v>
      </c>
      <c r="CC57" s="116">
        <f>SUM(Y57,BA57)</f>
        <v>4558</v>
      </c>
      <c r="CD57" s="116">
        <f>SUM(Z57,BB57)</f>
        <v>5495</v>
      </c>
      <c r="CE57" s="116">
        <f>SUM(AA57,BC57)</f>
        <v>0</v>
      </c>
      <c r="CF57" s="116">
        <f>SUM(AB57,BD57)</f>
        <v>31972</v>
      </c>
      <c r="CG57" s="116">
        <f>SUM(AC57,BE57)</f>
        <v>1725</v>
      </c>
      <c r="CH57" s="116">
        <f>SUM(AD57,BF57)</f>
        <v>0</v>
      </c>
      <c r="CI57" s="116">
        <f>SUM(AE57,BG57)</f>
        <v>26596</v>
      </c>
    </row>
    <row r="58" spans="1:87" ht="13.5" customHeight="1" x14ac:dyDescent="0.15">
      <c r="A58" s="114" t="s">
        <v>22</v>
      </c>
      <c r="B58" s="115" t="s">
        <v>479</v>
      </c>
      <c r="C58" s="114" t="s">
        <v>480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f>+SUM(M58,R58,V58,W58,AC58)</f>
        <v>31396</v>
      </c>
      <c r="M58" s="116">
        <f>+SUM(N58:Q58)</f>
        <v>6810</v>
      </c>
      <c r="N58" s="116">
        <v>6810</v>
      </c>
      <c r="O58" s="116">
        <v>0</v>
      </c>
      <c r="P58" s="116">
        <v>0</v>
      </c>
      <c r="Q58" s="116">
        <v>0</v>
      </c>
      <c r="R58" s="116">
        <f>+SUM(S58:U58)</f>
        <v>5791</v>
      </c>
      <c r="S58" s="116">
        <v>0</v>
      </c>
      <c r="T58" s="116">
        <v>5317</v>
      </c>
      <c r="U58" s="116">
        <v>474</v>
      </c>
      <c r="V58" s="116">
        <v>0</v>
      </c>
      <c r="W58" s="116">
        <f>+SUM(X58:AA58)</f>
        <v>18795</v>
      </c>
      <c r="X58" s="116">
        <v>16320</v>
      </c>
      <c r="Y58" s="116">
        <v>0</v>
      </c>
      <c r="Z58" s="116">
        <v>949</v>
      </c>
      <c r="AA58" s="116">
        <v>1526</v>
      </c>
      <c r="AB58" s="116">
        <v>16126</v>
      </c>
      <c r="AC58" s="116">
        <v>0</v>
      </c>
      <c r="AD58" s="116">
        <v>0</v>
      </c>
      <c r="AE58" s="116">
        <f>+SUM(D58,L58,AD58)</f>
        <v>31396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f>+SUM(AO58,AT58,AX58,AY58,BE58)</f>
        <v>0</v>
      </c>
      <c r="AO58" s="116">
        <f>+SUM(AP58:AS58)</f>
        <v>0</v>
      </c>
      <c r="AP58" s="116">
        <v>0</v>
      </c>
      <c r="AQ58" s="116">
        <v>0</v>
      </c>
      <c r="AR58" s="116">
        <v>0</v>
      </c>
      <c r="AS58" s="116">
        <v>0</v>
      </c>
      <c r="AT58" s="116">
        <f>+SUM(AU58:AW58)</f>
        <v>0</v>
      </c>
      <c r="AU58" s="116">
        <v>0</v>
      </c>
      <c r="AV58" s="116">
        <v>0</v>
      </c>
      <c r="AW58" s="116">
        <v>0</v>
      </c>
      <c r="AX58" s="116">
        <v>0</v>
      </c>
      <c r="AY58" s="116">
        <f>+SUM(AZ58:BC58)</f>
        <v>0</v>
      </c>
      <c r="AZ58" s="116">
        <v>0</v>
      </c>
      <c r="BA58" s="116">
        <v>0</v>
      </c>
      <c r="BB58" s="116">
        <v>0</v>
      </c>
      <c r="BC58" s="116">
        <v>0</v>
      </c>
      <c r="BD58" s="116">
        <v>15523</v>
      </c>
      <c r="BE58" s="116">
        <v>0</v>
      </c>
      <c r="BF58" s="116">
        <v>0</v>
      </c>
      <c r="BG58" s="116">
        <f>+SUM(BF58,AN58,AF58)</f>
        <v>0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31396</v>
      </c>
      <c r="BQ58" s="116">
        <f>SUM(M58,AO58)</f>
        <v>6810</v>
      </c>
      <c r="BR58" s="116">
        <f>SUM(N58,AP58)</f>
        <v>6810</v>
      </c>
      <c r="BS58" s="116">
        <f>SUM(O58,AQ58)</f>
        <v>0</v>
      </c>
      <c r="BT58" s="116">
        <f>SUM(P58,AR58)</f>
        <v>0</v>
      </c>
      <c r="BU58" s="116">
        <f>SUM(Q58,AS58)</f>
        <v>0</v>
      </c>
      <c r="BV58" s="116">
        <f>SUM(R58,AT58)</f>
        <v>5791</v>
      </c>
      <c r="BW58" s="116">
        <f>SUM(S58,AU58)</f>
        <v>0</v>
      </c>
      <c r="BX58" s="116">
        <f>SUM(T58,AV58)</f>
        <v>5317</v>
      </c>
      <c r="BY58" s="116">
        <f>SUM(U58,AW58)</f>
        <v>474</v>
      </c>
      <c r="BZ58" s="116">
        <f>SUM(V58,AX58)</f>
        <v>0</v>
      </c>
      <c r="CA58" s="116">
        <f>SUM(W58,AY58)</f>
        <v>18795</v>
      </c>
      <c r="CB58" s="116">
        <f>SUM(X58,AZ58)</f>
        <v>16320</v>
      </c>
      <c r="CC58" s="116">
        <f>SUM(Y58,BA58)</f>
        <v>0</v>
      </c>
      <c r="CD58" s="116">
        <f>SUM(Z58,BB58)</f>
        <v>949</v>
      </c>
      <c r="CE58" s="116">
        <f>SUM(AA58,BC58)</f>
        <v>1526</v>
      </c>
      <c r="CF58" s="116">
        <f>SUM(AB58,BD58)</f>
        <v>31649</v>
      </c>
      <c r="CG58" s="116">
        <f>SUM(AC58,BE58)</f>
        <v>0</v>
      </c>
      <c r="CH58" s="116">
        <f>SUM(AD58,BF58)</f>
        <v>0</v>
      </c>
      <c r="CI58" s="116">
        <f>SUM(AE58,BG58)</f>
        <v>31396</v>
      </c>
    </row>
    <row r="59" spans="1:87" ht="13.5" customHeight="1" x14ac:dyDescent="0.15">
      <c r="A59" s="114" t="s">
        <v>22</v>
      </c>
      <c r="B59" s="115" t="s">
        <v>481</v>
      </c>
      <c r="C59" s="114" t="s">
        <v>482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f>+SUM(M59,R59,V59,W59,AC59)</f>
        <v>27567</v>
      </c>
      <c r="M59" s="116">
        <f>+SUM(N59:Q59)</f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f>+SUM(S59:U59)</f>
        <v>6671</v>
      </c>
      <c r="S59" s="116">
        <v>441</v>
      </c>
      <c r="T59" s="116">
        <v>1279</v>
      </c>
      <c r="U59" s="116">
        <v>4951</v>
      </c>
      <c r="V59" s="116">
        <v>0</v>
      </c>
      <c r="W59" s="116">
        <f>+SUM(X59:AA59)</f>
        <v>20896</v>
      </c>
      <c r="X59" s="116">
        <v>12406</v>
      </c>
      <c r="Y59" s="116">
        <v>3397</v>
      </c>
      <c r="Z59" s="116">
        <v>5093</v>
      </c>
      <c r="AA59" s="116">
        <v>0</v>
      </c>
      <c r="AB59" s="116">
        <v>4866</v>
      </c>
      <c r="AC59" s="116">
        <v>0</v>
      </c>
      <c r="AD59" s="116">
        <v>0</v>
      </c>
      <c r="AE59" s="116">
        <f>+SUM(D59,L59,AD59)</f>
        <v>27567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f>+SUM(AO59,AT59,AX59,AY59,BE59)</f>
        <v>5279</v>
      </c>
      <c r="AO59" s="116">
        <f>+SUM(AP59:AS59)</f>
        <v>0</v>
      </c>
      <c r="AP59" s="116">
        <v>0</v>
      </c>
      <c r="AQ59" s="116">
        <v>0</v>
      </c>
      <c r="AR59" s="116">
        <v>0</v>
      </c>
      <c r="AS59" s="116">
        <v>0</v>
      </c>
      <c r="AT59" s="116">
        <f>+SUM(AU59:AW59)</f>
        <v>0</v>
      </c>
      <c r="AU59" s="116">
        <v>0</v>
      </c>
      <c r="AV59" s="116">
        <v>0</v>
      </c>
      <c r="AW59" s="116">
        <v>0</v>
      </c>
      <c r="AX59" s="116">
        <v>0</v>
      </c>
      <c r="AY59" s="116">
        <f>+SUM(AZ59:BC59)</f>
        <v>5279</v>
      </c>
      <c r="AZ59" s="116">
        <v>5279</v>
      </c>
      <c r="BA59" s="116">
        <v>0</v>
      </c>
      <c r="BB59" s="116">
        <v>0</v>
      </c>
      <c r="BC59" s="116">
        <v>0</v>
      </c>
      <c r="BD59" s="116">
        <v>10092</v>
      </c>
      <c r="BE59" s="116">
        <v>0</v>
      </c>
      <c r="BF59" s="116">
        <v>0</v>
      </c>
      <c r="BG59" s="116">
        <f>+SUM(BF59,AN59,AF59)</f>
        <v>5279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32846</v>
      </c>
      <c r="BQ59" s="116">
        <f>SUM(M59,AO59)</f>
        <v>0</v>
      </c>
      <c r="BR59" s="116">
        <f>SUM(N59,AP59)</f>
        <v>0</v>
      </c>
      <c r="BS59" s="116">
        <f>SUM(O59,AQ59)</f>
        <v>0</v>
      </c>
      <c r="BT59" s="116">
        <f>SUM(P59,AR59)</f>
        <v>0</v>
      </c>
      <c r="BU59" s="116">
        <f>SUM(Q59,AS59)</f>
        <v>0</v>
      </c>
      <c r="BV59" s="116">
        <f>SUM(R59,AT59)</f>
        <v>6671</v>
      </c>
      <c r="BW59" s="116">
        <f>SUM(S59,AU59)</f>
        <v>441</v>
      </c>
      <c r="BX59" s="116">
        <f>SUM(T59,AV59)</f>
        <v>1279</v>
      </c>
      <c r="BY59" s="116">
        <f>SUM(U59,AW59)</f>
        <v>4951</v>
      </c>
      <c r="BZ59" s="116">
        <f>SUM(V59,AX59)</f>
        <v>0</v>
      </c>
      <c r="CA59" s="116">
        <f>SUM(W59,AY59)</f>
        <v>26175</v>
      </c>
      <c r="CB59" s="116">
        <f>SUM(X59,AZ59)</f>
        <v>17685</v>
      </c>
      <c r="CC59" s="116">
        <f>SUM(Y59,BA59)</f>
        <v>3397</v>
      </c>
      <c r="CD59" s="116">
        <f>SUM(Z59,BB59)</f>
        <v>5093</v>
      </c>
      <c r="CE59" s="116">
        <f>SUM(AA59,BC59)</f>
        <v>0</v>
      </c>
      <c r="CF59" s="116">
        <f>SUM(AB59,BD59)</f>
        <v>14958</v>
      </c>
      <c r="CG59" s="116">
        <f>SUM(AC59,BE59)</f>
        <v>0</v>
      </c>
      <c r="CH59" s="116">
        <f>SUM(AD59,BF59)</f>
        <v>0</v>
      </c>
      <c r="CI59" s="116">
        <f>SUM(AE59,BG59)</f>
        <v>32846</v>
      </c>
    </row>
    <row r="60" spans="1:87" ht="13.5" customHeight="1" x14ac:dyDescent="0.15">
      <c r="A60" s="114" t="s">
        <v>22</v>
      </c>
      <c r="B60" s="115" t="s">
        <v>483</v>
      </c>
      <c r="C60" s="114" t="s">
        <v>484</v>
      </c>
      <c r="D60" s="116">
        <f>+SUM(E60,J60)</f>
        <v>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f>+SUM(M60,R60,V60,W60,AC60)</f>
        <v>0</v>
      </c>
      <c r="M60" s="116">
        <f>+SUM(N60:Q60)</f>
        <v>0</v>
      </c>
      <c r="N60" s="116">
        <v>0</v>
      </c>
      <c r="O60" s="116">
        <v>0</v>
      </c>
      <c r="P60" s="116">
        <v>0</v>
      </c>
      <c r="Q60" s="116">
        <v>0</v>
      </c>
      <c r="R60" s="116">
        <f>+SUM(S60:U60)</f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f>+SUM(X60:AA60)</f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58492</v>
      </c>
      <c r="AC60" s="116">
        <v>0</v>
      </c>
      <c r="AD60" s="116">
        <v>0</v>
      </c>
      <c r="AE60" s="116">
        <f>+SUM(D60,L60,AD60)</f>
        <v>0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f>+SUM(AO60,AT60,AX60,AY60,BE60)</f>
        <v>0</v>
      </c>
      <c r="AO60" s="116">
        <f>+SUM(AP60:AS60)</f>
        <v>0</v>
      </c>
      <c r="AP60" s="116">
        <v>0</v>
      </c>
      <c r="AQ60" s="116">
        <v>0</v>
      </c>
      <c r="AR60" s="116">
        <v>0</v>
      </c>
      <c r="AS60" s="116">
        <v>0</v>
      </c>
      <c r="AT60" s="116">
        <f>+SUM(AU60:AW60)</f>
        <v>0</v>
      </c>
      <c r="AU60" s="116">
        <v>0</v>
      </c>
      <c r="AV60" s="116">
        <v>0</v>
      </c>
      <c r="AW60" s="116">
        <v>0</v>
      </c>
      <c r="AX60" s="116">
        <v>0</v>
      </c>
      <c r="AY60" s="116">
        <f>+SUM(AZ60:BC60)</f>
        <v>0</v>
      </c>
      <c r="AZ60" s="116">
        <v>0</v>
      </c>
      <c r="BA60" s="116">
        <v>0</v>
      </c>
      <c r="BB60" s="116">
        <v>0</v>
      </c>
      <c r="BC60" s="116">
        <v>0</v>
      </c>
      <c r="BD60" s="116">
        <v>24677</v>
      </c>
      <c r="BE60" s="116">
        <v>0</v>
      </c>
      <c r="BF60" s="116">
        <v>0</v>
      </c>
      <c r="BG60" s="116">
        <f>+SUM(BF60,AN60,AF60)</f>
        <v>0</v>
      </c>
      <c r="BH60" s="116">
        <f>SUM(D60,AF60)</f>
        <v>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0</v>
      </c>
      <c r="BO60" s="116">
        <f>SUM(K60,AM60)</f>
        <v>0</v>
      </c>
      <c r="BP60" s="116">
        <f>SUM(L60,AN60)</f>
        <v>0</v>
      </c>
      <c r="BQ60" s="116">
        <f>SUM(M60,AO60)</f>
        <v>0</v>
      </c>
      <c r="BR60" s="116">
        <f>SUM(N60,AP60)</f>
        <v>0</v>
      </c>
      <c r="BS60" s="116">
        <f>SUM(O60,AQ60)</f>
        <v>0</v>
      </c>
      <c r="BT60" s="116">
        <f>SUM(P60,AR60)</f>
        <v>0</v>
      </c>
      <c r="BU60" s="116">
        <f>SUM(Q60,AS60)</f>
        <v>0</v>
      </c>
      <c r="BV60" s="116">
        <f>SUM(R60,AT60)</f>
        <v>0</v>
      </c>
      <c r="BW60" s="116">
        <f>SUM(S60,AU60)</f>
        <v>0</v>
      </c>
      <c r="BX60" s="116">
        <f>SUM(T60,AV60)</f>
        <v>0</v>
      </c>
      <c r="BY60" s="116">
        <f>SUM(U60,AW60)</f>
        <v>0</v>
      </c>
      <c r="BZ60" s="116">
        <f>SUM(V60,AX60)</f>
        <v>0</v>
      </c>
      <c r="CA60" s="116">
        <f>SUM(W60,AY60)</f>
        <v>0</v>
      </c>
      <c r="CB60" s="116">
        <f>SUM(X60,AZ60)</f>
        <v>0</v>
      </c>
      <c r="CC60" s="116">
        <f>SUM(Y60,BA60)</f>
        <v>0</v>
      </c>
      <c r="CD60" s="116">
        <f>SUM(Z60,BB60)</f>
        <v>0</v>
      </c>
      <c r="CE60" s="116">
        <f>SUM(AA60,BC60)</f>
        <v>0</v>
      </c>
      <c r="CF60" s="116">
        <f>SUM(AB60,BD60)</f>
        <v>83169</v>
      </c>
      <c r="CG60" s="116">
        <f>SUM(AC60,BE60)</f>
        <v>0</v>
      </c>
      <c r="CH60" s="116">
        <f>SUM(AD60,BF60)</f>
        <v>0</v>
      </c>
      <c r="CI60" s="116">
        <f>SUM(AE60,BG60)</f>
        <v>0</v>
      </c>
    </row>
    <row r="61" spans="1:87" ht="13.5" customHeight="1" x14ac:dyDescent="0.15">
      <c r="A61" s="114" t="s">
        <v>22</v>
      </c>
      <c r="B61" s="115" t="s">
        <v>487</v>
      </c>
      <c r="C61" s="114" t="s">
        <v>488</v>
      </c>
      <c r="D61" s="116">
        <f>+SUM(E61,J61)</f>
        <v>0</v>
      </c>
      <c r="E61" s="116">
        <f>+SUM(F61:I61)</f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f>+SUM(M61,R61,V61,W61,AC61)</f>
        <v>0</v>
      </c>
      <c r="M61" s="116">
        <f>+SUM(N61:Q61)</f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f>+SUM(S61:U61)</f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f>+SUM(X61:AA61)</f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52030</v>
      </c>
      <c r="AC61" s="116">
        <v>0</v>
      </c>
      <c r="AD61" s="116">
        <v>0</v>
      </c>
      <c r="AE61" s="116">
        <f>+SUM(D61,L61,AD61)</f>
        <v>0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f>+SUM(AO61,AT61,AX61,AY61,BE61)</f>
        <v>0</v>
      </c>
      <c r="AO61" s="116">
        <f>+SUM(AP61:AS61)</f>
        <v>0</v>
      </c>
      <c r="AP61" s="116">
        <v>0</v>
      </c>
      <c r="AQ61" s="116">
        <v>0</v>
      </c>
      <c r="AR61" s="116">
        <v>0</v>
      </c>
      <c r="AS61" s="116">
        <v>0</v>
      </c>
      <c r="AT61" s="116">
        <f>+SUM(AU61:AW61)</f>
        <v>0</v>
      </c>
      <c r="AU61" s="116">
        <v>0</v>
      </c>
      <c r="AV61" s="116">
        <v>0</v>
      </c>
      <c r="AW61" s="116">
        <v>0</v>
      </c>
      <c r="AX61" s="116">
        <v>0</v>
      </c>
      <c r="AY61" s="116">
        <f>+SUM(AZ61:BC61)</f>
        <v>0</v>
      </c>
      <c r="AZ61" s="116">
        <v>0</v>
      </c>
      <c r="BA61" s="116">
        <v>0</v>
      </c>
      <c r="BB61" s="116">
        <v>0</v>
      </c>
      <c r="BC61" s="116">
        <v>0</v>
      </c>
      <c r="BD61" s="116">
        <v>46548</v>
      </c>
      <c r="BE61" s="116">
        <v>0</v>
      </c>
      <c r="BF61" s="116">
        <v>0</v>
      </c>
      <c r="BG61" s="116">
        <f>+SUM(BF61,AN61,AF61)</f>
        <v>0</v>
      </c>
      <c r="BH61" s="116">
        <f>SUM(D61,AF61)</f>
        <v>0</v>
      </c>
      <c r="BI61" s="116">
        <f>SUM(E61,AG61)</f>
        <v>0</v>
      </c>
      <c r="BJ61" s="116">
        <f>SUM(F61,AH61)</f>
        <v>0</v>
      </c>
      <c r="BK61" s="116">
        <f>SUM(G61,AI61)</f>
        <v>0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0</v>
      </c>
      <c r="BQ61" s="116">
        <f>SUM(M61,AO61)</f>
        <v>0</v>
      </c>
      <c r="BR61" s="116">
        <f>SUM(N61,AP61)</f>
        <v>0</v>
      </c>
      <c r="BS61" s="116">
        <f>SUM(O61,AQ61)</f>
        <v>0</v>
      </c>
      <c r="BT61" s="116">
        <f>SUM(P61,AR61)</f>
        <v>0</v>
      </c>
      <c r="BU61" s="116">
        <f>SUM(Q61,AS61)</f>
        <v>0</v>
      </c>
      <c r="BV61" s="116">
        <f>SUM(R61,AT61)</f>
        <v>0</v>
      </c>
      <c r="BW61" s="116">
        <f>SUM(S61,AU61)</f>
        <v>0</v>
      </c>
      <c r="BX61" s="116">
        <f>SUM(T61,AV61)</f>
        <v>0</v>
      </c>
      <c r="BY61" s="116">
        <f>SUM(U61,AW61)</f>
        <v>0</v>
      </c>
      <c r="BZ61" s="116">
        <f>SUM(V61,AX61)</f>
        <v>0</v>
      </c>
      <c r="CA61" s="116">
        <f>SUM(W61,AY61)</f>
        <v>0</v>
      </c>
      <c r="CB61" s="116">
        <f>SUM(X61,AZ61)</f>
        <v>0</v>
      </c>
      <c r="CC61" s="116">
        <f>SUM(Y61,BA61)</f>
        <v>0</v>
      </c>
      <c r="CD61" s="116">
        <f>SUM(Z61,BB61)</f>
        <v>0</v>
      </c>
      <c r="CE61" s="116">
        <f>SUM(AA61,BC61)</f>
        <v>0</v>
      </c>
      <c r="CF61" s="116">
        <f>SUM(AB61,BD61)</f>
        <v>98578</v>
      </c>
      <c r="CG61" s="116">
        <f>SUM(AC61,BE61)</f>
        <v>0</v>
      </c>
      <c r="CH61" s="116">
        <f>SUM(AD61,BF61)</f>
        <v>0</v>
      </c>
      <c r="CI61" s="116">
        <f>SUM(AE61,BG61)</f>
        <v>0</v>
      </c>
    </row>
    <row r="62" spans="1:87" ht="13.5" customHeight="1" x14ac:dyDescent="0.15">
      <c r="A62" s="114" t="s">
        <v>22</v>
      </c>
      <c r="B62" s="115" t="s">
        <v>489</v>
      </c>
      <c r="C62" s="114" t="s">
        <v>490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f>+SUM(M62,R62,V62,W62,AC62)</f>
        <v>0</v>
      </c>
      <c r="M62" s="116">
        <f>+SUM(N62:Q62)</f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f>+SUM(S62:U62)</f>
        <v>0</v>
      </c>
      <c r="S62" s="116">
        <v>0</v>
      </c>
      <c r="T62" s="116">
        <v>0</v>
      </c>
      <c r="U62" s="116">
        <v>0</v>
      </c>
      <c r="V62" s="116">
        <v>0</v>
      </c>
      <c r="W62" s="116">
        <f>+SUM(X62:AA62)</f>
        <v>0</v>
      </c>
      <c r="X62" s="116">
        <v>0</v>
      </c>
      <c r="Y62" s="116">
        <v>0</v>
      </c>
      <c r="Z62" s="116">
        <v>0</v>
      </c>
      <c r="AA62" s="116">
        <v>0</v>
      </c>
      <c r="AB62" s="116">
        <v>38356</v>
      </c>
      <c r="AC62" s="116">
        <v>0</v>
      </c>
      <c r="AD62" s="116">
        <v>0</v>
      </c>
      <c r="AE62" s="116">
        <f>+SUM(D62,L62,AD62)</f>
        <v>0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>
        <v>0</v>
      </c>
      <c r="AN62" s="116">
        <f>+SUM(AO62,AT62,AX62,AY62,BE62)</f>
        <v>0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0</v>
      </c>
      <c r="AZ62" s="116">
        <v>0</v>
      </c>
      <c r="BA62" s="116">
        <v>0</v>
      </c>
      <c r="BB62" s="116">
        <v>0</v>
      </c>
      <c r="BC62" s="116">
        <v>0</v>
      </c>
      <c r="BD62" s="116">
        <v>15148</v>
      </c>
      <c r="BE62" s="116">
        <v>0</v>
      </c>
      <c r="BF62" s="116">
        <v>0</v>
      </c>
      <c r="BG62" s="116">
        <f>+SUM(BF62,AN62,AF62)</f>
        <v>0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0</v>
      </c>
      <c r="BQ62" s="116">
        <f>SUM(M62,AO62)</f>
        <v>0</v>
      </c>
      <c r="BR62" s="116">
        <f>SUM(N62,AP62)</f>
        <v>0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0</v>
      </c>
      <c r="BW62" s="116">
        <f>SUM(S62,AU62)</f>
        <v>0</v>
      </c>
      <c r="BX62" s="116">
        <f>SUM(T62,AV62)</f>
        <v>0</v>
      </c>
      <c r="BY62" s="116">
        <f>SUM(U62,AW62)</f>
        <v>0</v>
      </c>
      <c r="BZ62" s="116">
        <f>SUM(V62,AX62)</f>
        <v>0</v>
      </c>
      <c r="CA62" s="116">
        <f>SUM(W62,AY62)</f>
        <v>0</v>
      </c>
      <c r="CB62" s="116">
        <f>SUM(X62,AZ62)</f>
        <v>0</v>
      </c>
      <c r="CC62" s="116">
        <f>SUM(Y62,BA62)</f>
        <v>0</v>
      </c>
      <c r="CD62" s="116">
        <f>SUM(Z62,BB62)</f>
        <v>0</v>
      </c>
      <c r="CE62" s="116">
        <f>SUM(AA62,BC62)</f>
        <v>0</v>
      </c>
      <c r="CF62" s="116">
        <f>SUM(AB62,BD62)</f>
        <v>53504</v>
      </c>
      <c r="CG62" s="116">
        <f>SUM(AC62,BE62)</f>
        <v>0</v>
      </c>
      <c r="CH62" s="116">
        <f>SUM(AD62,BF62)</f>
        <v>0</v>
      </c>
      <c r="CI62" s="116">
        <f>SUM(AE62,BG62)</f>
        <v>0</v>
      </c>
    </row>
    <row r="63" spans="1:87" ht="13.5" customHeight="1" x14ac:dyDescent="0.15">
      <c r="A63" s="114" t="s">
        <v>22</v>
      </c>
      <c r="B63" s="115" t="s">
        <v>491</v>
      </c>
      <c r="C63" s="114" t="s">
        <v>492</v>
      </c>
      <c r="D63" s="116">
        <f>+SUM(E63,J63)</f>
        <v>0</v>
      </c>
      <c r="E63" s="116">
        <f>+SUM(F63:I63)</f>
        <v>0</v>
      </c>
      <c r="F63" s="116">
        <v>0</v>
      </c>
      <c r="G63" s="116">
        <v>0</v>
      </c>
      <c r="H63" s="116">
        <v>0</v>
      </c>
      <c r="I63" s="116">
        <v>0</v>
      </c>
      <c r="J63" s="116">
        <v>0</v>
      </c>
      <c r="K63" s="116">
        <v>0</v>
      </c>
      <c r="L63" s="116">
        <f>+SUM(M63,R63,V63,W63,AC63)</f>
        <v>0</v>
      </c>
      <c r="M63" s="116">
        <f>+SUM(N63:Q63)</f>
        <v>0</v>
      </c>
      <c r="N63" s="116">
        <v>0</v>
      </c>
      <c r="O63" s="116">
        <v>0</v>
      </c>
      <c r="P63" s="116">
        <v>0</v>
      </c>
      <c r="Q63" s="116">
        <v>0</v>
      </c>
      <c r="R63" s="116">
        <f>+SUM(S63:U63)</f>
        <v>0</v>
      </c>
      <c r="S63" s="116">
        <v>0</v>
      </c>
      <c r="T63" s="116">
        <v>0</v>
      </c>
      <c r="U63" s="116">
        <v>0</v>
      </c>
      <c r="V63" s="116">
        <v>0</v>
      </c>
      <c r="W63" s="116">
        <f>+SUM(X63:AA63)</f>
        <v>0</v>
      </c>
      <c r="X63" s="116">
        <v>0</v>
      </c>
      <c r="Y63" s="116">
        <v>0</v>
      </c>
      <c r="Z63" s="116">
        <v>0</v>
      </c>
      <c r="AA63" s="116">
        <v>0</v>
      </c>
      <c r="AB63" s="116">
        <v>17806</v>
      </c>
      <c r="AC63" s="116">
        <v>0</v>
      </c>
      <c r="AD63" s="116">
        <v>0</v>
      </c>
      <c r="AE63" s="116">
        <f>+SUM(D63,L63,AD63)</f>
        <v>0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>
        <v>0</v>
      </c>
      <c r="AN63" s="116">
        <f>+SUM(AO63,AT63,AX63,AY63,BE63)</f>
        <v>0</v>
      </c>
      <c r="AO63" s="116">
        <f>+SUM(AP63:AS63)</f>
        <v>0</v>
      </c>
      <c r="AP63" s="116">
        <v>0</v>
      </c>
      <c r="AQ63" s="116">
        <v>0</v>
      </c>
      <c r="AR63" s="116">
        <v>0</v>
      </c>
      <c r="AS63" s="116">
        <v>0</v>
      </c>
      <c r="AT63" s="116">
        <f>+SUM(AU63:AW63)</f>
        <v>0</v>
      </c>
      <c r="AU63" s="116">
        <v>0</v>
      </c>
      <c r="AV63" s="116">
        <v>0</v>
      </c>
      <c r="AW63" s="116">
        <v>0</v>
      </c>
      <c r="AX63" s="116">
        <v>0</v>
      </c>
      <c r="AY63" s="116">
        <f>+SUM(AZ63:BC63)</f>
        <v>0</v>
      </c>
      <c r="AZ63" s="116">
        <v>0</v>
      </c>
      <c r="BA63" s="116">
        <v>0</v>
      </c>
      <c r="BB63" s="116">
        <v>0</v>
      </c>
      <c r="BC63" s="116">
        <v>0</v>
      </c>
      <c r="BD63" s="116">
        <v>9327</v>
      </c>
      <c r="BE63" s="116">
        <v>0</v>
      </c>
      <c r="BF63" s="116">
        <v>0</v>
      </c>
      <c r="BG63" s="116">
        <f>+SUM(BF63,AN63,AF63)</f>
        <v>0</v>
      </c>
      <c r="BH63" s="116">
        <f>SUM(D63,AF63)</f>
        <v>0</v>
      </c>
      <c r="BI63" s="116">
        <f>SUM(E63,AG63)</f>
        <v>0</v>
      </c>
      <c r="BJ63" s="116">
        <f>SUM(F63,AH63)</f>
        <v>0</v>
      </c>
      <c r="BK63" s="116">
        <f>SUM(G63,AI63)</f>
        <v>0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0</v>
      </c>
      <c r="BQ63" s="116">
        <f>SUM(M63,AO63)</f>
        <v>0</v>
      </c>
      <c r="BR63" s="116">
        <f>SUM(N63,AP63)</f>
        <v>0</v>
      </c>
      <c r="BS63" s="116">
        <f>SUM(O63,AQ63)</f>
        <v>0</v>
      </c>
      <c r="BT63" s="116">
        <f>SUM(P63,AR63)</f>
        <v>0</v>
      </c>
      <c r="BU63" s="116">
        <f>SUM(Q63,AS63)</f>
        <v>0</v>
      </c>
      <c r="BV63" s="116">
        <f>SUM(R63,AT63)</f>
        <v>0</v>
      </c>
      <c r="BW63" s="116">
        <f>SUM(S63,AU63)</f>
        <v>0</v>
      </c>
      <c r="BX63" s="116">
        <f>SUM(T63,AV63)</f>
        <v>0</v>
      </c>
      <c r="BY63" s="116">
        <f>SUM(U63,AW63)</f>
        <v>0</v>
      </c>
      <c r="BZ63" s="116">
        <f>SUM(V63,AX63)</f>
        <v>0</v>
      </c>
      <c r="CA63" s="116">
        <f>SUM(W63,AY63)</f>
        <v>0</v>
      </c>
      <c r="CB63" s="116">
        <f>SUM(X63,AZ63)</f>
        <v>0</v>
      </c>
      <c r="CC63" s="116">
        <f>SUM(Y63,BA63)</f>
        <v>0</v>
      </c>
      <c r="CD63" s="116">
        <f>SUM(Z63,BB63)</f>
        <v>0</v>
      </c>
      <c r="CE63" s="116">
        <f>SUM(AA63,BC63)</f>
        <v>0</v>
      </c>
      <c r="CF63" s="116">
        <f>SUM(AB63,BD63)</f>
        <v>27133</v>
      </c>
      <c r="CG63" s="116">
        <f>SUM(AC63,BE63)</f>
        <v>0</v>
      </c>
      <c r="CH63" s="116">
        <f>SUM(AD63,BF63)</f>
        <v>0</v>
      </c>
      <c r="CI63" s="116">
        <f>SUM(AE63,BG63)</f>
        <v>0</v>
      </c>
    </row>
    <row r="64" spans="1:87" ht="13.5" customHeight="1" x14ac:dyDescent="0.15">
      <c r="A64" s="114" t="s">
        <v>22</v>
      </c>
      <c r="B64" s="115" t="s">
        <v>493</v>
      </c>
      <c r="C64" s="114" t="s">
        <v>494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>
        <v>0</v>
      </c>
      <c r="L64" s="116">
        <f>+SUM(M64,R64,V64,W64,AC64)</f>
        <v>0</v>
      </c>
      <c r="M64" s="116">
        <f>+SUM(N64:Q64)</f>
        <v>0</v>
      </c>
      <c r="N64" s="116">
        <v>0</v>
      </c>
      <c r="O64" s="116">
        <v>0</v>
      </c>
      <c r="P64" s="116">
        <v>0</v>
      </c>
      <c r="Q64" s="116">
        <v>0</v>
      </c>
      <c r="R64" s="116">
        <f>+SUM(S64:U64)</f>
        <v>0</v>
      </c>
      <c r="S64" s="116">
        <v>0</v>
      </c>
      <c r="T64" s="116">
        <v>0</v>
      </c>
      <c r="U64" s="116">
        <v>0</v>
      </c>
      <c r="V64" s="116">
        <v>0</v>
      </c>
      <c r="W64" s="116">
        <f>+SUM(X64:AA64)</f>
        <v>0</v>
      </c>
      <c r="X64" s="116">
        <v>0</v>
      </c>
      <c r="Y64" s="116">
        <v>0</v>
      </c>
      <c r="Z64" s="116">
        <v>0</v>
      </c>
      <c r="AA64" s="116">
        <v>0</v>
      </c>
      <c r="AB64" s="116">
        <v>54022</v>
      </c>
      <c r="AC64" s="116">
        <v>0</v>
      </c>
      <c r="AD64" s="116">
        <v>0</v>
      </c>
      <c r="AE64" s="116">
        <f>+SUM(D64,L64,AD64)</f>
        <v>0</v>
      </c>
      <c r="AF64" s="116">
        <f>+SUM(AG64,AL64)</f>
        <v>0</v>
      </c>
      <c r="AG64" s="116">
        <f>+SUM(AH64:AK64)</f>
        <v>0</v>
      </c>
      <c r="AH64" s="116">
        <v>0</v>
      </c>
      <c r="AI64" s="116">
        <v>0</v>
      </c>
      <c r="AJ64" s="116">
        <v>0</v>
      </c>
      <c r="AK64" s="116">
        <v>0</v>
      </c>
      <c r="AL64" s="116">
        <v>0</v>
      </c>
      <c r="AM64" s="116">
        <v>0</v>
      </c>
      <c r="AN64" s="116">
        <f>+SUM(AO64,AT64,AX64,AY64,BE64)</f>
        <v>0</v>
      </c>
      <c r="AO64" s="116">
        <f>+SUM(AP64:AS64)</f>
        <v>0</v>
      </c>
      <c r="AP64" s="116">
        <v>0</v>
      </c>
      <c r="AQ64" s="116">
        <v>0</v>
      </c>
      <c r="AR64" s="116">
        <v>0</v>
      </c>
      <c r="AS64" s="116">
        <v>0</v>
      </c>
      <c r="AT64" s="116">
        <f>+SUM(AU64:AW64)</f>
        <v>0</v>
      </c>
      <c r="AU64" s="116">
        <v>0</v>
      </c>
      <c r="AV64" s="116">
        <v>0</v>
      </c>
      <c r="AW64" s="116">
        <v>0</v>
      </c>
      <c r="AX64" s="116">
        <v>0</v>
      </c>
      <c r="AY64" s="116">
        <f>+SUM(AZ64:BC64)</f>
        <v>0</v>
      </c>
      <c r="AZ64" s="116">
        <v>0</v>
      </c>
      <c r="BA64" s="116">
        <v>0</v>
      </c>
      <c r="BB64" s="116">
        <v>0</v>
      </c>
      <c r="BC64" s="116">
        <v>0</v>
      </c>
      <c r="BD64" s="116">
        <v>22029</v>
      </c>
      <c r="BE64" s="116">
        <v>0</v>
      </c>
      <c r="BF64" s="116">
        <v>0</v>
      </c>
      <c r="BG64" s="116">
        <f>+SUM(BF64,AN64,AF64)</f>
        <v>0</v>
      </c>
      <c r="BH64" s="116">
        <f>SUM(D64,AF64)</f>
        <v>0</v>
      </c>
      <c r="BI64" s="116">
        <f>SUM(E64,AG64)</f>
        <v>0</v>
      </c>
      <c r="BJ64" s="116">
        <f>SUM(F64,AH64)</f>
        <v>0</v>
      </c>
      <c r="BK64" s="116">
        <f>SUM(G64,AI64)</f>
        <v>0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0</v>
      </c>
      <c r="BQ64" s="116">
        <f>SUM(M64,AO64)</f>
        <v>0</v>
      </c>
      <c r="BR64" s="116">
        <f>SUM(N64,AP64)</f>
        <v>0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0</v>
      </c>
      <c r="BW64" s="116">
        <f>SUM(S64,AU64)</f>
        <v>0</v>
      </c>
      <c r="BX64" s="116">
        <f>SUM(T64,AV64)</f>
        <v>0</v>
      </c>
      <c r="BY64" s="116">
        <f>SUM(U64,AW64)</f>
        <v>0</v>
      </c>
      <c r="BZ64" s="116">
        <f>SUM(V64,AX64)</f>
        <v>0</v>
      </c>
      <c r="CA64" s="116">
        <f>SUM(W64,AY64)</f>
        <v>0</v>
      </c>
      <c r="CB64" s="116">
        <f>SUM(X64,AZ64)</f>
        <v>0</v>
      </c>
      <c r="CC64" s="116">
        <f>SUM(Y64,BA64)</f>
        <v>0</v>
      </c>
      <c r="CD64" s="116">
        <f>SUM(Z64,BB64)</f>
        <v>0</v>
      </c>
      <c r="CE64" s="116">
        <f>SUM(AA64,BC64)</f>
        <v>0</v>
      </c>
      <c r="CF64" s="116">
        <f>SUM(AB64,BD64)</f>
        <v>76051</v>
      </c>
      <c r="CG64" s="116">
        <f>SUM(AC64,BE64)</f>
        <v>0</v>
      </c>
      <c r="CH64" s="116">
        <f>SUM(AD64,BF64)</f>
        <v>0</v>
      </c>
      <c r="CI64" s="116">
        <f>SUM(AE64,BG64)</f>
        <v>0</v>
      </c>
    </row>
    <row r="65" spans="1:87" ht="13.5" customHeight="1" x14ac:dyDescent="0.15">
      <c r="A65" s="114" t="s">
        <v>22</v>
      </c>
      <c r="B65" s="115" t="s">
        <v>495</v>
      </c>
      <c r="C65" s="114" t="s">
        <v>496</v>
      </c>
      <c r="D65" s="116">
        <f>+SUM(E65,J65)</f>
        <v>0</v>
      </c>
      <c r="E65" s="116">
        <f>+SUM(F65:I65)</f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0</v>
      </c>
      <c r="K65" s="116">
        <v>0</v>
      </c>
      <c r="L65" s="116">
        <f>+SUM(M65,R65,V65,W65,AC65)</f>
        <v>0</v>
      </c>
      <c r="M65" s="116">
        <f>+SUM(N65:Q65)</f>
        <v>0</v>
      </c>
      <c r="N65" s="116">
        <v>0</v>
      </c>
      <c r="O65" s="116">
        <v>0</v>
      </c>
      <c r="P65" s="116">
        <v>0</v>
      </c>
      <c r="Q65" s="116">
        <v>0</v>
      </c>
      <c r="R65" s="116">
        <f>+SUM(S65:U65)</f>
        <v>0</v>
      </c>
      <c r="S65" s="116">
        <v>0</v>
      </c>
      <c r="T65" s="116">
        <v>0</v>
      </c>
      <c r="U65" s="116">
        <v>0</v>
      </c>
      <c r="V65" s="116">
        <v>0</v>
      </c>
      <c r="W65" s="116">
        <f>+SUM(X65:AA65)</f>
        <v>0</v>
      </c>
      <c r="X65" s="116">
        <v>0</v>
      </c>
      <c r="Y65" s="116">
        <v>0</v>
      </c>
      <c r="Z65" s="116">
        <v>0</v>
      </c>
      <c r="AA65" s="116">
        <v>0</v>
      </c>
      <c r="AB65" s="116">
        <v>194048</v>
      </c>
      <c r="AC65" s="116">
        <v>0</v>
      </c>
      <c r="AD65" s="116">
        <v>0</v>
      </c>
      <c r="AE65" s="116">
        <f>+SUM(D65,L65,AD65)</f>
        <v>0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>
        <v>0</v>
      </c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>
        <v>60001</v>
      </c>
      <c r="BE65" s="116">
        <v>0</v>
      </c>
      <c r="BF65" s="116">
        <v>0</v>
      </c>
      <c r="BG65" s="116">
        <f>+SUM(BF65,AN65,AF65)</f>
        <v>0</v>
      </c>
      <c r="BH65" s="116">
        <f>SUM(D65,AF65)</f>
        <v>0</v>
      </c>
      <c r="BI65" s="116">
        <f>SUM(E65,AG65)</f>
        <v>0</v>
      </c>
      <c r="BJ65" s="116">
        <f>SUM(F65,AH65)</f>
        <v>0</v>
      </c>
      <c r="BK65" s="116">
        <f>SUM(G65,AI65)</f>
        <v>0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0</v>
      </c>
      <c r="BP65" s="116">
        <f>SUM(L65,AN65)</f>
        <v>0</v>
      </c>
      <c r="BQ65" s="116">
        <f>SUM(M65,AO65)</f>
        <v>0</v>
      </c>
      <c r="BR65" s="116">
        <f>SUM(N65,AP65)</f>
        <v>0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0</v>
      </c>
      <c r="BW65" s="116">
        <f>SUM(S65,AU65)</f>
        <v>0</v>
      </c>
      <c r="BX65" s="116">
        <f>SUM(T65,AV65)</f>
        <v>0</v>
      </c>
      <c r="BY65" s="116">
        <f>SUM(U65,AW65)</f>
        <v>0</v>
      </c>
      <c r="BZ65" s="116">
        <f>SUM(V65,AX65)</f>
        <v>0</v>
      </c>
      <c r="CA65" s="116">
        <f>SUM(W65,AY65)</f>
        <v>0</v>
      </c>
      <c r="CB65" s="116">
        <f>SUM(X65,AZ65)</f>
        <v>0</v>
      </c>
      <c r="CC65" s="116">
        <f>SUM(Y65,BA65)</f>
        <v>0</v>
      </c>
      <c r="CD65" s="116">
        <f>SUM(Z65,BB65)</f>
        <v>0</v>
      </c>
      <c r="CE65" s="116">
        <f>SUM(AA65,BC65)</f>
        <v>0</v>
      </c>
      <c r="CF65" s="116">
        <f>SUM(AB65,BD65)</f>
        <v>254049</v>
      </c>
      <c r="CG65" s="116">
        <f>SUM(AC65,BE65)</f>
        <v>0</v>
      </c>
      <c r="CH65" s="116">
        <f>SUM(AD65,BF65)</f>
        <v>0</v>
      </c>
      <c r="CI65" s="116">
        <f>SUM(AE65,BG65)</f>
        <v>0</v>
      </c>
    </row>
    <row r="66" spans="1:87" ht="13.5" customHeight="1" x14ac:dyDescent="0.15">
      <c r="A66" s="114" t="s">
        <v>22</v>
      </c>
      <c r="B66" s="115" t="s">
        <v>497</v>
      </c>
      <c r="C66" s="114" t="s">
        <v>498</v>
      </c>
      <c r="D66" s="116">
        <f>+SUM(E66,J66)</f>
        <v>0</v>
      </c>
      <c r="E66" s="116">
        <f>+SUM(F66:I66)</f>
        <v>0</v>
      </c>
      <c r="F66" s="116">
        <v>0</v>
      </c>
      <c r="G66" s="116">
        <v>0</v>
      </c>
      <c r="H66" s="116">
        <v>0</v>
      </c>
      <c r="I66" s="116">
        <v>0</v>
      </c>
      <c r="J66" s="116">
        <v>0</v>
      </c>
      <c r="K66" s="116">
        <v>0</v>
      </c>
      <c r="L66" s="116">
        <f>+SUM(M66,R66,V66,W66,AC66)</f>
        <v>7623</v>
      </c>
      <c r="M66" s="116">
        <f>+SUM(N66:Q66)</f>
        <v>0</v>
      </c>
      <c r="N66" s="116">
        <v>0</v>
      </c>
      <c r="O66" s="116">
        <v>0</v>
      </c>
      <c r="P66" s="116">
        <v>0</v>
      </c>
      <c r="Q66" s="116">
        <v>0</v>
      </c>
      <c r="R66" s="116">
        <f>+SUM(S66:U66)</f>
        <v>0</v>
      </c>
      <c r="S66" s="116">
        <v>0</v>
      </c>
      <c r="T66" s="116">
        <v>0</v>
      </c>
      <c r="U66" s="116">
        <v>0</v>
      </c>
      <c r="V66" s="116">
        <v>0</v>
      </c>
      <c r="W66" s="116">
        <f>+SUM(X66:AA66)</f>
        <v>7623</v>
      </c>
      <c r="X66" s="116">
        <v>7262</v>
      </c>
      <c r="Y66" s="116">
        <v>157</v>
      </c>
      <c r="Z66" s="116">
        <v>204</v>
      </c>
      <c r="AA66" s="116">
        <v>0</v>
      </c>
      <c r="AB66" s="116">
        <v>9625</v>
      </c>
      <c r="AC66" s="116">
        <v>0</v>
      </c>
      <c r="AD66" s="116">
        <v>0</v>
      </c>
      <c r="AE66" s="116">
        <f>+SUM(D66,L66,AD66)</f>
        <v>7623</v>
      </c>
      <c r="AF66" s="116">
        <f>+SUM(AG66,AL66)</f>
        <v>0</v>
      </c>
      <c r="AG66" s="116">
        <f>+SUM(AH66:AK66)</f>
        <v>0</v>
      </c>
      <c r="AH66" s="116">
        <v>0</v>
      </c>
      <c r="AI66" s="116">
        <v>0</v>
      </c>
      <c r="AJ66" s="116">
        <v>0</v>
      </c>
      <c r="AK66" s="116">
        <v>0</v>
      </c>
      <c r="AL66" s="116">
        <v>0</v>
      </c>
      <c r="AM66" s="116">
        <v>0</v>
      </c>
      <c r="AN66" s="116">
        <f>+SUM(AO66,AT66,AX66,AY66,BE66)</f>
        <v>7117</v>
      </c>
      <c r="AO66" s="116">
        <f>+SUM(AP66:AS66)</f>
        <v>0</v>
      </c>
      <c r="AP66" s="116">
        <v>0</v>
      </c>
      <c r="AQ66" s="116">
        <v>0</v>
      </c>
      <c r="AR66" s="116">
        <v>0</v>
      </c>
      <c r="AS66" s="116">
        <v>0</v>
      </c>
      <c r="AT66" s="116">
        <f>+SUM(AU66:AW66)</f>
        <v>7117</v>
      </c>
      <c r="AU66" s="116">
        <v>7117</v>
      </c>
      <c r="AV66" s="116">
        <v>0</v>
      </c>
      <c r="AW66" s="116">
        <v>0</v>
      </c>
      <c r="AX66" s="116">
        <v>0</v>
      </c>
      <c r="AY66" s="116">
        <f>+SUM(AZ66:BC66)</f>
        <v>0</v>
      </c>
      <c r="AZ66" s="116">
        <v>0</v>
      </c>
      <c r="BA66" s="116">
        <v>0</v>
      </c>
      <c r="BB66" s="116">
        <v>0</v>
      </c>
      <c r="BC66" s="116">
        <v>0</v>
      </c>
      <c r="BD66" s="116">
        <v>0</v>
      </c>
      <c r="BE66" s="116">
        <v>0</v>
      </c>
      <c r="BF66" s="116">
        <v>0</v>
      </c>
      <c r="BG66" s="116">
        <f>+SUM(BF66,AN66,AF66)</f>
        <v>7117</v>
      </c>
      <c r="BH66" s="116">
        <f>SUM(D66,AF66)</f>
        <v>0</v>
      </c>
      <c r="BI66" s="116">
        <f>SUM(E66,AG66)</f>
        <v>0</v>
      </c>
      <c r="BJ66" s="116">
        <f>SUM(F66,AH66)</f>
        <v>0</v>
      </c>
      <c r="BK66" s="116">
        <f>SUM(G66,AI66)</f>
        <v>0</v>
      </c>
      <c r="BL66" s="116">
        <f>SUM(H66,AJ66)</f>
        <v>0</v>
      </c>
      <c r="BM66" s="116">
        <f>SUM(I66,AK66)</f>
        <v>0</v>
      </c>
      <c r="BN66" s="116">
        <f>SUM(J66,AL66)</f>
        <v>0</v>
      </c>
      <c r="BO66" s="116">
        <f>SUM(K66,AM66)</f>
        <v>0</v>
      </c>
      <c r="BP66" s="116">
        <f>SUM(L66,AN66)</f>
        <v>14740</v>
      </c>
      <c r="BQ66" s="116">
        <f>SUM(M66,AO66)</f>
        <v>0</v>
      </c>
      <c r="BR66" s="116">
        <f>SUM(N66,AP66)</f>
        <v>0</v>
      </c>
      <c r="BS66" s="116">
        <f>SUM(O66,AQ66)</f>
        <v>0</v>
      </c>
      <c r="BT66" s="116">
        <f>SUM(P66,AR66)</f>
        <v>0</v>
      </c>
      <c r="BU66" s="116">
        <f>SUM(Q66,AS66)</f>
        <v>0</v>
      </c>
      <c r="BV66" s="116">
        <f>SUM(R66,AT66)</f>
        <v>7117</v>
      </c>
      <c r="BW66" s="116">
        <f>SUM(S66,AU66)</f>
        <v>7117</v>
      </c>
      <c r="BX66" s="116">
        <f>SUM(T66,AV66)</f>
        <v>0</v>
      </c>
      <c r="BY66" s="116">
        <f>SUM(U66,AW66)</f>
        <v>0</v>
      </c>
      <c r="BZ66" s="116">
        <f>SUM(V66,AX66)</f>
        <v>0</v>
      </c>
      <c r="CA66" s="116">
        <f>SUM(W66,AY66)</f>
        <v>7623</v>
      </c>
      <c r="CB66" s="116">
        <f>SUM(X66,AZ66)</f>
        <v>7262</v>
      </c>
      <c r="CC66" s="116">
        <f>SUM(Y66,BA66)</f>
        <v>157</v>
      </c>
      <c r="CD66" s="116">
        <f>SUM(Z66,BB66)</f>
        <v>204</v>
      </c>
      <c r="CE66" s="116">
        <f>SUM(AA66,BC66)</f>
        <v>0</v>
      </c>
      <c r="CF66" s="116">
        <f>SUM(AB66,BD66)</f>
        <v>9625</v>
      </c>
      <c r="CG66" s="116">
        <f>SUM(AC66,BE66)</f>
        <v>0</v>
      </c>
      <c r="CH66" s="116">
        <f>SUM(AD66,BF66)</f>
        <v>0</v>
      </c>
      <c r="CI66" s="116">
        <f>SUM(AE66,BG66)</f>
        <v>14740</v>
      </c>
    </row>
    <row r="67" spans="1:87" ht="13.5" customHeight="1" x14ac:dyDescent="0.15">
      <c r="A67" s="114" t="s">
        <v>22</v>
      </c>
      <c r="B67" s="115" t="s">
        <v>499</v>
      </c>
      <c r="C67" s="114" t="s">
        <v>500</v>
      </c>
      <c r="D67" s="116">
        <f>+SUM(E67,J67)</f>
        <v>0</v>
      </c>
      <c r="E67" s="116">
        <f>+SUM(F67:I67)</f>
        <v>0</v>
      </c>
      <c r="F67" s="116">
        <v>0</v>
      </c>
      <c r="G67" s="116">
        <v>0</v>
      </c>
      <c r="H67" s="116">
        <v>0</v>
      </c>
      <c r="I67" s="116">
        <v>0</v>
      </c>
      <c r="J67" s="116">
        <v>0</v>
      </c>
      <c r="K67" s="116">
        <v>0</v>
      </c>
      <c r="L67" s="116">
        <f>+SUM(M67,R67,V67,W67,AC67)</f>
        <v>9369</v>
      </c>
      <c r="M67" s="116">
        <f>+SUM(N67:Q67)</f>
        <v>0</v>
      </c>
      <c r="N67" s="116">
        <v>0</v>
      </c>
      <c r="O67" s="116">
        <v>0</v>
      </c>
      <c r="P67" s="116">
        <v>0</v>
      </c>
      <c r="Q67" s="116">
        <v>0</v>
      </c>
      <c r="R67" s="116">
        <f>+SUM(S67:U67)</f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f>+SUM(X67:AA67)</f>
        <v>9369</v>
      </c>
      <c r="X67" s="116">
        <v>9067</v>
      </c>
      <c r="Y67" s="116">
        <v>122</v>
      </c>
      <c r="Z67" s="116">
        <v>142</v>
      </c>
      <c r="AA67" s="116">
        <v>38</v>
      </c>
      <c r="AB67" s="116">
        <v>4128</v>
      </c>
      <c r="AC67" s="116">
        <v>0</v>
      </c>
      <c r="AD67" s="116">
        <v>1027</v>
      </c>
      <c r="AE67" s="116">
        <f>+SUM(D67,L67,AD67)</f>
        <v>10396</v>
      </c>
      <c r="AF67" s="116">
        <f>+SUM(AG67,AL67)</f>
        <v>0</v>
      </c>
      <c r="AG67" s="116">
        <f>+SUM(AH67:AK67)</f>
        <v>0</v>
      </c>
      <c r="AH67" s="116">
        <v>0</v>
      </c>
      <c r="AI67" s="116">
        <v>0</v>
      </c>
      <c r="AJ67" s="116">
        <v>0</v>
      </c>
      <c r="AK67" s="116">
        <v>0</v>
      </c>
      <c r="AL67" s="116">
        <v>0</v>
      </c>
      <c r="AM67" s="116">
        <v>0</v>
      </c>
      <c r="AN67" s="116">
        <f>+SUM(AO67,AT67,AX67,AY67,BE67)</f>
        <v>0</v>
      </c>
      <c r="AO67" s="116">
        <f>+SUM(AP67:AS67)</f>
        <v>0</v>
      </c>
      <c r="AP67" s="116">
        <v>0</v>
      </c>
      <c r="AQ67" s="116">
        <v>0</v>
      </c>
      <c r="AR67" s="116">
        <v>0</v>
      </c>
      <c r="AS67" s="116">
        <v>0</v>
      </c>
      <c r="AT67" s="116">
        <f>+SUM(AU67:AW67)</f>
        <v>0</v>
      </c>
      <c r="AU67" s="116">
        <v>0</v>
      </c>
      <c r="AV67" s="116">
        <v>0</v>
      </c>
      <c r="AW67" s="116">
        <v>0</v>
      </c>
      <c r="AX67" s="116">
        <v>0</v>
      </c>
      <c r="AY67" s="116">
        <f>+SUM(AZ67:BC67)</f>
        <v>0</v>
      </c>
      <c r="AZ67" s="116">
        <v>0</v>
      </c>
      <c r="BA67" s="116">
        <v>0</v>
      </c>
      <c r="BB67" s="116">
        <v>0</v>
      </c>
      <c r="BC67" s="116">
        <v>0</v>
      </c>
      <c r="BD67" s="116">
        <v>11518</v>
      </c>
      <c r="BE67" s="116">
        <v>0</v>
      </c>
      <c r="BF67" s="116">
        <v>0</v>
      </c>
      <c r="BG67" s="116">
        <f>+SUM(BF67,AN67,AF67)</f>
        <v>0</v>
      </c>
      <c r="BH67" s="116">
        <f>SUM(D67,AF67)</f>
        <v>0</v>
      </c>
      <c r="BI67" s="116">
        <f>SUM(E67,AG67)</f>
        <v>0</v>
      </c>
      <c r="BJ67" s="116">
        <f>SUM(F67,AH67)</f>
        <v>0</v>
      </c>
      <c r="BK67" s="116">
        <f>SUM(G67,AI67)</f>
        <v>0</v>
      </c>
      <c r="BL67" s="116">
        <f>SUM(H67,AJ67)</f>
        <v>0</v>
      </c>
      <c r="BM67" s="116">
        <f>SUM(I67,AK67)</f>
        <v>0</v>
      </c>
      <c r="BN67" s="116">
        <f>SUM(J67,AL67)</f>
        <v>0</v>
      </c>
      <c r="BO67" s="116">
        <f>SUM(K67,AM67)</f>
        <v>0</v>
      </c>
      <c r="BP67" s="116">
        <f>SUM(L67,AN67)</f>
        <v>9369</v>
      </c>
      <c r="BQ67" s="116">
        <f>SUM(M67,AO67)</f>
        <v>0</v>
      </c>
      <c r="BR67" s="116">
        <f>SUM(N67,AP67)</f>
        <v>0</v>
      </c>
      <c r="BS67" s="116">
        <f>SUM(O67,AQ67)</f>
        <v>0</v>
      </c>
      <c r="BT67" s="116">
        <f>SUM(P67,AR67)</f>
        <v>0</v>
      </c>
      <c r="BU67" s="116">
        <f>SUM(Q67,AS67)</f>
        <v>0</v>
      </c>
      <c r="BV67" s="116">
        <f>SUM(R67,AT67)</f>
        <v>0</v>
      </c>
      <c r="BW67" s="116">
        <f>SUM(S67,AU67)</f>
        <v>0</v>
      </c>
      <c r="BX67" s="116">
        <f>SUM(T67,AV67)</f>
        <v>0</v>
      </c>
      <c r="BY67" s="116">
        <f>SUM(U67,AW67)</f>
        <v>0</v>
      </c>
      <c r="BZ67" s="116">
        <f>SUM(V67,AX67)</f>
        <v>0</v>
      </c>
      <c r="CA67" s="116">
        <f>SUM(W67,AY67)</f>
        <v>9369</v>
      </c>
      <c r="CB67" s="116">
        <f>SUM(X67,AZ67)</f>
        <v>9067</v>
      </c>
      <c r="CC67" s="116">
        <f>SUM(Y67,BA67)</f>
        <v>122</v>
      </c>
      <c r="CD67" s="116">
        <f>SUM(Z67,BB67)</f>
        <v>142</v>
      </c>
      <c r="CE67" s="116">
        <f>SUM(AA67,BC67)</f>
        <v>38</v>
      </c>
      <c r="CF67" s="116">
        <f>SUM(AB67,BD67)</f>
        <v>15646</v>
      </c>
      <c r="CG67" s="116">
        <f>SUM(AC67,BE67)</f>
        <v>0</v>
      </c>
      <c r="CH67" s="116">
        <f>SUM(AD67,BF67)</f>
        <v>1027</v>
      </c>
      <c r="CI67" s="116">
        <f>SUM(AE67,BG67)</f>
        <v>10396</v>
      </c>
    </row>
    <row r="68" spans="1:87" ht="13.5" customHeight="1" x14ac:dyDescent="0.15">
      <c r="A68" s="114" t="s">
        <v>22</v>
      </c>
      <c r="B68" s="115" t="s">
        <v>501</v>
      </c>
      <c r="C68" s="114" t="s">
        <v>502</v>
      </c>
      <c r="D68" s="116">
        <f>+SUM(E68,J68)</f>
        <v>0</v>
      </c>
      <c r="E68" s="116">
        <f>+SUM(F68:I68)</f>
        <v>0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219</v>
      </c>
      <c r="L68" s="116">
        <f>+SUM(M68,R68,V68,W68,AC68)</f>
        <v>34940</v>
      </c>
      <c r="M68" s="116">
        <f>+SUM(N68:Q68)</f>
        <v>0</v>
      </c>
      <c r="N68" s="116">
        <v>0</v>
      </c>
      <c r="O68" s="116">
        <v>0</v>
      </c>
      <c r="P68" s="116">
        <v>0</v>
      </c>
      <c r="Q68" s="116">
        <v>0</v>
      </c>
      <c r="R68" s="116">
        <f>+SUM(S68:U68)</f>
        <v>0</v>
      </c>
      <c r="S68" s="116">
        <v>0</v>
      </c>
      <c r="T68" s="116">
        <v>0</v>
      </c>
      <c r="U68" s="116">
        <v>0</v>
      </c>
      <c r="V68" s="116">
        <v>0</v>
      </c>
      <c r="W68" s="116">
        <f>+SUM(X68:AA68)</f>
        <v>34940</v>
      </c>
      <c r="X68" s="116">
        <v>20628</v>
      </c>
      <c r="Y68" s="116">
        <v>10753</v>
      </c>
      <c r="Z68" s="116">
        <v>3559</v>
      </c>
      <c r="AA68" s="116">
        <v>0</v>
      </c>
      <c r="AB68" s="116">
        <v>40192</v>
      </c>
      <c r="AC68" s="116">
        <v>0</v>
      </c>
      <c r="AD68" s="116">
        <v>0</v>
      </c>
      <c r="AE68" s="116">
        <f>+SUM(D68,L68,AD68)</f>
        <v>34940</v>
      </c>
      <c r="AF68" s="116">
        <f>+SUM(AG68,AL68)</f>
        <v>0</v>
      </c>
      <c r="AG68" s="116">
        <f>+SUM(AH68:AK68)</f>
        <v>0</v>
      </c>
      <c r="AH68" s="116">
        <v>0</v>
      </c>
      <c r="AI68" s="116">
        <v>0</v>
      </c>
      <c r="AJ68" s="116">
        <v>0</v>
      </c>
      <c r="AK68" s="116">
        <v>0</v>
      </c>
      <c r="AL68" s="116">
        <v>0</v>
      </c>
      <c r="AM68" s="116">
        <v>0</v>
      </c>
      <c r="AN68" s="116">
        <f>+SUM(AO68,AT68,AX68,AY68,BE68)</f>
        <v>0</v>
      </c>
      <c r="AO68" s="116">
        <f>+SUM(AP68:AS68)</f>
        <v>0</v>
      </c>
      <c r="AP68" s="116">
        <v>0</v>
      </c>
      <c r="AQ68" s="116">
        <v>0</v>
      </c>
      <c r="AR68" s="116">
        <v>0</v>
      </c>
      <c r="AS68" s="116">
        <v>0</v>
      </c>
      <c r="AT68" s="116">
        <f>+SUM(AU68:AW68)</f>
        <v>0</v>
      </c>
      <c r="AU68" s="116">
        <v>0</v>
      </c>
      <c r="AV68" s="116">
        <v>0</v>
      </c>
      <c r="AW68" s="116">
        <v>0</v>
      </c>
      <c r="AX68" s="116">
        <v>0</v>
      </c>
      <c r="AY68" s="116">
        <f>+SUM(AZ68:BC68)</f>
        <v>0</v>
      </c>
      <c r="AZ68" s="116">
        <v>0</v>
      </c>
      <c r="BA68" s="116">
        <v>0</v>
      </c>
      <c r="BB68" s="116">
        <v>0</v>
      </c>
      <c r="BC68" s="116">
        <v>0</v>
      </c>
      <c r="BD68" s="116">
        <v>8400</v>
      </c>
      <c r="BE68" s="116">
        <v>0</v>
      </c>
      <c r="BF68" s="116">
        <v>0</v>
      </c>
      <c r="BG68" s="116">
        <f>+SUM(BF68,AN68,AF68)</f>
        <v>0</v>
      </c>
      <c r="BH68" s="116">
        <f>SUM(D68,AF68)</f>
        <v>0</v>
      </c>
      <c r="BI68" s="116">
        <f>SUM(E68,AG68)</f>
        <v>0</v>
      </c>
      <c r="BJ68" s="116">
        <f>SUM(F68,AH68)</f>
        <v>0</v>
      </c>
      <c r="BK68" s="116">
        <f>SUM(G68,AI68)</f>
        <v>0</v>
      </c>
      <c r="BL68" s="116">
        <f>SUM(H68,AJ68)</f>
        <v>0</v>
      </c>
      <c r="BM68" s="116">
        <f>SUM(I68,AK68)</f>
        <v>0</v>
      </c>
      <c r="BN68" s="116">
        <f>SUM(J68,AL68)</f>
        <v>0</v>
      </c>
      <c r="BO68" s="116">
        <f>SUM(K68,AM68)</f>
        <v>219</v>
      </c>
      <c r="BP68" s="116">
        <f>SUM(L68,AN68)</f>
        <v>34940</v>
      </c>
      <c r="BQ68" s="116">
        <f>SUM(M68,AO68)</f>
        <v>0</v>
      </c>
      <c r="BR68" s="116">
        <f>SUM(N68,AP68)</f>
        <v>0</v>
      </c>
      <c r="BS68" s="116">
        <f>SUM(O68,AQ68)</f>
        <v>0</v>
      </c>
      <c r="BT68" s="116">
        <f>SUM(P68,AR68)</f>
        <v>0</v>
      </c>
      <c r="BU68" s="116">
        <f>SUM(Q68,AS68)</f>
        <v>0</v>
      </c>
      <c r="BV68" s="116">
        <f>SUM(R68,AT68)</f>
        <v>0</v>
      </c>
      <c r="BW68" s="116">
        <f>SUM(S68,AU68)</f>
        <v>0</v>
      </c>
      <c r="BX68" s="116">
        <f>SUM(T68,AV68)</f>
        <v>0</v>
      </c>
      <c r="BY68" s="116">
        <f>SUM(U68,AW68)</f>
        <v>0</v>
      </c>
      <c r="BZ68" s="116">
        <f>SUM(V68,AX68)</f>
        <v>0</v>
      </c>
      <c r="CA68" s="116">
        <f>SUM(W68,AY68)</f>
        <v>34940</v>
      </c>
      <c r="CB68" s="116">
        <f>SUM(X68,AZ68)</f>
        <v>20628</v>
      </c>
      <c r="CC68" s="116">
        <f>SUM(Y68,BA68)</f>
        <v>10753</v>
      </c>
      <c r="CD68" s="116">
        <f>SUM(Z68,BB68)</f>
        <v>3559</v>
      </c>
      <c r="CE68" s="116">
        <f>SUM(AA68,BC68)</f>
        <v>0</v>
      </c>
      <c r="CF68" s="116">
        <f>SUM(AB68,BD68)</f>
        <v>48592</v>
      </c>
      <c r="CG68" s="116">
        <f>SUM(AC68,BE68)</f>
        <v>0</v>
      </c>
      <c r="CH68" s="116">
        <f>SUM(AD68,BF68)</f>
        <v>0</v>
      </c>
      <c r="CI68" s="116">
        <f>SUM(AE68,BG68)</f>
        <v>34940</v>
      </c>
    </row>
    <row r="69" spans="1:87" ht="13.5" customHeight="1" x14ac:dyDescent="0.15">
      <c r="A69" s="114" t="s">
        <v>22</v>
      </c>
      <c r="B69" s="115" t="s">
        <v>503</v>
      </c>
      <c r="C69" s="114" t="s">
        <v>504</v>
      </c>
      <c r="D69" s="116">
        <f>+SUM(E69,J69)</f>
        <v>0</v>
      </c>
      <c r="E69" s="116">
        <f>+SUM(F69:I69)</f>
        <v>0</v>
      </c>
      <c r="F69" s="116">
        <v>0</v>
      </c>
      <c r="G69" s="116">
        <v>0</v>
      </c>
      <c r="H69" s="116">
        <v>0</v>
      </c>
      <c r="I69" s="116">
        <v>0</v>
      </c>
      <c r="J69" s="116">
        <v>0</v>
      </c>
      <c r="K69" s="116">
        <v>70</v>
      </c>
      <c r="L69" s="116">
        <f>+SUM(M69,R69,V69,W69,AC69)</f>
        <v>21497</v>
      </c>
      <c r="M69" s="116">
        <f>+SUM(N69:Q69)</f>
        <v>0</v>
      </c>
      <c r="N69" s="116">
        <v>0</v>
      </c>
      <c r="O69" s="116">
        <v>0</v>
      </c>
      <c r="P69" s="116">
        <v>0</v>
      </c>
      <c r="Q69" s="116">
        <v>0</v>
      </c>
      <c r="R69" s="116">
        <f>+SUM(S69:U69)</f>
        <v>9497</v>
      </c>
      <c r="S69" s="116">
        <v>9497</v>
      </c>
      <c r="T69" s="116">
        <v>0</v>
      </c>
      <c r="U69" s="116">
        <v>0</v>
      </c>
      <c r="V69" s="116">
        <v>0</v>
      </c>
      <c r="W69" s="116">
        <f>+SUM(X69:AA69)</f>
        <v>12000</v>
      </c>
      <c r="X69" s="116">
        <v>12000</v>
      </c>
      <c r="Y69" s="116">
        <v>0</v>
      </c>
      <c r="Z69" s="116">
        <v>0</v>
      </c>
      <c r="AA69" s="116">
        <v>0</v>
      </c>
      <c r="AB69" s="116">
        <v>19920</v>
      </c>
      <c r="AC69" s="116">
        <v>0</v>
      </c>
      <c r="AD69" s="116">
        <v>0</v>
      </c>
      <c r="AE69" s="116">
        <f>+SUM(D69,L69,AD69)</f>
        <v>21497</v>
      </c>
      <c r="AF69" s="116">
        <f>+SUM(AG69,AL69)</f>
        <v>0</v>
      </c>
      <c r="AG69" s="116">
        <f>+SUM(AH69:AK69)</f>
        <v>0</v>
      </c>
      <c r="AH69" s="116">
        <v>0</v>
      </c>
      <c r="AI69" s="116">
        <v>0</v>
      </c>
      <c r="AJ69" s="116">
        <v>0</v>
      </c>
      <c r="AK69" s="116">
        <v>0</v>
      </c>
      <c r="AL69" s="116">
        <v>0</v>
      </c>
      <c r="AM69" s="116">
        <v>0</v>
      </c>
      <c r="AN69" s="116">
        <f>+SUM(AO69,AT69,AX69,AY69,BE69)</f>
        <v>711</v>
      </c>
      <c r="AO69" s="116">
        <f>+SUM(AP69:AS69)</f>
        <v>0</v>
      </c>
      <c r="AP69" s="116">
        <v>0</v>
      </c>
      <c r="AQ69" s="116">
        <v>0</v>
      </c>
      <c r="AR69" s="116">
        <v>0</v>
      </c>
      <c r="AS69" s="116">
        <v>0</v>
      </c>
      <c r="AT69" s="116">
        <f>+SUM(AU69:AW69)</f>
        <v>0</v>
      </c>
      <c r="AU69" s="116">
        <v>0</v>
      </c>
      <c r="AV69" s="116">
        <v>0</v>
      </c>
      <c r="AW69" s="116">
        <v>0</v>
      </c>
      <c r="AX69" s="116">
        <v>0</v>
      </c>
      <c r="AY69" s="116">
        <f>+SUM(AZ69:BC69)</f>
        <v>711</v>
      </c>
      <c r="AZ69" s="116">
        <v>0</v>
      </c>
      <c r="BA69" s="116">
        <v>0</v>
      </c>
      <c r="BB69" s="116">
        <v>711</v>
      </c>
      <c r="BC69" s="116">
        <v>0</v>
      </c>
      <c r="BD69" s="116">
        <v>0</v>
      </c>
      <c r="BE69" s="116">
        <v>0</v>
      </c>
      <c r="BF69" s="116">
        <v>0</v>
      </c>
      <c r="BG69" s="116">
        <f>+SUM(BF69,AN69,AF69)</f>
        <v>711</v>
      </c>
      <c r="BH69" s="116">
        <f>SUM(D69,AF69)</f>
        <v>0</v>
      </c>
      <c r="BI69" s="116">
        <f>SUM(E69,AG69)</f>
        <v>0</v>
      </c>
      <c r="BJ69" s="116">
        <f>SUM(F69,AH69)</f>
        <v>0</v>
      </c>
      <c r="BK69" s="116">
        <f>SUM(G69,AI69)</f>
        <v>0</v>
      </c>
      <c r="BL69" s="116">
        <f>SUM(H69,AJ69)</f>
        <v>0</v>
      </c>
      <c r="BM69" s="116">
        <f>SUM(I69,AK69)</f>
        <v>0</v>
      </c>
      <c r="BN69" s="116">
        <f>SUM(J69,AL69)</f>
        <v>0</v>
      </c>
      <c r="BO69" s="116">
        <f>SUM(K69,AM69)</f>
        <v>70</v>
      </c>
      <c r="BP69" s="116">
        <f>SUM(L69,AN69)</f>
        <v>22208</v>
      </c>
      <c r="BQ69" s="116">
        <f>SUM(M69,AO69)</f>
        <v>0</v>
      </c>
      <c r="BR69" s="116">
        <f>SUM(N69,AP69)</f>
        <v>0</v>
      </c>
      <c r="BS69" s="116">
        <f>SUM(O69,AQ69)</f>
        <v>0</v>
      </c>
      <c r="BT69" s="116">
        <f>SUM(P69,AR69)</f>
        <v>0</v>
      </c>
      <c r="BU69" s="116">
        <f>SUM(Q69,AS69)</f>
        <v>0</v>
      </c>
      <c r="BV69" s="116">
        <f>SUM(R69,AT69)</f>
        <v>9497</v>
      </c>
      <c r="BW69" s="116">
        <f>SUM(S69,AU69)</f>
        <v>9497</v>
      </c>
      <c r="BX69" s="116">
        <f>SUM(T69,AV69)</f>
        <v>0</v>
      </c>
      <c r="BY69" s="116">
        <f>SUM(U69,AW69)</f>
        <v>0</v>
      </c>
      <c r="BZ69" s="116">
        <f>SUM(V69,AX69)</f>
        <v>0</v>
      </c>
      <c r="CA69" s="116">
        <f>SUM(W69,AY69)</f>
        <v>12711</v>
      </c>
      <c r="CB69" s="116">
        <f>SUM(X69,AZ69)</f>
        <v>12000</v>
      </c>
      <c r="CC69" s="116">
        <f>SUM(Y69,BA69)</f>
        <v>0</v>
      </c>
      <c r="CD69" s="116">
        <f>SUM(Z69,BB69)</f>
        <v>711</v>
      </c>
      <c r="CE69" s="116">
        <f>SUM(AA69,BC69)</f>
        <v>0</v>
      </c>
      <c r="CF69" s="116">
        <f>SUM(AB69,BD69)</f>
        <v>19920</v>
      </c>
      <c r="CG69" s="116">
        <f>SUM(AC69,BE69)</f>
        <v>0</v>
      </c>
      <c r="CH69" s="116">
        <f>SUM(AD69,BF69)</f>
        <v>0</v>
      </c>
      <c r="CI69" s="116">
        <f>SUM(AE69,BG69)</f>
        <v>22208</v>
      </c>
    </row>
    <row r="70" spans="1:87" ht="13.5" customHeight="1" x14ac:dyDescent="0.15">
      <c r="A70" s="114" t="s">
        <v>22</v>
      </c>
      <c r="B70" s="115" t="s">
        <v>505</v>
      </c>
      <c r="C70" s="114" t="s">
        <v>506</v>
      </c>
      <c r="D70" s="116">
        <f>+SUM(E70,J70)</f>
        <v>0</v>
      </c>
      <c r="E70" s="116">
        <f>+SUM(F70:I70)</f>
        <v>0</v>
      </c>
      <c r="F70" s="116">
        <v>0</v>
      </c>
      <c r="G70" s="116">
        <v>0</v>
      </c>
      <c r="H70" s="116">
        <v>0</v>
      </c>
      <c r="I70" s="116">
        <v>0</v>
      </c>
      <c r="J70" s="116">
        <v>0</v>
      </c>
      <c r="K70" s="116">
        <v>0</v>
      </c>
      <c r="L70" s="116">
        <f>+SUM(M70,R70,V70,W70,AC70)</f>
        <v>14075</v>
      </c>
      <c r="M70" s="116">
        <f>+SUM(N70:Q70)</f>
        <v>0</v>
      </c>
      <c r="N70" s="116">
        <v>0</v>
      </c>
      <c r="O70" s="116">
        <v>0</v>
      </c>
      <c r="P70" s="116">
        <v>0</v>
      </c>
      <c r="Q70" s="116">
        <v>0</v>
      </c>
      <c r="R70" s="116">
        <f>+SUM(S70:U70)</f>
        <v>0</v>
      </c>
      <c r="S70" s="116">
        <v>0</v>
      </c>
      <c r="T70" s="116">
        <v>0</v>
      </c>
      <c r="U70" s="116">
        <v>0</v>
      </c>
      <c r="V70" s="116">
        <v>0</v>
      </c>
      <c r="W70" s="116">
        <f>+SUM(X70:AA70)</f>
        <v>14075</v>
      </c>
      <c r="X70" s="116">
        <v>13755</v>
      </c>
      <c r="Y70" s="116">
        <v>0</v>
      </c>
      <c r="Z70" s="116">
        <v>320</v>
      </c>
      <c r="AA70" s="116">
        <v>0</v>
      </c>
      <c r="AB70" s="116">
        <v>5160</v>
      </c>
      <c r="AC70" s="116">
        <v>0</v>
      </c>
      <c r="AD70" s="116">
        <v>0</v>
      </c>
      <c r="AE70" s="116">
        <f>+SUM(D70,L70,AD70)</f>
        <v>14075</v>
      </c>
      <c r="AF70" s="116">
        <f>+SUM(AG70,AL70)</f>
        <v>0</v>
      </c>
      <c r="AG70" s="116">
        <f>+SUM(AH70:AK70)</f>
        <v>0</v>
      </c>
      <c r="AH70" s="116">
        <v>0</v>
      </c>
      <c r="AI70" s="116">
        <v>0</v>
      </c>
      <c r="AJ70" s="116">
        <v>0</v>
      </c>
      <c r="AK70" s="116">
        <v>0</v>
      </c>
      <c r="AL70" s="116">
        <v>0</v>
      </c>
      <c r="AM70" s="116">
        <v>0</v>
      </c>
      <c r="AN70" s="116">
        <f>+SUM(AO70,AT70,AX70,AY70,BE70)</f>
        <v>0</v>
      </c>
      <c r="AO70" s="116">
        <f>+SUM(AP70:AS70)</f>
        <v>0</v>
      </c>
      <c r="AP70" s="116">
        <v>0</v>
      </c>
      <c r="AQ70" s="116">
        <v>0</v>
      </c>
      <c r="AR70" s="116">
        <v>0</v>
      </c>
      <c r="AS70" s="116">
        <v>0</v>
      </c>
      <c r="AT70" s="116">
        <f>+SUM(AU70:AW70)</f>
        <v>0</v>
      </c>
      <c r="AU70" s="116">
        <v>0</v>
      </c>
      <c r="AV70" s="116">
        <v>0</v>
      </c>
      <c r="AW70" s="116">
        <v>0</v>
      </c>
      <c r="AX70" s="116">
        <v>0</v>
      </c>
      <c r="AY70" s="116">
        <f>+SUM(AZ70:BC70)</f>
        <v>0</v>
      </c>
      <c r="AZ70" s="116">
        <v>0</v>
      </c>
      <c r="BA70" s="116">
        <v>0</v>
      </c>
      <c r="BB70" s="116">
        <v>0</v>
      </c>
      <c r="BC70" s="116">
        <v>0</v>
      </c>
      <c r="BD70" s="116">
        <v>23522</v>
      </c>
      <c r="BE70" s="116">
        <v>0</v>
      </c>
      <c r="BF70" s="116">
        <v>0</v>
      </c>
      <c r="BG70" s="116">
        <f>+SUM(BF70,AN70,AF70)</f>
        <v>0</v>
      </c>
      <c r="BH70" s="116">
        <f>SUM(D70,AF70)</f>
        <v>0</v>
      </c>
      <c r="BI70" s="116">
        <f>SUM(E70,AG70)</f>
        <v>0</v>
      </c>
      <c r="BJ70" s="116">
        <f>SUM(F70,AH70)</f>
        <v>0</v>
      </c>
      <c r="BK70" s="116">
        <f>SUM(G70,AI70)</f>
        <v>0</v>
      </c>
      <c r="BL70" s="116">
        <f>SUM(H70,AJ70)</f>
        <v>0</v>
      </c>
      <c r="BM70" s="116">
        <f>SUM(I70,AK70)</f>
        <v>0</v>
      </c>
      <c r="BN70" s="116">
        <f>SUM(J70,AL70)</f>
        <v>0</v>
      </c>
      <c r="BO70" s="116">
        <f>SUM(K70,AM70)</f>
        <v>0</v>
      </c>
      <c r="BP70" s="116">
        <f>SUM(L70,AN70)</f>
        <v>14075</v>
      </c>
      <c r="BQ70" s="116">
        <f>SUM(M70,AO70)</f>
        <v>0</v>
      </c>
      <c r="BR70" s="116">
        <f>SUM(N70,AP70)</f>
        <v>0</v>
      </c>
      <c r="BS70" s="116">
        <f>SUM(O70,AQ70)</f>
        <v>0</v>
      </c>
      <c r="BT70" s="116">
        <f>SUM(P70,AR70)</f>
        <v>0</v>
      </c>
      <c r="BU70" s="116">
        <f>SUM(Q70,AS70)</f>
        <v>0</v>
      </c>
      <c r="BV70" s="116">
        <f>SUM(R70,AT70)</f>
        <v>0</v>
      </c>
      <c r="BW70" s="116">
        <f>SUM(S70,AU70)</f>
        <v>0</v>
      </c>
      <c r="BX70" s="116">
        <f>SUM(T70,AV70)</f>
        <v>0</v>
      </c>
      <c r="BY70" s="116">
        <f>SUM(U70,AW70)</f>
        <v>0</v>
      </c>
      <c r="BZ70" s="116">
        <f>SUM(V70,AX70)</f>
        <v>0</v>
      </c>
      <c r="CA70" s="116">
        <f>SUM(W70,AY70)</f>
        <v>14075</v>
      </c>
      <c r="CB70" s="116">
        <f>SUM(X70,AZ70)</f>
        <v>13755</v>
      </c>
      <c r="CC70" s="116">
        <f>SUM(Y70,BA70)</f>
        <v>0</v>
      </c>
      <c r="CD70" s="116">
        <f>SUM(Z70,BB70)</f>
        <v>320</v>
      </c>
      <c r="CE70" s="116">
        <f>SUM(AA70,BC70)</f>
        <v>0</v>
      </c>
      <c r="CF70" s="116">
        <f>SUM(AB70,BD70)</f>
        <v>28682</v>
      </c>
      <c r="CG70" s="116">
        <f>SUM(AC70,BE70)</f>
        <v>0</v>
      </c>
      <c r="CH70" s="116">
        <f>SUM(AD70,BF70)</f>
        <v>0</v>
      </c>
      <c r="CI70" s="116">
        <f>SUM(AE70,BG70)</f>
        <v>14075</v>
      </c>
    </row>
    <row r="71" spans="1:87" ht="13.5" customHeight="1" x14ac:dyDescent="0.15">
      <c r="A71" s="114" t="s">
        <v>22</v>
      </c>
      <c r="B71" s="115" t="s">
        <v>507</v>
      </c>
      <c r="C71" s="114" t="s">
        <v>508</v>
      </c>
      <c r="D71" s="116">
        <f>+SUM(E71,J71)</f>
        <v>0</v>
      </c>
      <c r="E71" s="116">
        <f>+SUM(F71:I71)</f>
        <v>0</v>
      </c>
      <c r="F71" s="116">
        <v>0</v>
      </c>
      <c r="G71" s="116">
        <v>0</v>
      </c>
      <c r="H71" s="116">
        <v>0</v>
      </c>
      <c r="I71" s="116">
        <v>0</v>
      </c>
      <c r="J71" s="116">
        <v>0</v>
      </c>
      <c r="K71" s="116">
        <v>0</v>
      </c>
      <c r="L71" s="116">
        <f>+SUM(M71,R71,V71,W71,AC71)</f>
        <v>50943</v>
      </c>
      <c r="M71" s="116">
        <f>+SUM(N71:Q71)</f>
        <v>24560</v>
      </c>
      <c r="N71" s="116">
        <v>24560</v>
      </c>
      <c r="O71" s="116">
        <v>0</v>
      </c>
      <c r="P71" s="116">
        <v>0</v>
      </c>
      <c r="Q71" s="116">
        <v>0</v>
      </c>
      <c r="R71" s="116">
        <f>+SUM(S71:U71)</f>
        <v>0</v>
      </c>
      <c r="S71" s="116">
        <v>0</v>
      </c>
      <c r="T71" s="116">
        <v>0</v>
      </c>
      <c r="U71" s="116">
        <v>0</v>
      </c>
      <c r="V71" s="116">
        <v>0</v>
      </c>
      <c r="W71" s="116">
        <f>+SUM(X71:AA71)</f>
        <v>26383</v>
      </c>
      <c r="X71" s="116">
        <v>16980</v>
      </c>
      <c r="Y71" s="116">
        <v>874</v>
      </c>
      <c r="Z71" s="116">
        <v>8529</v>
      </c>
      <c r="AA71" s="116">
        <v>0</v>
      </c>
      <c r="AB71" s="116">
        <v>19368</v>
      </c>
      <c r="AC71" s="116">
        <v>0</v>
      </c>
      <c r="AD71" s="116">
        <v>0</v>
      </c>
      <c r="AE71" s="116">
        <f>+SUM(D71,L71,AD71)</f>
        <v>50943</v>
      </c>
      <c r="AF71" s="116">
        <f>+SUM(AG71,AL71)</f>
        <v>0</v>
      </c>
      <c r="AG71" s="116">
        <f>+SUM(AH71:AK71)</f>
        <v>0</v>
      </c>
      <c r="AH71" s="116">
        <v>0</v>
      </c>
      <c r="AI71" s="116">
        <v>0</v>
      </c>
      <c r="AJ71" s="116">
        <v>0</v>
      </c>
      <c r="AK71" s="116">
        <v>0</v>
      </c>
      <c r="AL71" s="116">
        <v>0</v>
      </c>
      <c r="AM71" s="116">
        <v>0</v>
      </c>
      <c r="AN71" s="116">
        <f>+SUM(AO71,AT71,AX71,AY71,BE71)</f>
        <v>0</v>
      </c>
      <c r="AO71" s="116">
        <f>+SUM(AP71:AS71)</f>
        <v>0</v>
      </c>
      <c r="AP71" s="116">
        <v>0</v>
      </c>
      <c r="AQ71" s="116">
        <v>0</v>
      </c>
      <c r="AR71" s="116">
        <v>0</v>
      </c>
      <c r="AS71" s="116">
        <v>0</v>
      </c>
      <c r="AT71" s="116">
        <f>+SUM(AU71:AW71)</f>
        <v>0</v>
      </c>
      <c r="AU71" s="116">
        <v>0</v>
      </c>
      <c r="AV71" s="116">
        <v>0</v>
      </c>
      <c r="AW71" s="116">
        <v>0</v>
      </c>
      <c r="AX71" s="116">
        <v>0</v>
      </c>
      <c r="AY71" s="116">
        <f>+SUM(AZ71:BC71)</f>
        <v>0</v>
      </c>
      <c r="AZ71" s="116">
        <v>0</v>
      </c>
      <c r="BA71" s="116">
        <v>0</v>
      </c>
      <c r="BB71" s="116">
        <v>0</v>
      </c>
      <c r="BC71" s="116">
        <v>0</v>
      </c>
      <c r="BD71" s="116">
        <v>13343</v>
      </c>
      <c r="BE71" s="116">
        <v>0</v>
      </c>
      <c r="BF71" s="116">
        <v>0</v>
      </c>
      <c r="BG71" s="116">
        <f>+SUM(BF71,AN71,AF71)</f>
        <v>0</v>
      </c>
      <c r="BH71" s="116">
        <f>SUM(D71,AF71)</f>
        <v>0</v>
      </c>
      <c r="BI71" s="116">
        <f>SUM(E71,AG71)</f>
        <v>0</v>
      </c>
      <c r="BJ71" s="116">
        <f>SUM(F71,AH71)</f>
        <v>0</v>
      </c>
      <c r="BK71" s="116">
        <f>SUM(G71,AI71)</f>
        <v>0</v>
      </c>
      <c r="BL71" s="116">
        <f>SUM(H71,AJ71)</f>
        <v>0</v>
      </c>
      <c r="BM71" s="116">
        <f>SUM(I71,AK71)</f>
        <v>0</v>
      </c>
      <c r="BN71" s="116">
        <f>SUM(J71,AL71)</f>
        <v>0</v>
      </c>
      <c r="BO71" s="116">
        <f>SUM(K71,AM71)</f>
        <v>0</v>
      </c>
      <c r="BP71" s="116">
        <f>SUM(L71,AN71)</f>
        <v>50943</v>
      </c>
      <c r="BQ71" s="116">
        <f>SUM(M71,AO71)</f>
        <v>24560</v>
      </c>
      <c r="BR71" s="116">
        <f>SUM(N71,AP71)</f>
        <v>24560</v>
      </c>
      <c r="BS71" s="116">
        <f>SUM(O71,AQ71)</f>
        <v>0</v>
      </c>
      <c r="BT71" s="116">
        <f>SUM(P71,AR71)</f>
        <v>0</v>
      </c>
      <c r="BU71" s="116">
        <f>SUM(Q71,AS71)</f>
        <v>0</v>
      </c>
      <c r="BV71" s="116">
        <f>SUM(R71,AT71)</f>
        <v>0</v>
      </c>
      <c r="BW71" s="116">
        <f>SUM(S71,AU71)</f>
        <v>0</v>
      </c>
      <c r="BX71" s="116">
        <f>SUM(T71,AV71)</f>
        <v>0</v>
      </c>
      <c r="BY71" s="116">
        <f>SUM(U71,AW71)</f>
        <v>0</v>
      </c>
      <c r="BZ71" s="116">
        <f>SUM(V71,AX71)</f>
        <v>0</v>
      </c>
      <c r="CA71" s="116">
        <f>SUM(W71,AY71)</f>
        <v>26383</v>
      </c>
      <c r="CB71" s="116">
        <f>SUM(X71,AZ71)</f>
        <v>16980</v>
      </c>
      <c r="CC71" s="116">
        <f>SUM(Y71,BA71)</f>
        <v>874</v>
      </c>
      <c r="CD71" s="116">
        <f>SUM(Z71,BB71)</f>
        <v>8529</v>
      </c>
      <c r="CE71" s="116">
        <f>SUM(AA71,BC71)</f>
        <v>0</v>
      </c>
      <c r="CF71" s="116">
        <f>SUM(AB71,BD71)</f>
        <v>32711</v>
      </c>
      <c r="CG71" s="116">
        <f>SUM(AC71,BE71)</f>
        <v>0</v>
      </c>
      <c r="CH71" s="116">
        <f>SUM(AD71,BF71)</f>
        <v>0</v>
      </c>
      <c r="CI71" s="116">
        <f>SUM(AE71,BG71)</f>
        <v>50943</v>
      </c>
    </row>
    <row r="72" spans="1:87" ht="13.5" customHeight="1" x14ac:dyDescent="0.15">
      <c r="A72" s="114" t="s">
        <v>22</v>
      </c>
      <c r="B72" s="115" t="s">
        <v>509</v>
      </c>
      <c r="C72" s="114" t="s">
        <v>510</v>
      </c>
      <c r="D72" s="116">
        <f>+SUM(E72,J72)</f>
        <v>0</v>
      </c>
      <c r="E72" s="116">
        <f>+SUM(F72:I72)</f>
        <v>0</v>
      </c>
      <c r="F72" s="116">
        <v>0</v>
      </c>
      <c r="G72" s="116">
        <v>0</v>
      </c>
      <c r="H72" s="116">
        <v>0</v>
      </c>
      <c r="I72" s="116">
        <v>0</v>
      </c>
      <c r="J72" s="116">
        <v>0</v>
      </c>
      <c r="K72" s="116">
        <v>0</v>
      </c>
      <c r="L72" s="116">
        <f>+SUM(M72,R72,V72,W72,AC72)</f>
        <v>24851</v>
      </c>
      <c r="M72" s="116">
        <f>+SUM(N72:Q72)</f>
        <v>0</v>
      </c>
      <c r="N72" s="116">
        <v>0</v>
      </c>
      <c r="O72" s="116">
        <v>0</v>
      </c>
      <c r="P72" s="116">
        <v>0</v>
      </c>
      <c r="Q72" s="116">
        <v>0</v>
      </c>
      <c r="R72" s="116">
        <f>+SUM(S72:U72)</f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f>+SUM(X72:AA72)</f>
        <v>24851</v>
      </c>
      <c r="X72" s="116">
        <v>15882</v>
      </c>
      <c r="Y72" s="116">
        <v>8481</v>
      </c>
      <c r="Z72" s="116">
        <v>488</v>
      </c>
      <c r="AA72" s="116">
        <v>0</v>
      </c>
      <c r="AB72" s="116">
        <v>20520</v>
      </c>
      <c r="AC72" s="116">
        <v>0</v>
      </c>
      <c r="AD72" s="116">
        <v>7553</v>
      </c>
      <c r="AE72" s="116">
        <f>+SUM(D72,L72,AD72)</f>
        <v>32404</v>
      </c>
      <c r="AF72" s="116">
        <f>+SUM(AG72,AL72)</f>
        <v>0</v>
      </c>
      <c r="AG72" s="116">
        <f>+SUM(AH72:AK72)</f>
        <v>0</v>
      </c>
      <c r="AH72" s="116">
        <v>0</v>
      </c>
      <c r="AI72" s="116">
        <v>0</v>
      </c>
      <c r="AJ72" s="116">
        <v>0</v>
      </c>
      <c r="AK72" s="116">
        <v>0</v>
      </c>
      <c r="AL72" s="116">
        <v>0</v>
      </c>
      <c r="AM72" s="116">
        <v>0</v>
      </c>
      <c r="AN72" s="116">
        <f>+SUM(AO72,AT72,AX72,AY72,BE72)</f>
        <v>0</v>
      </c>
      <c r="AO72" s="116">
        <f>+SUM(AP72:AS72)</f>
        <v>0</v>
      </c>
      <c r="AP72" s="116">
        <v>0</v>
      </c>
      <c r="AQ72" s="116">
        <v>0</v>
      </c>
      <c r="AR72" s="116">
        <v>0</v>
      </c>
      <c r="AS72" s="116">
        <v>0</v>
      </c>
      <c r="AT72" s="116">
        <f>+SUM(AU72:AW72)</f>
        <v>0</v>
      </c>
      <c r="AU72" s="116">
        <v>0</v>
      </c>
      <c r="AV72" s="116">
        <v>0</v>
      </c>
      <c r="AW72" s="116">
        <v>0</v>
      </c>
      <c r="AX72" s="116">
        <v>0</v>
      </c>
      <c r="AY72" s="116">
        <f>+SUM(AZ72:BC72)</f>
        <v>0</v>
      </c>
      <c r="AZ72" s="116">
        <v>0</v>
      </c>
      <c r="BA72" s="116">
        <v>0</v>
      </c>
      <c r="BB72" s="116">
        <v>0</v>
      </c>
      <c r="BC72" s="116">
        <v>0</v>
      </c>
      <c r="BD72" s="116">
        <v>11112</v>
      </c>
      <c r="BE72" s="116">
        <v>0</v>
      </c>
      <c r="BF72" s="116">
        <v>0</v>
      </c>
      <c r="BG72" s="116">
        <f>+SUM(BF72,AN72,AF72)</f>
        <v>0</v>
      </c>
      <c r="BH72" s="116">
        <f>SUM(D72,AF72)</f>
        <v>0</v>
      </c>
      <c r="BI72" s="116">
        <f>SUM(E72,AG72)</f>
        <v>0</v>
      </c>
      <c r="BJ72" s="116">
        <f>SUM(F72,AH72)</f>
        <v>0</v>
      </c>
      <c r="BK72" s="116">
        <f>SUM(G72,AI72)</f>
        <v>0</v>
      </c>
      <c r="BL72" s="116">
        <f>SUM(H72,AJ72)</f>
        <v>0</v>
      </c>
      <c r="BM72" s="116">
        <f>SUM(I72,AK72)</f>
        <v>0</v>
      </c>
      <c r="BN72" s="116">
        <f>SUM(J72,AL72)</f>
        <v>0</v>
      </c>
      <c r="BO72" s="116">
        <f>SUM(K72,AM72)</f>
        <v>0</v>
      </c>
      <c r="BP72" s="116">
        <f>SUM(L72,AN72)</f>
        <v>24851</v>
      </c>
      <c r="BQ72" s="116">
        <f>SUM(M72,AO72)</f>
        <v>0</v>
      </c>
      <c r="BR72" s="116">
        <f>SUM(N72,AP72)</f>
        <v>0</v>
      </c>
      <c r="BS72" s="116">
        <f>SUM(O72,AQ72)</f>
        <v>0</v>
      </c>
      <c r="BT72" s="116">
        <f>SUM(P72,AR72)</f>
        <v>0</v>
      </c>
      <c r="BU72" s="116">
        <f>SUM(Q72,AS72)</f>
        <v>0</v>
      </c>
      <c r="BV72" s="116">
        <f>SUM(R72,AT72)</f>
        <v>0</v>
      </c>
      <c r="BW72" s="116">
        <f>SUM(S72,AU72)</f>
        <v>0</v>
      </c>
      <c r="BX72" s="116">
        <f>SUM(T72,AV72)</f>
        <v>0</v>
      </c>
      <c r="BY72" s="116">
        <f>SUM(U72,AW72)</f>
        <v>0</v>
      </c>
      <c r="BZ72" s="116">
        <f>SUM(V72,AX72)</f>
        <v>0</v>
      </c>
      <c r="CA72" s="116">
        <f>SUM(W72,AY72)</f>
        <v>24851</v>
      </c>
      <c r="CB72" s="116">
        <f>SUM(X72,AZ72)</f>
        <v>15882</v>
      </c>
      <c r="CC72" s="116">
        <f>SUM(Y72,BA72)</f>
        <v>8481</v>
      </c>
      <c r="CD72" s="116">
        <f>SUM(Z72,BB72)</f>
        <v>488</v>
      </c>
      <c r="CE72" s="116">
        <f>SUM(AA72,BC72)</f>
        <v>0</v>
      </c>
      <c r="CF72" s="116">
        <f>SUM(AB72,BD72)</f>
        <v>31632</v>
      </c>
      <c r="CG72" s="116">
        <f>SUM(AC72,BE72)</f>
        <v>0</v>
      </c>
      <c r="CH72" s="116">
        <f>SUM(AD72,BF72)</f>
        <v>7553</v>
      </c>
      <c r="CI72" s="116">
        <f>SUM(AE72,BG72)</f>
        <v>32404</v>
      </c>
    </row>
    <row r="73" spans="1:87" ht="13.5" customHeight="1" x14ac:dyDescent="0.15">
      <c r="A73" s="114" t="s">
        <v>22</v>
      </c>
      <c r="B73" s="115" t="s">
        <v>511</v>
      </c>
      <c r="C73" s="114" t="s">
        <v>512</v>
      </c>
      <c r="D73" s="116">
        <f>+SUM(E73,J73)</f>
        <v>0</v>
      </c>
      <c r="E73" s="116">
        <f>+SUM(F73:I73)</f>
        <v>0</v>
      </c>
      <c r="F73" s="116">
        <v>0</v>
      </c>
      <c r="G73" s="116">
        <v>0</v>
      </c>
      <c r="H73" s="116">
        <v>0</v>
      </c>
      <c r="I73" s="116">
        <v>0</v>
      </c>
      <c r="J73" s="116">
        <v>0</v>
      </c>
      <c r="K73" s="116">
        <v>25917</v>
      </c>
      <c r="L73" s="116">
        <f>+SUM(M73,R73,V73,W73,AC73)</f>
        <v>55814</v>
      </c>
      <c r="M73" s="116">
        <f>+SUM(N73:Q73)</f>
        <v>10466</v>
      </c>
      <c r="N73" s="116">
        <v>10466</v>
      </c>
      <c r="O73" s="116">
        <v>0</v>
      </c>
      <c r="P73" s="116">
        <v>0</v>
      </c>
      <c r="Q73" s="116">
        <v>0</v>
      </c>
      <c r="R73" s="116">
        <f>+SUM(S73:U73)</f>
        <v>0</v>
      </c>
      <c r="S73" s="116">
        <v>0</v>
      </c>
      <c r="T73" s="116">
        <v>0</v>
      </c>
      <c r="U73" s="116">
        <v>0</v>
      </c>
      <c r="V73" s="116">
        <v>0</v>
      </c>
      <c r="W73" s="116">
        <f>+SUM(X73:AA73)</f>
        <v>45348</v>
      </c>
      <c r="X73" s="116">
        <v>37056</v>
      </c>
      <c r="Y73" s="116">
        <v>7498</v>
      </c>
      <c r="Z73" s="116">
        <v>673</v>
      </c>
      <c r="AA73" s="116">
        <v>121</v>
      </c>
      <c r="AB73" s="116">
        <v>167695</v>
      </c>
      <c r="AC73" s="116">
        <v>0</v>
      </c>
      <c r="AD73" s="116">
        <v>0</v>
      </c>
      <c r="AE73" s="116">
        <f>+SUM(D73,L73,AD73)</f>
        <v>55814</v>
      </c>
      <c r="AF73" s="116">
        <f>+SUM(AG73,AL73)</f>
        <v>0</v>
      </c>
      <c r="AG73" s="116">
        <f>+SUM(AH73:AK73)</f>
        <v>0</v>
      </c>
      <c r="AH73" s="116">
        <v>0</v>
      </c>
      <c r="AI73" s="116">
        <v>0</v>
      </c>
      <c r="AJ73" s="116">
        <v>0</v>
      </c>
      <c r="AK73" s="116">
        <v>0</v>
      </c>
      <c r="AL73" s="116">
        <v>0</v>
      </c>
      <c r="AM73" s="116">
        <v>0</v>
      </c>
      <c r="AN73" s="116">
        <f>+SUM(AO73,AT73,AX73,AY73,BE73)</f>
        <v>0</v>
      </c>
      <c r="AO73" s="116">
        <f>+SUM(AP73:AS73)</f>
        <v>0</v>
      </c>
      <c r="AP73" s="116">
        <v>0</v>
      </c>
      <c r="AQ73" s="116">
        <v>0</v>
      </c>
      <c r="AR73" s="116">
        <v>0</v>
      </c>
      <c r="AS73" s="116">
        <v>0</v>
      </c>
      <c r="AT73" s="116">
        <f>+SUM(AU73:AW73)</f>
        <v>0</v>
      </c>
      <c r="AU73" s="116">
        <v>0</v>
      </c>
      <c r="AV73" s="116">
        <v>0</v>
      </c>
      <c r="AW73" s="116">
        <v>0</v>
      </c>
      <c r="AX73" s="116">
        <v>0</v>
      </c>
      <c r="AY73" s="116">
        <f>+SUM(AZ73:BC73)</f>
        <v>0</v>
      </c>
      <c r="AZ73" s="116">
        <v>0</v>
      </c>
      <c r="BA73" s="116">
        <v>0</v>
      </c>
      <c r="BB73" s="116">
        <v>0</v>
      </c>
      <c r="BC73" s="116">
        <v>0</v>
      </c>
      <c r="BD73" s="116">
        <v>69767</v>
      </c>
      <c r="BE73" s="116">
        <v>0</v>
      </c>
      <c r="BF73" s="116">
        <v>0</v>
      </c>
      <c r="BG73" s="116">
        <f>+SUM(BF73,AN73,AF73)</f>
        <v>0</v>
      </c>
      <c r="BH73" s="116">
        <f>SUM(D73,AF73)</f>
        <v>0</v>
      </c>
      <c r="BI73" s="116">
        <f>SUM(E73,AG73)</f>
        <v>0</v>
      </c>
      <c r="BJ73" s="116">
        <f>SUM(F73,AH73)</f>
        <v>0</v>
      </c>
      <c r="BK73" s="116">
        <f>SUM(G73,AI73)</f>
        <v>0</v>
      </c>
      <c r="BL73" s="116">
        <f>SUM(H73,AJ73)</f>
        <v>0</v>
      </c>
      <c r="BM73" s="116">
        <f>SUM(I73,AK73)</f>
        <v>0</v>
      </c>
      <c r="BN73" s="116">
        <f>SUM(J73,AL73)</f>
        <v>0</v>
      </c>
      <c r="BO73" s="116">
        <f>SUM(K73,AM73)</f>
        <v>25917</v>
      </c>
      <c r="BP73" s="116">
        <f>SUM(L73,AN73)</f>
        <v>55814</v>
      </c>
      <c r="BQ73" s="116">
        <f>SUM(M73,AO73)</f>
        <v>10466</v>
      </c>
      <c r="BR73" s="116">
        <f>SUM(N73,AP73)</f>
        <v>10466</v>
      </c>
      <c r="BS73" s="116">
        <f>SUM(O73,AQ73)</f>
        <v>0</v>
      </c>
      <c r="BT73" s="116">
        <f>SUM(P73,AR73)</f>
        <v>0</v>
      </c>
      <c r="BU73" s="116">
        <f>SUM(Q73,AS73)</f>
        <v>0</v>
      </c>
      <c r="BV73" s="116">
        <f>SUM(R73,AT73)</f>
        <v>0</v>
      </c>
      <c r="BW73" s="116">
        <f>SUM(S73,AU73)</f>
        <v>0</v>
      </c>
      <c r="BX73" s="116">
        <f>SUM(T73,AV73)</f>
        <v>0</v>
      </c>
      <c r="BY73" s="116">
        <f>SUM(U73,AW73)</f>
        <v>0</v>
      </c>
      <c r="BZ73" s="116">
        <f>SUM(V73,AX73)</f>
        <v>0</v>
      </c>
      <c r="CA73" s="116">
        <f>SUM(W73,AY73)</f>
        <v>45348</v>
      </c>
      <c r="CB73" s="116">
        <f>SUM(X73,AZ73)</f>
        <v>37056</v>
      </c>
      <c r="CC73" s="116">
        <f>SUM(Y73,BA73)</f>
        <v>7498</v>
      </c>
      <c r="CD73" s="116">
        <f>SUM(Z73,BB73)</f>
        <v>673</v>
      </c>
      <c r="CE73" s="116">
        <f>SUM(AA73,BC73)</f>
        <v>121</v>
      </c>
      <c r="CF73" s="116">
        <f>SUM(AB73,BD73)</f>
        <v>237462</v>
      </c>
      <c r="CG73" s="116">
        <f>SUM(AC73,BE73)</f>
        <v>0</v>
      </c>
      <c r="CH73" s="116">
        <f>SUM(AD73,BF73)</f>
        <v>0</v>
      </c>
      <c r="CI73" s="116">
        <f>SUM(AE73,BG73)</f>
        <v>55814</v>
      </c>
    </row>
    <row r="74" spans="1:87" ht="13.5" customHeight="1" x14ac:dyDescent="0.15">
      <c r="A74" s="114" t="s">
        <v>22</v>
      </c>
      <c r="B74" s="115" t="s">
        <v>515</v>
      </c>
      <c r="C74" s="114" t="s">
        <v>516</v>
      </c>
      <c r="D74" s="116">
        <f>+SUM(E74,J74)</f>
        <v>0</v>
      </c>
      <c r="E74" s="116">
        <f>+SUM(F74:I74)</f>
        <v>0</v>
      </c>
      <c r="F74" s="116">
        <v>0</v>
      </c>
      <c r="G74" s="116">
        <v>0</v>
      </c>
      <c r="H74" s="116">
        <v>0</v>
      </c>
      <c r="I74" s="116">
        <v>0</v>
      </c>
      <c r="J74" s="116">
        <v>0</v>
      </c>
      <c r="K74" s="116">
        <v>8398</v>
      </c>
      <c r="L74" s="116">
        <f>+SUM(M74,R74,V74,W74,AC74)</f>
        <v>24438</v>
      </c>
      <c r="M74" s="116">
        <f>+SUM(N74:Q74)</f>
        <v>5444</v>
      </c>
      <c r="N74" s="116">
        <v>5444</v>
      </c>
      <c r="O74" s="116">
        <v>0</v>
      </c>
      <c r="P74" s="116">
        <v>0</v>
      </c>
      <c r="Q74" s="116">
        <v>0</v>
      </c>
      <c r="R74" s="116">
        <f>+SUM(S74:U74)</f>
        <v>0</v>
      </c>
      <c r="S74" s="116">
        <v>0</v>
      </c>
      <c r="T74" s="116">
        <v>0</v>
      </c>
      <c r="U74" s="116">
        <v>0</v>
      </c>
      <c r="V74" s="116">
        <v>0</v>
      </c>
      <c r="W74" s="116">
        <f>+SUM(X74:AA74)</f>
        <v>18994</v>
      </c>
      <c r="X74" s="116">
        <v>18805</v>
      </c>
      <c r="Y74" s="116">
        <v>49</v>
      </c>
      <c r="Z74" s="116">
        <v>113</v>
      </c>
      <c r="AA74" s="116">
        <v>27</v>
      </c>
      <c r="AB74" s="116">
        <v>41317</v>
      </c>
      <c r="AC74" s="116">
        <v>0</v>
      </c>
      <c r="AD74" s="116">
        <v>3854</v>
      </c>
      <c r="AE74" s="116">
        <f>+SUM(D74,L74,AD74)</f>
        <v>28292</v>
      </c>
      <c r="AF74" s="116">
        <f>+SUM(AG74,AL74)</f>
        <v>0</v>
      </c>
      <c r="AG74" s="116">
        <f>+SUM(AH74:AK74)</f>
        <v>0</v>
      </c>
      <c r="AH74" s="116">
        <v>0</v>
      </c>
      <c r="AI74" s="116">
        <v>0</v>
      </c>
      <c r="AJ74" s="116">
        <v>0</v>
      </c>
      <c r="AK74" s="116">
        <v>0</v>
      </c>
      <c r="AL74" s="116">
        <v>0</v>
      </c>
      <c r="AM74" s="116">
        <v>0</v>
      </c>
      <c r="AN74" s="116">
        <f>+SUM(AO74,AT74,AX74,AY74,BE74)</f>
        <v>231</v>
      </c>
      <c r="AO74" s="116">
        <f>+SUM(AP74:AS74)</f>
        <v>128</v>
      </c>
      <c r="AP74" s="116">
        <v>128</v>
      </c>
      <c r="AQ74" s="116">
        <v>0</v>
      </c>
      <c r="AR74" s="116">
        <v>0</v>
      </c>
      <c r="AS74" s="116">
        <v>0</v>
      </c>
      <c r="AT74" s="116">
        <f>+SUM(AU74:AW74)</f>
        <v>0</v>
      </c>
      <c r="AU74" s="116">
        <v>0</v>
      </c>
      <c r="AV74" s="116">
        <v>0</v>
      </c>
      <c r="AW74" s="116">
        <v>0</v>
      </c>
      <c r="AX74" s="116">
        <v>0</v>
      </c>
      <c r="AY74" s="116">
        <f>+SUM(AZ74:BC74)</f>
        <v>103</v>
      </c>
      <c r="AZ74" s="116">
        <v>31</v>
      </c>
      <c r="BA74" s="116">
        <v>72</v>
      </c>
      <c r="BB74" s="116">
        <v>0</v>
      </c>
      <c r="BC74" s="116">
        <v>0</v>
      </c>
      <c r="BD74" s="116">
        <v>46520</v>
      </c>
      <c r="BE74" s="116">
        <v>0</v>
      </c>
      <c r="BF74" s="116">
        <v>592</v>
      </c>
      <c r="BG74" s="116">
        <f>+SUM(BF74,AN74,AF74)</f>
        <v>823</v>
      </c>
      <c r="BH74" s="116">
        <f>SUM(D74,AF74)</f>
        <v>0</v>
      </c>
      <c r="BI74" s="116">
        <f>SUM(E74,AG74)</f>
        <v>0</v>
      </c>
      <c r="BJ74" s="116">
        <f>SUM(F74,AH74)</f>
        <v>0</v>
      </c>
      <c r="BK74" s="116">
        <f>SUM(G74,AI74)</f>
        <v>0</v>
      </c>
      <c r="BL74" s="116">
        <f>SUM(H74,AJ74)</f>
        <v>0</v>
      </c>
      <c r="BM74" s="116">
        <f>SUM(I74,AK74)</f>
        <v>0</v>
      </c>
      <c r="BN74" s="116">
        <f>SUM(J74,AL74)</f>
        <v>0</v>
      </c>
      <c r="BO74" s="116">
        <f>SUM(K74,AM74)</f>
        <v>8398</v>
      </c>
      <c r="BP74" s="116">
        <f>SUM(L74,AN74)</f>
        <v>24669</v>
      </c>
      <c r="BQ74" s="116">
        <f>SUM(M74,AO74)</f>
        <v>5572</v>
      </c>
      <c r="BR74" s="116">
        <f>SUM(N74,AP74)</f>
        <v>5572</v>
      </c>
      <c r="BS74" s="116">
        <f>SUM(O74,AQ74)</f>
        <v>0</v>
      </c>
      <c r="BT74" s="116">
        <f>SUM(P74,AR74)</f>
        <v>0</v>
      </c>
      <c r="BU74" s="116">
        <f>SUM(Q74,AS74)</f>
        <v>0</v>
      </c>
      <c r="BV74" s="116">
        <f>SUM(R74,AT74)</f>
        <v>0</v>
      </c>
      <c r="BW74" s="116">
        <f>SUM(S74,AU74)</f>
        <v>0</v>
      </c>
      <c r="BX74" s="116">
        <f>SUM(T74,AV74)</f>
        <v>0</v>
      </c>
      <c r="BY74" s="116">
        <f>SUM(U74,AW74)</f>
        <v>0</v>
      </c>
      <c r="BZ74" s="116">
        <f>SUM(V74,AX74)</f>
        <v>0</v>
      </c>
      <c r="CA74" s="116">
        <f>SUM(W74,AY74)</f>
        <v>19097</v>
      </c>
      <c r="CB74" s="116">
        <f>SUM(X74,AZ74)</f>
        <v>18836</v>
      </c>
      <c r="CC74" s="116">
        <f>SUM(Y74,BA74)</f>
        <v>121</v>
      </c>
      <c r="CD74" s="116">
        <f>SUM(Z74,BB74)</f>
        <v>113</v>
      </c>
      <c r="CE74" s="116">
        <f>SUM(AA74,BC74)</f>
        <v>27</v>
      </c>
      <c r="CF74" s="116">
        <f>SUM(AB74,BD74)</f>
        <v>87837</v>
      </c>
      <c r="CG74" s="116">
        <f>SUM(AC74,BE74)</f>
        <v>0</v>
      </c>
      <c r="CH74" s="116">
        <f>SUM(AD74,BF74)</f>
        <v>4446</v>
      </c>
      <c r="CI74" s="116">
        <f>SUM(AE74,BG74)</f>
        <v>29115</v>
      </c>
    </row>
    <row r="75" spans="1:87" ht="13.5" customHeight="1" x14ac:dyDescent="0.15">
      <c r="A75" s="114" t="s">
        <v>22</v>
      </c>
      <c r="B75" s="115" t="s">
        <v>517</v>
      </c>
      <c r="C75" s="114" t="s">
        <v>518</v>
      </c>
      <c r="D75" s="116">
        <f>+SUM(E75,J75)</f>
        <v>0</v>
      </c>
      <c r="E75" s="116">
        <f>+SUM(F75:I75)</f>
        <v>0</v>
      </c>
      <c r="F75" s="116">
        <v>0</v>
      </c>
      <c r="G75" s="116">
        <v>0</v>
      </c>
      <c r="H75" s="116">
        <v>0</v>
      </c>
      <c r="I75" s="116">
        <v>0</v>
      </c>
      <c r="J75" s="116">
        <v>0</v>
      </c>
      <c r="K75" s="116">
        <v>0</v>
      </c>
      <c r="L75" s="116">
        <f>+SUM(M75,R75,V75,W75,AC75)</f>
        <v>26095</v>
      </c>
      <c r="M75" s="116">
        <f>+SUM(N75:Q75)</f>
        <v>0</v>
      </c>
      <c r="N75" s="116">
        <v>0</v>
      </c>
      <c r="O75" s="116">
        <v>0</v>
      </c>
      <c r="P75" s="116">
        <v>0</v>
      </c>
      <c r="Q75" s="116">
        <v>0</v>
      </c>
      <c r="R75" s="116">
        <f>+SUM(S75:U75)</f>
        <v>0</v>
      </c>
      <c r="S75" s="116">
        <v>0</v>
      </c>
      <c r="T75" s="116">
        <v>0</v>
      </c>
      <c r="U75" s="116">
        <v>0</v>
      </c>
      <c r="V75" s="116">
        <v>0</v>
      </c>
      <c r="W75" s="116">
        <f>+SUM(X75:AA75)</f>
        <v>26095</v>
      </c>
      <c r="X75" s="116">
        <v>0</v>
      </c>
      <c r="Y75" s="116">
        <v>25751</v>
      </c>
      <c r="Z75" s="116">
        <v>344</v>
      </c>
      <c r="AA75" s="116">
        <v>0</v>
      </c>
      <c r="AB75" s="116">
        <v>60489</v>
      </c>
      <c r="AC75" s="116">
        <v>0</v>
      </c>
      <c r="AD75" s="116">
        <v>66118</v>
      </c>
      <c r="AE75" s="116">
        <f>+SUM(D75,L75,AD75)</f>
        <v>92213</v>
      </c>
      <c r="AF75" s="116">
        <f>+SUM(AG75,AL75)</f>
        <v>0</v>
      </c>
      <c r="AG75" s="116">
        <f>+SUM(AH75:AK75)</f>
        <v>0</v>
      </c>
      <c r="AH75" s="116">
        <v>0</v>
      </c>
      <c r="AI75" s="116">
        <v>0</v>
      </c>
      <c r="AJ75" s="116">
        <v>0</v>
      </c>
      <c r="AK75" s="116">
        <v>0</v>
      </c>
      <c r="AL75" s="116">
        <v>0</v>
      </c>
      <c r="AM75" s="116">
        <v>0</v>
      </c>
      <c r="AN75" s="116">
        <f>+SUM(AO75,AT75,AX75,AY75,BE75)</f>
        <v>0</v>
      </c>
      <c r="AO75" s="116">
        <f>+SUM(AP75:AS75)</f>
        <v>0</v>
      </c>
      <c r="AP75" s="116">
        <v>0</v>
      </c>
      <c r="AQ75" s="116">
        <v>0</v>
      </c>
      <c r="AR75" s="116">
        <v>0</v>
      </c>
      <c r="AS75" s="116">
        <v>0</v>
      </c>
      <c r="AT75" s="116">
        <f>+SUM(AU75:AW75)</f>
        <v>0</v>
      </c>
      <c r="AU75" s="116">
        <v>0</v>
      </c>
      <c r="AV75" s="116">
        <v>0</v>
      </c>
      <c r="AW75" s="116">
        <v>0</v>
      </c>
      <c r="AX75" s="116">
        <v>0</v>
      </c>
      <c r="AY75" s="116">
        <f>+SUM(AZ75:BC75)</f>
        <v>0</v>
      </c>
      <c r="AZ75" s="116">
        <v>0</v>
      </c>
      <c r="BA75" s="116">
        <v>0</v>
      </c>
      <c r="BB75" s="116">
        <v>0</v>
      </c>
      <c r="BC75" s="116">
        <v>0</v>
      </c>
      <c r="BD75" s="116">
        <v>17924</v>
      </c>
      <c r="BE75" s="116">
        <v>0</v>
      </c>
      <c r="BF75" s="116">
        <v>0</v>
      </c>
      <c r="BG75" s="116">
        <f>+SUM(BF75,AN75,AF75)</f>
        <v>0</v>
      </c>
      <c r="BH75" s="116">
        <f>SUM(D75,AF75)</f>
        <v>0</v>
      </c>
      <c r="BI75" s="116">
        <f>SUM(E75,AG75)</f>
        <v>0</v>
      </c>
      <c r="BJ75" s="116">
        <f>SUM(F75,AH75)</f>
        <v>0</v>
      </c>
      <c r="BK75" s="116">
        <f>SUM(G75,AI75)</f>
        <v>0</v>
      </c>
      <c r="BL75" s="116">
        <f>SUM(H75,AJ75)</f>
        <v>0</v>
      </c>
      <c r="BM75" s="116">
        <f>SUM(I75,AK75)</f>
        <v>0</v>
      </c>
      <c r="BN75" s="116">
        <f>SUM(J75,AL75)</f>
        <v>0</v>
      </c>
      <c r="BO75" s="116">
        <f>SUM(K75,AM75)</f>
        <v>0</v>
      </c>
      <c r="BP75" s="116">
        <f>SUM(L75,AN75)</f>
        <v>26095</v>
      </c>
      <c r="BQ75" s="116">
        <f>SUM(M75,AO75)</f>
        <v>0</v>
      </c>
      <c r="BR75" s="116">
        <f>SUM(N75,AP75)</f>
        <v>0</v>
      </c>
      <c r="BS75" s="116">
        <f>SUM(O75,AQ75)</f>
        <v>0</v>
      </c>
      <c r="BT75" s="116">
        <f>SUM(P75,AR75)</f>
        <v>0</v>
      </c>
      <c r="BU75" s="116">
        <f>SUM(Q75,AS75)</f>
        <v>0</v>
      </c>
      <c r="BV75" s="116">
        <f>SUM(R75,AT75)</f>
        <v>0</v>
      </c>
      <c r="BW75" s="116">
        <f>SUM(S75,AU75)</f>
        <v>0</v>
      </c>
      <c r="BX75" s="116">
        <f>SUM(T75,AV75)</f>
        <v>0</v>
      </c>
      <c r="BY75" s="116">
        <f>SUM(U75,AW75)</f>
        <v>0</v>
      </c>
      <c r="BZ75" s="116">
        <f>SUM(V75,AX75)</f>
        <v>0</v>
      </c>
      <c r="CA75" s="116">
        <f>SUM(W75,AY75)</f>
        <v>26095</v>
      </c>
      <c r="CB75" s="116">
        <f>SUM(X75,AZ75)</f>
        <v>0</v>
      </c>
      <c r="CC75" s="116">
        <f>SUM(Y75,BA75)</f>
        <v>25751</v>
      </c>
      <c r="CD75" s="116">
        <f>SUM(Z75,BB75)</f>
        <v>344</v>
      </c>
      <c r="CE75" s="116">
        <f>SUM(AA75,BC75)</f>
        <v>0</v>
      </c>
      <c r="CF75" s="116">
        <f>SUM(AB75,BD75)</f>
        <v>78413</v>
      </c>
      <c r="CG75" s="116">
        <f>SUM(AC75,BE75)</f>
        <v>0</v>
      </c>
      <c r="CH75" s="116">
        <f>SUM(AD75,BF75)</f>
        <v>66118</v>
      </c>
      <c r="CI75" s="116">
        <f>SUM(AE75,BG75)</f>
        <v>92213</v>
      </c>
    </row>
    <row r="76" spans="1:87" ht="13.5" customHeight="1" x14ac:dyDescent="0.15">
      <c r="A76" s="114" t="s">
        <v>22</v>
      </c>
      <c r="B76" s="115" t="s">
        <v>519</v>
      </c>
      <c r="C76" s="114" t="s">
        <v>520</v>
      </c>
      <c r="D76" s="116">
        <f>+SUM(E76,J76)</f>
        <v>0</v>
      </c>
      <c r="E76" s="116">
        <f>+SUM(F76:I76)</f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  <c r="L76" s="116">
        <f>+SUM(M76,R76,V76,W76,AC76)</f>
        <v>19117</v>
      </c>
      <c r="M76" s="116">
        <f>+SUM(N76:Q76)</f>
        <v>3500</v>
      </c>
      <c r="N76" s="116">
        <v>3500</v>
      </c>
      <c r="O76" s="116">
        <v>0</v>
      </c>
      <c r="P76" s="116">
        <v>0</v>
      </c>
      <c r="Q76" s="116">
        <v>0</v>
      </c>
      <c r="R76" s="116">
        <f>+SUM(S76:U76)</f>
        <v>0</v>
      </c>
      <c r="S76" s="116">
        <v>0</v>
      </c>
      <c r="T76" s="116">
        <v>0</v>
      </c>
      <c r="U76" s="116">
        <v>0</v>
      </c>
      <c r="V76" s="116">
        <v>0</v>
      </c>
      <c r="W76" s="116">
        <f>+SUM(X76:AA76)</f>
        <v>15617</v>
      </c>
      <c r="X76" s="116">
        <v>10800</v>
      </c>
      <c r="Y76" s="116">
        <v>4817</v>
      </c>
      <c r="Z76" s="116">
        <v>0</v>
      </c>
      <c r="AA76" s="116">
        <v>0</v>
      </c>
      <c r="AB76" s="116">
        <v>73981</v>
      </c>
      <c r="AC76" s="116">
        <v>0</v>
      </c>
      <c r="AD76" s="116">
        <v>0</v>
      </c>
      <c r="AE76" s="116">
        <f>+SUM(D76,L76,AD76)</f>
        <v>19117</v>
      </c>
      <c r="AF76" s="116">
        <f>+SUM(AG76,AL76)</f>
        <v>0</v>
      </c>
      <c r="AG76" s="116">
        <f>+SUM(AH76:AK76)</f>
        <v>0</v>
      </c>
      <c r="AH76" s="116">
        <v>0</v>
      </c>
      <c r="AI76" s="116">
        <v>0</v>
      </c>
      <c r="AJ76" s="116">
        <v>0</v>
      </c>
      <c r="AK76" s="116">
        <v>0</v>
      </c>
      <c r="AL76" s="116">
        <v>0</v>
      </c>
      <c r="AM76" s="116">
        <v>0</v>
      </c>
      <c r="AN76" s="116">
        <f>+SUM(AO76,AT76,AX76,AY76,BE76)</f>
        <v>0</v>
      </c>
      <c r="AO76" s="116">
        <f>+SUM(AP76:AS76)</f>
        <v>0</v>
      </c>
      <c r="AP76" s="116">
        <v>0</v>
      </c>
      <c r="AQ76" s="116">
        <v>0</v>
      </c>
      <c r="AR76" s="116">
        <v>0</v>
      </c>
      <c r="AS76" s="116">
        <v>0</v>
      </c>
      <c r="AT76" s="116">
        <f>+SUM(AU76:AW76)</f>
        <v>0</v>
      </c>
      <c r="AU76" s="116">
        <v>0</v>
      </c>
      <c r="AV76" s="116">
        <v>0</v>
      </c>
      <c r="AW76" s="116">
        <v>0</v>
      </c>
      <c r="AX76" s="116">
        <v>0</v>
      </c>
      <c r="AY76" s="116">
        <f>+SUM(AZ76:BC76)</f>
        <v>0</v>
      </c>
      <c r="AZ76" s="116">
        <v>0</v>
      </c>
      <c r="BA76" s="116">
        <v>0</v>
      </c>
      <c r="BB76" s="116">
        <v>0</v>
      </c>
      <c r="BC76" s="116">
        <v>0</v>
      </c>
      <c r="BD76" s="116">
        <v>9803</v>
      </c>
      <c r="BE76" s="116">
        <v>0</v>
      </c>
      <c r="BF76" s="116">
        <v>0</v>
      </c>
      <c r="BG76" s="116">
        <f>+SUM(BF76,AN76,AF76)</f>
        <v>0</v>
      </c>
      <c r="BH76" s="116">
        <f>SUM(D76,AF76)</f>
        <v>0</v>
      </c>
      <c r="BI76" s="116">
        <f>SUM(E76,AG76)</f>
        <v>0</v>
      </c>
      <c r="BJ76" s="116">
        <f>SUM(F76,AH76)</f>
        <v>0</v>
      </c>
      <c r="BK76" s="116">
        <f>SUM(G76,AI76)</f>
        <v>0</v>
      </c>
      <c r="BL76" s="116">
        <f>SUM(H76,AJ76)</f>
        <v>0</v>
      </c>
      <c r="BM76" s="116">
        <f>SUM(I76,AK76)</f>
        <v>0</v>
      </c>
      <c r="BN76" s="116">
        <f>SUM(J76,AL76)</f>
        <v>0</v>
      </c>
      <c r="BO76" s="116">
        <f>SUM(K76,AM76)</f>
        <v>0</v>
      </c>
      <c r="BP76" s="116">
        <f>SUM(L76,AN76)</f>
        <v>19117</v>
      </c>
      <c r="BQ76" s="116">
        <f>SUM(M76,AO76)</f>
        <v>3500</v>
      </c>
      <c r="BR76" s="116">
        <f>SUM(N76,AP76)</f>
        <v>3500</v>
      </c>
      <c r="BS76" s="116">
        <f>SUM(O76,AQ76)</f>
        <v>0</v>
      </c>
      <c r="BT76" s="116">
        <f>SUM(P76,AR76)</f>
        <v>0</v>
      </c>
      <c r="BU76" s="116">
        <f>SUM(Q76,AS76)</f>
        <v>0</v>
      </c>
      <c r="BV76" s="116">
        <f>SUM(R76,AT76)</f>
        <v>0</v>
      </c>
      <c r="BW76" s="116">
        <f>SUM(S76,AU76)</f>
        <v>0</v>
      </c>
      <c r="BX76" s="116">
        <f>SUM(T76,AV76)</f>
        <v>0</v>
      </c>
      <c r="BY76" s="116">
        <f>SUM(U76,AW76)</f>
        <v>0</v>
      </c>
      <c r="BZ76" s="116">
        <f>SUM(V76,AX76)</f>
        <v>0</v>
      </c>
      <c r="CA76" s="116">
        <f>SUM(W76,AY76)</f>
        <v>15617</v>
      </c>
      <c r="CB76" s="116">
        <f>SUM(X76,AZ76)</f>
        <v>10800</v>
      </c>
      <c r="CC76" s="116">
        <f>SUM(Y76,BA76)</f>
        <v>4817</v>
      </c>
      <c r="CD76" s="116">
        <f>SUM(Z76,BB76)</f>
        <v>0</v>
      </c>
      <c r="CE76" s="116">
        <f>SUM(AA76,BC76)</f>
        <v>0</v>
      </c>
      <c r="CF76" s="116">
        <f>SUM(AB76,BD76)</f>
        <v>83784</v>
      </c>
      <c r="CG76" s="116">
        <f>SUM(AC76,BE76)</f>
        <v>0</v>
      </c>
      <c r="CH76" s="116">
        <f>SUM(AD76,BF76)</f>
        <v>0</v>
      </c>
      <c r="CI76" s="116">
        <f>SUM(AE76,BG76)</f>
        <v>19117</v>
      </c>
    </row>
    <row r="77" spans="1:87" ht="13.5" customHeight="1" x14ac:dyDescent="0.15">
      <c r="A77" s="114" t="s">
        <v>22</v>
      </c>
      <c r="B77" s="115" t="s">
        <v>521</v>
      </c>
      <c r="C77" s="114" t="s">
        <v>522</v>
      </c>
      <c r="D77" s="116">
        <f>+SUM(E77,J77)</f>
        <v>0</v>
      </c>
      <c r="E77" s="116">
        <f>+SUM(F77:I77)</f>
        <v>0</v>
      </c>
      <c r="F77" s="116">
        <v>0</v>
      </c>
      <c r="G77" s="116">
        <v>0</v>
      </c>
      <c r="H77" s="116">
        <v>0</v>
      </c>
      <c r="I77" s="116">
        <v>0</v>
      </c>
      <c r="J77" s="116">
        <v>0</v>
      </c>
      <c r="K77" s="116">
        <v>0</v>
      </c>
      <c r="L77" s="116">
        <f>+SUM(M77,R77,V77,W77,AC77)</f>
        <v>62443</v>
      </c>
      <c r="M77" s="116">
        <f>+SUM(N77:Q77)</f>
        <v>23675</v>
      </c>
      <c r="N77" s="116">
        <v>8768</v>
      </c>
      <c r="O77" s="116">
        <v>0</v>
      </c>
      <c r="P77" s="116">
        <v>14907</v>
      </c>
      <c r="Q77" s="116">
        <v>0</v>
      </c>
      <c r="R77" s="116">
        <f>+SUM(S77:U77)</f>
        <v>10045</v>
      </c>
      <c r="S77" s="116">
        <v>2215</v>
      </c>
      <c r="T77" s="116">
        <v>7780</v>
      </c>
      <c r="U77" s="116">
        <v>50</v>
      </c>
      <c r="V77" s="116">
        <v>0</v>
      </c>
      <c r="W77" s="116">
        <f>+SUM(X77:AA77)</f>
        <v>28723</v>
      </c>
      <c r="X77" s="116">
        <v>18480</v>
      </c>
      <c r="Y77" s="116">
        <v>9995</v>
      </c>
      <c r="Z77" s="116">
        <v>248</v>
      </c>
      <c r="AA77" s="116">
        <v>0</v>
      </c>
      <c r="AB77" s="116">
        <v>9135</v>
      </c>
      <c r="AC77" s="116">
        <v>0</v>
      </c>
      <c r="AD77" s="116">
        <v>0</v>
      </c>
      <c r="AE77" s="116">
        <f>+SUM(D77,L77,AD77)</f>
        <v>62443</v>
      </c>
      <c r="AF77" s="116">
        <f>+SUM(AG77,AL77)</f>
        <v>0</v>
      </c>
      <c r="AG77" s="116">
        <f>+SUM(AH77:AK77)</f>
        <v>0</v>
      </c>
      <c r="AH77" s="116">
        <v>0</v>
      </c>
      <c r="AI77" s="116">
        <v>0</v>
      </c>
      <c r="AJ77" s="116">
        <v>0</v>
      </c>
      <c r="AK77" s="116">
        <v>0</v>
      </c>
      <c r="AL77" s="116">
        <v>0</v>
      </c>
      <c r="AM77" s="116">
        <v>0</v>
      </c>
      <c r="AN77" s="116">
        <f>+SUM(AO77,AT77,AX77,AY77,BE77)</f>
        <v>0</v>
      </c>
      <c r="AO77" s="116">
        <f>+SUM(AP77:AS77)</f>
        <v>0</v>
      </c>
      <c r="AP77" s="116">
        <v>0</v>
      </c>
      <c r="AQ77" s="116">
        <v>0</v>
      </c>
      <c r="AR77" s="116">
        <v>0</v>
      </c>
      <c r="AS77" s="116">
        <v>0</v>
      </c>
      <c r="AT77" s="116">
        <f>+SUM(AU77:AW77)</f>
        <v>0</v>
      </c>
      <c r="AU77" s="116">
        <v>0</v>
      </c>
      <c r="AV77" s="116">
        <v>0</v>
      </c>
      <c r="AW77" s="116">
        <v>0</v>
      </c>
      <c r="AX77" s="116">
        <v>0</v>
      </c>
      <c r="AY77" s="116">
        <f>+SUM(AZ77:BC77)</f>
        <v>0</v>
      </c>
      <c r="AZ77" s="116">
        <v>0</v>
      </c>
      <c r="BA77" s="116">
        <v>0</v>
      </c>
      <c r="BB77" s="116">
        <v>0</v>
      </c>
      <c r="BC77" s="116">
        <v>0</v>
      </c>
      <c r="BD77" s="116">
        <v>10714</v>
      </c>
      <c r="BE77" s="116">
        <v>0</v>
      </c>
      <c r="BF77" s="116">
        <v>0</v>
      </c>
      <c r="BG77" s="116">
        <f>+SUM(BF77,AN77,AF77)</f>
        <v>0</v>
      </c>
      <c r="BH77" s="116">
        <f>SUM(D77,AF77)</f>
        <v>0</v>
      </c>
      <c r="BI77" s="116">
        <f>SUM(E77,AG77)</f>
        <v>0</v>
      </c>
      <c r="BJ77" s="116">
        <f>SUM(F77,AH77)</f>
        <v>0</v>
      </c>
      <c r="BK77" s="116">
        <f>SUM(G77,AI77)</f>
        <v>0</v>
      </c>
      <c r="BL77" s="116">
        <f>SUM(H77,AJ77)</f>
        <v>0</v>
      </c>
      <c r="BM77" s="116">
        <f>SUM(I77,AK77)</f>
        <v>0</v>
      </c>
      <c r="BN77" s="116">
        <f>SUM(J77,AL77)</f>
        <v>0</v>
      </c>
      <c r="BO77" s="116">
        <f>SUM(K77,AM77)</f>
        <v>0</v>
      </c>
      <c r="BP77" s="116">
        <f>SUM(L77,AN77)</f>
        <v>62443</v>
      </c>
      <c r="BQ77" s="116">
        <f>SUM(M77,AO77)</f>
        <v>23675</v>
      </c>
      <c r="BR77" s="116">
        <f>SUM(N77,AP77)</f>
        <v>8768</v>
      </c>
      <c r="BS77" s="116">
        <f>SUM(O77,AQ77)</f>
        <v>0</v>
      </c>
      <c r="BT77" s="116">
        <f>SUM(P77,AR77)</f>
        <v>14907</v>
      </c>
      <c r="BU77" s="116">
        <f>SUM(Q77,AS77)</f>
        <v>0</v>
      </c>
      <c r="BV77" s="116">
        <f>SUM(R77,AT77)</f>
        <v>10045</v>
      </c>
      <c r="BW77" s="116">
        <f>SUM(S77,AU77)</f>
        <v>2215</v>
      </c>
      <c r="BX77" s="116">
        <f>SUM(T77,AV77)</f>
        <v>7780</v>
      </c>
      <c r="BY77" s="116">
        <f>SUM(U77,AW77)</f>
        <v>50</v>
      </c>
      <c r="BZ77" s="116">
        <f>SUM(V77,AX77)</f>
        <v>0</v>
      </c>
      <c r="CA77" s="116">
        <f>SUM(W77,AY77)</f>
        <v>28723</v>
      </c>
      <c r="CB77" s="116">
        <f>SUM(X77,AZ77)</f>
        <v>18480</v>
      </c>
      <c r="CC77" s="116">
        <f>SUM(Y77,BA77)</f>
        <v>9995</v>
      </c>
      <c r="CD77" s="116">
        <f>SUM(Z77,BB77)</f>
        <v>248</v>
      </c>
      <c r="CE77" s="116">
        <f>SUM(AA77,BC77)</f>
        <v>0</v>
      </c>
      <c r="CF77" s="116">
        <f>SUM(AB77,BD77)</f>
        <v>19849</v>
      </c>
      <c r="CG77" s="116">
        <f>SUM(AC77,BE77)</f>
        <v>0</v>
      </c>
      <c r="CH77" s="116">
        <f>SUM(AD77,BF77)</f>
        <v>0</v>
      </c>
      <c r="CI77" s="116">
        <f>SUM(AE77,BG77)</f>
        <v>62443</v>
      </c>
    </row>
    <row r="78" spans="1:87" ht="13.5" customHeight="1" x14ac:dyDescent="0.15">
      <c r="A78" s="114" t="s">
        <v>22</v>
      </c>
      <c r="B78" s="115" t="s">
        <v>523</v>
      </c>
      <c r="C78" s="114" t="s">
        <v>524</v>
      </c>
      <c r="D78" s="116">
        <f>+SUM(E78,J78)</f>
        <v>0</v>
      </c>
      <c r="E78" s="116">
        <f>+SUM(F78:I78)</f>
        <v>0</v>
      </c>
      <c r="F78" s="116">
        <v>0</v>
      </c>
      <c r="G78" s="116">
        <v>0</v>
      </c>
      <c r="H78" s="116">
        <v>0</v>
      </c>
      <c r="I78" s="116">
        <v>0</v>
      </c>
      <c r="J78" s="116">
        <v>0</v>
      </c>
      <c r="K78" s="116">
        <v>0</v>
      </c>
      <c r="L78" s="116">
        <f>+SUM(M78,R78,V78,W78,AC78)</f>
        <v>44282</v>
      </c>
      <c r="M78" s="116">
        <f>+SUM(N78:Q78)</f>
        <v>7376</v>
      </c>
      <c r="N78" s="116">
        <v>7376</v>
      </c>
      <c r="O78" s="116">
        <v>0</v>
      </c>
      <c r="P78" s="116">
        <v>0</v>
      </c>
      <c r="Q78" s="116">
        <v>0</v>
      </c>
      <c r="R78" s="116">
        <f>+SUM(S78:U78)</f>
        <v>33095</v>
      </c>
      <c r="S78" s="116">
        <v>33095</v>
      </c>
      <c r="T78" s="116">
        <v>0</v>
      </c>
      <c r="U78" s="116">
        <v>0</v>
      </c>
      <c r="V78" s="116">
        <v>0</v>
      </c>
      <c r="W78" s="116">
        <f>+SUM(X78:AA78)</f>
        <v>3811</v>
      </c>
      <c r="X78" s="116">
        <v>137</v>
      </c>
      <c r="Y78" s="116">
        <v>3674</v>
      </c>
      <c r="Z78" s="116">
        <v>0</v>
      </c>
      <c r="AA78" s="116">
        <v>0</v>
      </c>
      <c r="AB78" s="116">
        <v>140339</v>
      </c>
      <c r="AC78" s="116">
        <v>0</v>
      </c>
      <c r="AD78" s="116">
        <v>0</v>
      </c>
      <c r="AE78" s="116">
        <f>+SUM(D78,L78,AD78)</f>
        <v>44282</v>
      </c>
      <c r="AF78" s="116">
        <f>+SUM(AG78,AL78)</f>
        <v>0</v>
      </c>
      <c r="AG78" s="116">
        <f>+SUM(AH78:AK78)</f>
        <v>0</v>
      </c>
      <c r="AH78" s="116">
        <v>0</v>
      </c>
      <c r="AI78" s="116">
        <v>0</v>
      </c>
      <c r="AJ78" s="116">
        <v>0</v>
      </c>
      <c r="AK78" s="116">
        <v>0</v>
      </c>
      <c r="AL78" s="116">
        <v>0</v>
      </c>
      <c r="AM78" s="116">
        <v>0</v>
      </c>
      <c r="AN78" s="116">
        <f>+SUM(AO78,AT78,AX78,AY78,BE78)</f>
        <v>0</v>
      </c>
      <c r="AO78" s="116">
        <f>+SUM(AP78:AS78)</f>
        <v>0</v>
      </c>
      <c r="AP78" s="116">
        <v>0</v>
      </c>
      <c r="AQ78" s="116">
        <v>0</v>
      </c>
      <c r="AR78" s="116">
        <v>0</v>
      </c>
      <c r="AS78" s="116">
        <v>0</v>
      </c>
      <c r="AT78" s="116">
        <f>+SUM(AU78:AW78)</f>
        <v>0</v>
      </c>
      <c r="AU78" s="116">
        <v>0</v>
      </c>
      <c r="AV78" s="116">
        <v>0</v>
      </c>
      <c r="AW78" s="116">
        <v>0</v>
      </c>
      <c r="AX78" s="116">
        <v>0</v>
      </c>
      <c r="AY78" s="116">
        <f>+SUM(AZ78:BC78)</f>
        <v>0</v>
      </c>
      <c r="AZ78" s="116">
        <v>0</v>
      </c>
      <c r="BA78" s="116">
        <v>0</v>
      </c>
      <c r="BB78" s="116">
        <v>0</v>
      </c>
      <c r="BC78" s="116">
        <v>0</v>
      </c>
      <c r="BD78" s="116">
        <v>0</v>
      </c>
      <c r="BE78" s="116">
        <v>0</v>
      </c>
      <c r="BF78" s="116">
        <v>1333</v>
      </c>
      <c r="BG78" s="116">
        <f>+SUM(BF78,AN78,AF78)</f>
        <v>1333</v>
      </c>
      <c r="BH78" s="116">
        <f>SUM(D78,AF78)</f>
        <v>0</v>
      </c>
      <c r="BI78" s="116">
        <f>SUM(E78,AG78)</f>
        <v>0</v>
      </c>
      <c r="BJ78" s="116">
        <f>SUM(F78,AH78)</f>
        <v>0</v>
      </c>
      <c r="BK78" s="116">
        <f>SUM(G78,AI78)</f>
        <v>0</v>
      </c>
      <c r="BL78" s="116">
        <f>SUM(H78,AJ78)</f>
        <v>0</v>
      </c>
      <c r="BM78" s="116">
        <f>SUM(I78,AK78)</f>
        <v>0</v>
      </c>
      <c r="BN78" s="116">
        <f>SUM(J78,AL78)</f>
        <v>0</v>
      </c>
      <c r="BO78" s="116">
        <f>SUM(K78,AM78)</f>
        <v>0</v>
      </c>
      <c r="BP78" s="116">
        <f>SUM(L78,AN78)</f>
        <v>44282</v>
      </c>
      <c r="BQ78" s="116">
        <f>SUM(M78,AO78)</f>
        <v>7376</v>
      </c>
      <c r="BR78" s="116">
        <f>SUM(N78,AP78)</f>
        <v>7376</v>
      </c>
      <c r="BS78" s="116">
        <f>SUM(O78,AQ78)</f>
        <v>0</v>
      </c>
      <c r="BT78" s="116">
        <f>SUM(P78,AR78)</f>
        <v>0</v>
      </c>
      <c r="BU78" s="116">
        <f>SUM(Q78,AS78)</f>
        <v>0</v>
      </c>
      <c r="BV78" s="116">
        <f>SUM(R78,AT78)</f>
        <v>33095</v>
      </c>
      <c r="BW78" s="116">
        <f>SUM(S78,AU78)</f>
        <v>33095</v>
      </c>
      <c r="BX78" s="116">
        <f>SUM(T78,AV78)</f>
        <v>0</v>
      </c>
      <c r="BY78" s="116">
        <f>SUM(U78,AW78)</f>
        <v>0</v>
      </c>
      <c r="BZ78" s="116">
        <f>SUM(V78,AX78)</f>
        <v>0</v>
      </c>
      <c r="CA78" s="116">
        <f>SUM(W78,AY78)</f>
        <v>3811</v>
      </c>
      <c r="CB78" s="116">
        <f>SUM(X78,AZ78)</f>
        <v>137</v>
      </c>
      <c r="CC78" s="116">
        <f>SUM(Y78,BA78)</f>
        <v>3674</v>
      </c>
      <c r="CD78" s="116">
        <f>SUM(Z78,BB78)</f>
        <v>0</v>
      </c>
      <c r="CE78" s="116">
        <f>SUM(AA78,BC78)</f>
        <v>0</v>
      </c>
      <c r="CF78" s="116">
        <f>SUM(AB78,BD78)</f>
        <v>140339</v>
      </c>
      <c r="CG78" s="116">
        <f>SUM(AC78,BE78)</f>
        <v>0</v>
      </c>
      <c r="CH78" s="116">
        <f>SUM(AD78,BF78)</f>
        <v>1333</v>
      </c>
      <c r="CI78" s="116">
        <f>SUM(AE78,BG78)</f>
        <v>45615</v>
      </c>
    </row>
    <row r="79" spans="1:87" ht="13.5" customHeight="1" x14ac:dyDescent="0.15">
      <c r="A79" s="114" t="s">
        <v>22</v>
      </c>
      <c r="B79" s="115" t="s">
        <v>525</v>
      </c>
      <c r="C79" s="114" t="s">
        <v>526</v>
      </c>
      <c r="D79" s="116">
        <f>+SUM(E79,J79)</f>
        <v>0</v>
      </c>
      <c r="E79" s="116">
        <f>+SUM(F79:I79)</f>
        <v>0</v>
      </c>
      <c r="F79" s="116">
        <v>0</v>
      </c>
      <c r="G79" s="116">
        <v>0</v>
      </c>
      <c r="H79" s="116">
        <v>0</v>
      </c>
      <c r="I79" s="116">
        <v>0</v>
      </c>
      <c r="J79" s="116">
        <v>0</v>
      </c>
      <c r="K79" s="116">
        <v>0</v>
      </c>
      <c r="L79" s="116">
        <f>+SUM(M79,R79,V79,W79,AC79)</f>
        <v>50172</v>
      </c>
      <c r="M79" s="116">
        <f>+SUM(N79:Q79)</f>
        <v>32099</v>
      </c>
      <c r="N79" s="116">
        <v>6371</v>
      </c>
      <c r="O79" s="116">
        <v>0</v>
      </c>
      <c r="P79" s="116">
        <v>24228</v>
      </c>
      <c r="Q79" s="116">
        <v>1500</v>
      </c>
      <c r="R79" s="116">
        <f>+SUM(S79:U79)</f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f>+SUM(X79:AA79)</f>
        <v>18073</v>
      </c>
      <c r="X79" s="116">
        <v>0</v>
      </c>
      <c r="Y79" s="116">
        <v>17334</v>
      </c>
      <c r="Z79" s="116">
        <v>739</v>
      </c>
      <c r="AA79" s="116">
        <v>0</v>
      </c>
      <c r="AB79" s="116">
        <v>46878</v>
      </c>
      <c r="AC79" s="116">
        <v>0</v>
      </c>
      <c r="AD79" s="116">
        <v>0</v>
      </c>
      <c r="AE79" s="116">
        <f>+SUM(D79,L79,AD79)</f>
        <v>50172</v>
      </c>
      <c r="AF79" s="116">
        <f>+SUM(AG79,AL79)</f>
        <v>0</v>
      </c>
      <c r="AG79" s="116">
        <f>+SUM(AH79:AK79)</f>
        <v>0</v>
      </c>
      <c r="AH79" s="116">
        <v>0</v>
      </c>
      <c r="AI79" s="116">
        <v>0</v>
      </c>
      <c r="AJ79" s="116">
        <v>0</v>
      </c>
      <c r="AK79" s="116">
        <v>0</v>
      </c>
      <c r="AL79" s="116">
        <v>0</v>
      </c>
      <c r="AM79" s="116">
        <v>0</v>
      </c>
      <c r="AN79" s="116">
        <f>+SUM(AO79,AT79,AX79,AY79,BE79)</f>
        <v>0</v>
      </c>
      <c r="AO79" s="116">
        <f>+SUM(AP79:AS79)</f>
        <v>0</v>
      </c>
      <c r="AP79" s="116">
        <v>0</v>
      </c>
      <c r="AQ79" s="116">
        <v>0</v>
      </c>
      <c r="AR79" s="116">
        <v>0</v>
      </c>
      <c r="AS79" s="116">
        <v>0</v>
      </c>
      <c r="AT79" s="116">
        <f>+SUM(AU79:AW79)</f>
        <v>0</v>
      </c>
      <c r="AU79" s="116">
        <v>0</v>
      </c>
      <c r="AV79" s="116">
        <v>0</v>
      </c>
      <c r="AW79" s="116">
        <v>0</v>
      </c>
      <c r="AX79" s="116">
        <v>0</v>
      </c>
      <c r="AY79" s="116">
        <f>+SUM(AZ79:BC79)</f>
        <v>0</v>
      </c>
      <c r="AZ79" s="116">
        <v>0</v>
      </c>
      <c r="BA79" s="116">
        <v>0</v>
      </c>
      <c r="BB79" s="116">
        <v>0</v>
      </c>
      <c r="BC79" s="116">
        <v>0</v>
      </c>
      <c r="BD79" s="116">
        <v>12736</v>
      </c>
      <c r="BE79" s="116">
        <v>0</v>
      </c>
      <c r="BF79" s="116">
        <v>0</v>
      </c>
      <c r="BG79" s="116">
        <f>+SUM(BF79,AN79,AF79)</f>
        <v>0</v>
      </c>
      <c r="BH79" s="116">
        <f>SUM(D79,AF79)</f>
        <v>0</v>
      </c>
      <c r="BI79" s="116">
        <f>SUM(E79,AG79)</f>
        <v>0</v>
      </c>
      <c r="BJ79" s="116">
        <f>SUM(F79,AH79)</f>
        <v>0</v>
      </c>
      <c r="BK79" s="116">
        <f>SUM(G79,AI79)</f>
        <v>0</v>
      </c>
      <c r="BL79" s="116">
        <f>SUM(H79,AJ79)</f>
        <v>0</v>
      </c>
      <c r="BM79" s="116">
        <f>SUM(I79,AK79)</f>
        <v>0</v>
      </c>
      <c r="BN79" s="116">
        <f>SUM(J79,AL79)</f>
        <v>0</v>
      </c>
      <c r="BO79" s="116">
        <f>SUM(K79,AM79)</f>
        <v>0</v>
      </c>
      <c r="BP79" s="116">
        <f>SUM(L79,AN79)</f>
        <v>50172</v>
      </c>
      <c r="BQ79" s="116">
        <f>SUM(M79,AO79)</f>
        <v>32099</v>
      </c>
      <c r="BR79" s="116">
        <f>SUM(N79,AP79)</f>
        <v>6371</v>
      </c>
      <c r="BS79" s="116">
        <f>SUM(O79,AQ79)</f>
        <v>0</v>
      </c>
      <c r="BT79" s="116">
        <f>SUM(P79,AR79)</f>
        <v>24228</v>
      </c>
      <c r="BU79" s="116">
        <f>SUM(Q79,AS79)</f>
        <v>1500</v>
      </c>
      <c r="BV79" s="116">
        <f>SUM(R79,AT79)</f>
        <v>0</v>
      </c>
      <c r="BW79" s="116">
        <f>SUM(S79,AU79)</f>
        <v>0</v>
      </c>
      <c r="BX79" s="116">
        <f>SUM(T79,AV79)</f>
        <v>0</v>
      </c>
      <c r="BY79" s="116">
        <f>SUM(U79,AW79)</f>
        <v>0</v>
      </c>
      <c r="BZ79" s="116">
        <f>SUM(V79,AX79)</f>
        <v>0</v>
      </c>
      <c r="CA79" s="116">
        <f>SUM(W79,AY79)</f>
        <v>18073</v>
      </c>
      <c r="CB79" s="116">
        <f>SUM(X79,AZ79)</f>
        <v>0</v>
      </c>
      <c r="CC79" s="116">
        <f>SUM(Y79,BA79)</f>
        <v>17334</v>
      </c>
      <c r="CD79" s="116">
        <f>SUM(Z79,BB79)</f>
        <v>739</v>
      </c>
      <c r="CE79" s="116">
        <f>SUM(AA79,BC79)</f>
        <v>0</v>
      </c>
      <c r="CF79" s="116">
        <f>SUM(AB79,BD79)</f>
        <v>59614</v>
      </c>
      <c r="CG79" s="116">
        <f>SUM(AC79,BE79)</f>
        <v>0</v>
      </c>
      <c r="CH79" s="116">
        <f>SUM(AD79,BF79)</f>
        <v>0</v>
      </c>
      <c r="CI79" s="116">
        <f>SUM(AE79,BG79)</f>
        <v>50172</v>
      </c>
    </row>
    <row r="80" spans="1:87" ht="13.5" customHeight="1" x14ac:dyDescent="0.15">
      <c r="A80" s="114" t="s">
        <v>22</v>
      </c>
      <c r="B80" s="115" t="s">
        <v>527</v>
      </c>
      <c r="C80" s="114" t="s">
        <v>528</v>
      </c>
      <c r="D80" s="116">
        <f>+SUM(E80,J80)</f>
        <v>0</v>
      </c>
      <c r="E80" s="116">
        <f>+SUM(F80:I80)</f>
        <v>0</v>
      </c>
      <c r="F80" s="116">
        <v>0</v>
      </c>
      <c r="G80" s="116">
        <v>0</v>
      </c>
      <c r="H80" s="116">
        <v>0</v>
      </c>
      <c r="I80" s="116">
        <v>0</v>
      </c>
      <c r="J80" s="116">
        <v>0</v>
      </c>
      <c r="K80" s="116">
        <v>0</v>
      </c>
      <c r="L80" s="116">
        <f>+SUM(M80,R80,V80,W80,AC80)</f>
        <v>0</v>
      </c>
      <c r="M80" s="116">
        <f>+SUM(N80:Q80)</f>
        <v>0</v>
      </c>
      <c r="N80" s="116">
        <v>0</v>
      </c>
      <c r="O80" s="116">
        <v>0</v>
      </c>
      <c r="P80" s="116">
        <v>0</v>
      </c>
      <c r="Q80" s="116">
        <v>0</v>
      </c>
      <c r="R80" s="116">
        <f>+SUM(S80:U80)</f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f>+SUM(X80:AA80)</f>
        <v>0</v>
      </c>
      <c r="X80" s="116">
        <v>0</v>
      </c>
      <c r="Y80" s="116">
        <v>0</v>
      </c>
      <c r="Z80" s="116">
        <v>0</v>
      </c>
      <c r="AA80" s="116">
        <v>0</v>
      </c>
      <c r="AB80" s="116">
        <v>59560</v>
      </c>
      <c r="AC80" s="116">
        <v>0</v>
      </c>
      <c r="AD80" s="116">
        <v>0</v>
      </c>
      <c r="AE80" s="116">
        <f>+SUM(D80,L80,AD80)</f>
        <v>0</v>
      </c>
      <c r="AF80" s="116">
        <f>+SUM(AG80,AL80)</f>
        <v>0</v>
      </c>
      <c r="AG80" s="116">
        <f>+SUM(AH80:AK80)</f>
        <v>0</v>
      </c>
      <c r="AH80" s="116">
        <v>0</v>
      </c>
      <c r="AI80" s="116">
        <v>0</v>
      </c>
      <c r="AJ80" s="116">
        <v>0</v>
      </c>
      <c r="AK80" s="116">
        <v>0</v>
      </c>
      <c r="AL80" s="116">
        <v>0</v>
      </c>
      <c r="AM80" s="116">
        <v>0</v>
      </c>
      <c r="AN80" s="116">
        <f>+SUM(AO80,AT80,AX80,AY80,BE80)</f>
        <v>0</v>
      </c>
      <c r="AO80" s="116">
        <f>+SUM(AP80:AS80)</f>
        <v>0</v>
      </c>
      <c r="AP80" s="116">
        <v>0</v>
      </c>
      <c r="AQ80" s="116">
        <v>0</v>
      </c>
      <c r="AR80" s="116">
        <v>0</v>
      </c>
      <c r="AS80" s="116">
        <v>0</v>
      </c>
      <c r="AT80" s="116">
        <f>+SUM(AU80:AW80)</f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f>+SUM(AZ80:BC80)</f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10078</v>
      </c>
      <c r="BE80" s="116">
        <v>0</v>
      </c>
      <c r="BF80" s="116">
        <v>0</v>
      </c>
      <c r="BG80" s="116">
        <f>+SUM(BF80,AN80,AF80)</f>
        <v>0</v>
      </c>
      <c r="BH80" s="116">
        <f>SUM(D80,AF80)</f>
        <v>0</v>
      </c>
      <c r="BI80" s="116">
        <f>SUM(E80,AG80)</f>
        <v>0</v>
      </c>
      <c r="BJ80" s="116">
        <f>SUM(F80,AH80)</f>
        <v>0</v>
      </c>
      <c r="BK80" s="116">
        <f>SUM(G80,AI80)</f>
        <v>0</v>
      </c>
      <c r="BL80" s="116">
        <f>SUM(H80,AJ80)</f>
        <v>0</v>
      </c>
      <c r="BM80" s="116">
        <f>SUM(I80,AK80)</f>
        <v>0</v>
      </c>
      <c r="BN80" s="116">
        <f>SUM(J80,AL80)</f>
        <v>0</v>
      </c>
      <c r="BO80" s="116">
        <f>SUM(K80,AM80)</f>
        <v>0</v>
      </c>
      <c r="BP80" s="116">
        <f>SUM(L80,AN80)</f>
        <v>0</v>
      </c>
      <c r="BQ80" s="116">
        <f>SUM(M80,AO80)</f>
        <v>0</v>
      </c>
      <c r="BR80" s="116">
        <f>SUM(N80,AP80)</f>
        <v>0</v>
      </c>
      <c r="BS80" s="116">
        <f>SUM(O80,AQ80)</f>
        <v>0</v>
      </c>
      <c r="BT80" s="116">
        <f>SUM(P80,AR80)</f>
        <v>0</v>
      </c>
      <c r="BU80" s="116">
        <f>SUM(Q80,AS80)</f>
        <v>0</v>
      </c>
      <c r="BV80" s="116">
        <f>SUM(R80,AT80)</f>
        <v>0</v>
      </c>
      <c r="BW80" s="116">
        <f>SUM(S80,AU80)</f>
        <v>0</v>
      </c>
      <c r="BX80" s="116">
        <f>SUM(T80,AV80)</f>
        <v>0</v>
      </c>
      <c r="BY80" s="116">
        <f>SUM(U80,AW80)</f>
        <v>0</v>
      </c>
      <c r="BZ80" s="116">
        <f>SUM(V80,AX80)</f>
        <v>0</v>
      </c>
      <c r="CA80" s="116">
        <f>SUM(W80,AY80)</f>
        <v>0</v>
      </c>
      <c r="CB80" s="116">
        <f>SUM(X80,AZ80)</f>
        <v>0</v>
      </c>
      <c r="CC80" s="116">
        <f>SUM(Y80,BA80)</f>
        <v>0</v>
      </c>
      <c r="CD80" s="116">
        <f>SUM(Z80,BB80)</f>
        <v>0</v>
      </c>
      <c r="CE80" s="116">
        <f>SUM(AA80,BC80)</f>
        <v>0</v>
      </c>
      <c r="CF80" s="116">
        <f>SUM(AB80,BD80)</f>
        <v>69638</v>
      </c>
      <c r="CG80" s="116">
        <f>SUM(AC80,BE80)</f>
        <v>0</v>
      </c>
      <c r="CH80" s="116">
        <f>SUM(AD80,BF80)</f>
        <v>0</v>
      </c>
      <c r="CI80" s="116">
        <f>SUM(AE80,BG80)</f>
        <v>0</v>
      </c>
    </row>
    <row r="81" spans="1:87" ht="13.5" customHeight="1" x14ac:dyDescent="0.15">
      <c r="A81" s="114" t="s">
        <v>22</v>
      </c>
      <c r="B81" s="115" t="s">
        <v>529</v>
      </c>
      <c r="C81" s="114" t="s">
        <v>530</v>
      </c>
      <c r="D81" s="116">
        <f>+SUM(E81,J81)</f>
        <v>0</v>
      </c>
      <c r="E81" s="116">
        <f>+SUM(F81:I81)</f>
        <v>0</v>
      </c>
      <c r="F81" s="116">
        <v>0</v>
      </c>
      <c r="G81" s="116">
        <v>0</v>
      </c>
      <c r="H81" s="116">
        <v>0</v>
      </c>
      <c r="I81" s="116">
        <v>0</v>
      </c>
      <c r="J81" s="116">
        <v>0</v>
      </c>
      <c r="K81" s="116">
        <v>0</v>
      </c>
      <c r="L81" s="116">
        <f>+SUM(M81,R81,V81,W81,AC81)</f>
        <v>58109</v>
      </c>
      <c r="M81" s="116">
        <f>+SUM(N81:Q81)</f>
        <v>4626</v>
      </c>
      <c r="N81" s="116">
        <v>0</v>
      </c>
      <c r="O81" s="116">
        <v>0</v>
      </c>
      <c r="P81" s="116">
        <v>3701</v>
      </c>
      <c r="Q81" s="116">
        <v>925</v>
      </c>
      <c r="R81" s="116">
        <f>+SUM(S81:U81)</f>
        <v>8461</v>
      </c>
      <c r="S81" s="116">
        <v>6769</v>
      </c>
      <c r="T81" s="116">
        <v>1692</v>
      </c>
      <c r="U81" s="116">
        <v>0</v>
      </c>
      <c r="V81" s="116">
        <v>0</v>
      </c>
      <c r="W81" s="116">
        <f>+SUM(X81:AA81)</f>
        <v>45022</v>
      </c>
      <c r="X81" s="116">
        <v>43276</v>
      </c>
      <c r="Y81" s="116">
        <v>1294</v>
      </c>
      <c r="Z81" s="116">
        <v>452</v>
      </c>
      <c r="AA81" s="116">
        <v>0</v>
      </c>
      <c r="AB81" s="116">
        <v>15861</v>
      </c>
      <c r="AC81" s="116">
        <v>0</v>
      </c>
      <c r="AD81" s="116">
        <v>0</v>
      </c>
      <c r="AE81" s="116">
        <f>+SUM(D81,L81,AD81)</f>
        <v>58109</v>
      </c>
      <c r="AF81" s="116">
        <f>+SUM(AG81,AL81)</f>
        <v>0</v>
      </c>
      <c r="AG81" s="116">
        <f>+SUM(AH81:AK81)</f>
        <v>0</v>
      </c>
      <c r="AH81" s="116">
        <v>0</v>
      </c>
      <c r="AI81" s="116">
        <v>0</v>
      </c>
      <c r="AJ81" s="116">
        <v>0</v>
      </c>
      <c r="AK81" s="116">
        <v>0</v>
      </c>
      <c r="AL81" s="116">
        <v>0</v>
      </c>
      <c r="AM81" s="116">
        <v>0</v>
      </c>
      <c r="AN81" s="116">
        <f>+SUM(AO81,AT81,AX81,AY81,BE81)</f>
        <v>0</v>
      </c>
      <c r="AO81" s="116">
        <f>+SUM(AP81:AS81)</f>
        <v>0</v>
      </c>
      <c r="AP81" s="116">
        <v>0</v>
      </c>
      <c r="AQ81" s="116">
        <v>0</v>
      </c>
      <c r="AR81" s="116">
        <v>0</v>
      </c>
      <c r="AS81" s="116">
        <v>0</v>
      </c>
      <c r="AT81" s="116">
        <f>+SUM(AU81:AW81)</f>
        <v>0</v>
      </c>
      <c r="AU81" s="116">
        <v>0</v>
      </c>
      <c r="AV81" s="116">
        <v>0</v>
      </c>
      <c r="AW81" s="116">
        <v>0</v>
      </c>
      <c r="AX81" s="116">
        <v>0</v>
      </c>
      <c r="AY81" s="116">
        <f>+SUM(AZ81:BC81)</f>
        <v>0</v>
      </c>
      <c r="AZ81" s="116">
        <v>0</v>
      </c>
      <c r="BA81" s="116">
        <v>0</v>
      </c>
      <c r="BB81" s="116">
        <v>0</v>
      </c>
      <c r="BC81" s="116">
        <v>0</v>
      </c>
      <c r="BD81" s="116">
        <v>34999</v>
      </c>
      <c r="BE81" s="116">
        <v>0</v>
      </c>
      <c r="BF81" s="116">
        <v>0</v>
      </c>
      <c r="BG81" s="116">
        <f>+SUM(BF81,AN81,AF81)</f>
        <v>0</v>
      </c>
      <c r="BH81" s="116">
        <f>SUM(D81,AF81)</f>
        <v>0</v>
      </c>
      <c r="BI81" s="116">
        <f>SUM(E81,AG81)</f>
        <v>0</v>
      </c>
      <c r="BJ81" s="116">
        <f>SUM(F81,AH81)</f>
        <v>0</v>
      </c>
      <c r="BK81" s="116">
        <f>SUM(G81,AI81)</f>
        <v>0</v>
      </c>
      <c r="BL81" s="116">
        <f>SUM(H81,AJ81)</f>
        <v>0</v>
      </c>
      <c r="BM81" s="116">
        <f>SUM(I81,AK81)</f>
        <v>0</v>
      </c>
      <c r="BN81" s="116">
        <f>SUM(J81,AL81)</f>
        <v>0</v>
      </c>
      <c r="BO81" s="116">
        <f>SUM(K81,AM81)</f>
        <v>0</v>
      </c>
      <c r="BP81" s="116">
        <f>SUM(L81,AN81)</f>
        <v>58109</v>
      </c>
      <c r="BQ81" s="116">
        <f>SUM(M81,AO81)</f>
        <v>4626</v>
      </c>
      <c r="BR81" s="116">
        <f>SUM(N81,AP81)</f>
        <v>0</v>
      </c>
      <c r="BS81" s="116">
        <f>SUM(O81,AQ81)</f>
        <v>0</v>
      </c>
      <c r="BT81" s="116">
        <f>SUM(P81,AR81)</f>
        <v>3701</v>
      </c>
      <c r="BU81" s="116">
        <f>SUM(Q81,AS81)</f>
        <v>925</v>
      </c>
      <c r="BV81" s="116">
        <f>SUM(R81,AT81)</f>
        <v>8461</v>
      </c>
      <c r="BW81" s="116">
        <f>SUM(S81,AU81)</f>
        <v>6769</v>
      </c>
      <c r="BX81" s="116">
        <f>SUM(T81,AV81)</f>
        <v>1692</v>
      </c>
      <c r="BY81" s="116">
        <f>SUM(U81,AW81)</f>
        <v>0</v>
      </c>
      <c r="BZ81" s="116">
        <f>SUM(V81,AX81)</f>
        <v>0</v>
      </c>
      <c r="CA81" s="116">
        <f>SUM(W81,AY81)</f>
        <v>45022</v>
      </c>
      <c r="CB81" s="116">
        <f>SUM(X81,AZ81)</f>
        <v>43276</v>
      </c>
      <c r="CC81" s="116">
        <f>SUM(Y81,BA81)</f>
        <v>1294</v>
      </c>
      <c r="CD81" s="116">
        <f>SUM(Z81,BB81)</f>
        <v>452</v>
      </c>
      <c r="CE81" s="116">
        <f>SUM(AA81,BC81)</f>
        <v>0</v>
      </c>
      <c r="CF81" s="116">
        <f>SUM(AB81,BD81)</f>
        <v>50860</v>
      </c>
      <c r="CG81" s="116">
        <f>SUM(AC81,BE81)</f>
        <v>0</v>
      </c>
      <c r="CH81" s="116">
        <f>SUM(AD81,BF81)</f>
        <v>0</v>
      </c>
      <c r="CI81" s="116">
        <f>SUM(AE81,BG81)</f>
        <v>58109</v>
      </c>
    </row>
    <row r="82" spans="1:87" ht="13.5" customHeight="1" x14ac:dyDescent="0.15">
      <c r="A82" s="114" t="s">
        <v>22</v>
      </c>
      <c r="B82" s="115" t="s">
        <v>533</v>
      </c>
      <c r="C82" s="114" t="s">
        <v>534</v>
      </c>
      <c r="D82" s="116">
        <f>+SUM(E82,J82)</f>
        <v>0</v>
      </c>
      <c r="E82" s="116">
        <f>+SUM(F82:I82)</f>
        <v>0</v>
      </c>
      <c r="F82" s="116">
        <v>0</v>
      </c>
      <c r="G82" s="116">
        <v>0</v>
      </c>
      <c r="H82" s="116">
        <v>0</v>
      </c>
      <c r="I82" s="116">
        <v>0</v>
      </c>
      <c r="J82" s="116">
        <v>0</v>
      </c>
      <c r="K82" s="116">
        <v>0</v>
      </c>
      <c r="L82" s="116">
        <f>+SUM(M82,R82,V82,W82,AC82)</f>
        <v>30461</v>
      </c>
      <c r="M82" s="116">
        <f>+SUM(N82:Q82)</f>
        <v>20799</v>
      </c>
      <c r="N82" s="116">
        <v>17023</v>
      </c>
      <c r="O82" s="116">
        <v>3776</v>
      </c>
      <c r="P82" s="116">
        <v>0</v>
      </c>
      <c r="Q82" s="116">
        <v>0</v>
      </c>
      <c r="R82" s="116">
        <f>+SUM(S82:U82)</f>
        <v>1387</v>
      </c>
      <c r="S82" s="116">
        <v>1387</v>
      </c>
      <c r="T82" s="116">
        <v>0</v>
      </c>
      <c r="U82" s="116">
        <v>0</v>
      </c>
      <c r="V82" s="116">
        <v>0</v>
      </c>
      <c r="W82" s="116">
        <f>+SUM(X82:AA82)</f>
        <v>8275</v>
      </c>
      <c r="X82" s="116">
        <v>6367</v>
      </c>
      <c r="Y82" s="116">
        <v>0</v>
      </c>
      <c r="Z82" s="116">
        <v>0</v>
      </c>
      <c r="AA82" s="116">
        <v>1908</v>
      </c>
      <c r="AB82" s="116">
        <v>2482</v>
      </c>
      <c r="AC82" s="116">
        <v>0</v>
      </c>
      <c r="AD82" s="116">
        <v>0</v>
      </c>
      <c r="AE82" s="116">
        <f>+SUM(D82,L82,AD82)</f>
        <v>30461</v>
      </c>
      <c r="AF82" s="116">
        <f>+SUM(AG82,AL82)</f>
        <v>0</v>
      </c>
      <c r="AG82" s="116">
        <f>+SUM(AH82:AK82)</f>
        <v>0</v>
      </c>
      <c r="AH82" s="116">
        <v>0</v>
      </c>
      <c r="AI82" s="116">
        <v>0</v>
      </c>
      <c r="AJ82" s="116">
        <v>0</v>
      </c>
      <c r="AK82" s="116">
        <v>0</v>
      </c>
      <c r="AL82" s="116">
        <v>0</v>
      </c>
      <c r="AM82" s="116">
        <v>0</v>
      </c>
      <c r="AN82" s="116">
        <f>+SUM(AO82,AT82,AX82,AY82,BE82)</f>
        <v>8527</v>
      </c>
      <c r="AO82" s="116">
        <f>+SUM(AP82:AS82)</f>
        <v>0</v>
      </c>
      <c r="AP82" s="116">
        <v>0</v>
      </c>
      <c r="AQ82" s="116">
        <v>0</v>
      </c>
      <c r="AR82" s="116">
        <v>0</v>
      </c>
      <c r="AS82" s="116">
        <v>0</v>
      </c>
      <c r="AT82" s="116">
        <f>+SUM(AU82:AW82)</f>
        <v>0</v>
      </c>
      <c r="AU82" s="116">
        <v>0</v>
      </c>
      <c r="AV82" s="116">
        <v>0</v>
      </c>
      <c r="AW82" s="116">
        <v>0</v>
      </c>
      <c r="AX82" s="116">
        <v>0</v>
      </c>
      <c r="AY82" s="116">
        <f>+SUM(AZ82:BC82)</f>
        <v>8527</v>
      </c>
      <c r="AZ82" s="116">
        <v>0</v>
      </c>
      <c r="BA82" s="116">
        <v>0</v>
      </c>
      <c r="BB82" s="116">
        <v>8527</v>
      </c>
      <c r="BC82" s="116">
        <v>0</v>
      </c>
      <c r="BD82" s="116">
        <v>0</v>
      </c>
      <c r="BE82" s="116">
        <v>0</v>
      </c>
      <c r="BF82" s="116">
        <v>0</v>
      </c>
      <c r="BG82" s="116">
        <f>+SUM(BF82,AN82,AF82)</f>
        <v>8527</v>
      </c>
      <c r="BH82" s="116">
        <f>SUM(D82,AF82)</f>
        <v>0</v>
      </c>
      <c r="BI82" s="116">
        <f>SUM(E82,AG82)</f>
        <v>0</v>
      </c>
      <c r="BJ82" s="116">
        <f>SUM(F82,AH82)</f>
        <v>0</v>
      </c>
      <c r="BK82" s="116">
        <f>SUM(G82,AI82)</f>
        <v>0</v>
      </c>
      <c r="BL82" s="116">
        <f>SUM(H82,AJ82)</f>
        <v>0</v>
      </c>
      <c r="BM82" s="116">
        <f>SUM(I82,AK82)</f>
        <v>0</v>
      </c>
      <c r="BN82" s="116">
        <f>SUM(J82,AL82)</f>
        <v>0</v>
      </c>
      <c r="BO82" s="116">
        <f>SUM(K82,AM82)</f>
        <v>0</v>
      </c>
      <c r="BP82" s="116">
        <f>SUM(L82,AN82)</f>
        <v>38988</v>
      </c>
      <c r="BQ82" s="116">
        <f>SUM(M82,AO82)</f>
        <v>20799</v>
      </c>
      <c r="BR82" s="116">
        <f>SUM(N82,AP82)</f>
        <v>17023</v>
      </c>
      <c r="BS82" s="116">
        <f>SUM(O82,AQ82)</f>
        <v>3776</v>
      </c>
      <c r="BT82" s="116">
        <f>SUM(P82,AR82)</f>
        <v>0</v>
      </c>
      <c r="BU82" s="116">
        <f>SUM(Q82,AS82)</f>
        <v>0</v>
      </c>
      <c r="BV82" s="116">
        <f>SUM(R82,AT82)</f>
        <v>1387</v>
      </c>
      <c r="BW82" s="116">
        <f>SUM(S82,AU82)</f>
        <v>1387</v>
      </c>
      <c r="BX82" s="116">
        <f>SUM(T82,AV82)</f>
        <v>0</v>
      </c>
      <c r="BY82" s="116">
        <f>SUM(U82,AW82)</f>
        <v>0</v>
      </c>
      <c r="BZ82" s="116">
        <f>SUM(V82,AX82)</f>
        <v>0</v>
      </c>
      <c r="CA82" s="116">
        <f>SUM(W82,AY82)</f>
        <v>16802</v>
      </c>
      <c r="CB82" s="116">
        <f>SUM(X82,AZ82)</f>
        <v>6367</v>
      </c>
      <c r="CC82" s="116">
        <f>SUM(Y82,BA82)</f>
        <v>0</v>
      </c>
      <c r="CD82" s="116">
        <f>SUM(Z82,BB82)</f>
        <v>8527</v>
      </c>
      <c r="CE82" s="116">
        <f>SUM(AA82,BC82)</f>
        <v>1908</v>
      </c>
      <c r="CF82" s="116">
        <f>SUM(AB82,BD82)</f>
        <v>2482</v>
      </c>
      <c r="CG82" s="116">
        <f>SUM(AC82,BE82)</f>
        <v>0</v>
      </c>
      <c r="CH82" s="116">
        <f>SUM(AD82,BF82)</f>
        <v>0</v>
      </c>
      <c r="CI82" s="116">
        <f>SUM(AE82,BG82)</f>
        <v>38988</v>
      </c>
    </row>
    <row r="83" spans="1:87" ht="13.5" customHeight="1" x14ac:dyDescent="0.15">
      <c r="A83" s="114" t="s">
        <v>22</v>
      </c>
      <c r="B83" s="115" t="s">
        <v>535</v>
      </c>
      <c r="C83" s="114" t="s">
        <v>536</v>
      </c>
      <c r="D83" s="116">
        <f>+SUM(E83,J83)</f>
        <v>0</v>
      </c>
      <c r="E83" s="116">
        <f>+SUM(F83:I83)</f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f>+SUM(M83,R83,V83,W83,AC83)</f>
        <v>43061</v>
      </c>
      <c r="M83" s="116">
        <f>+SUM(N83:Q83)</f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f>+SUM(S83:U83)</f>
        <v>2651</v>
      </c>
      <c r="S83" s="116">
        <v>2651</v>
      </c>
      <c r="T83" s="116">
        <v>0</v>
      </c>
      <c r="U83" s="116">
        <v>0</v>
      </c>
      <c r="V83" s="116">
        <v>0</v>
      </c>
      <c r="W83" s="116">
        <f>+SUM(X83:AA83)</f>
        <v>40410</v>
      </c>
      <c r="X83" s="116">
        <v>33156</v>
      </c>
      <c r="Y83" s="116">
        <v>7254</v>
      </c>
      <c r="Z83" s="116">
        <v>0</v>
      </c>
      <c r="AA83" s="116">
        <v>0</v>
      </c>
      <c r="AB83" s="116">
        <v>19486</v>
      </c>
      <c r="AC83" s="116">
        <v>0</v>
      </c>
      <c r="AD83" s="116">
        <v>49736</v>
      </c>
      <c r="AE83" s="116">
        <f>+SUM(D83,L83,AD83)</f>
        <v>92797</v>
      </c>
      <c r="AF83" s="116">
        <f>+SUM(AG83,AL83)</f>
        <v>0</v>
      </c>
      <c r="AG83" s="116">
        <f>+SUM(AH83:AK83)</f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v>0</v>
      </c>
      <c r="AN83" s="116">
        <f>+SUM(AO83,AT83,AX83,AY83,BE83)</f>
        <v>0</v>
      </c>
      <c r="AO83" s="116">
        <f>+SUM(AP83:AS83)</f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f>+SUM(AU83:AW83)</f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f>+SUM(AZ83:BC83)</f>
        <v>0</v>
      </c>
      <c r="AZ83" s="116">
        <v>0</v>
      </c>
      <c r="BA83" s="116">
        <v>0</v>
      </c>
      <c r="BB83" s="116">
        <v>0</v>
      </c>
      <c r="BC83" s="116">
        <v>0</v>
      </c>
      <c r="BD83" s="116">
        <v>38220</v>
      </c>
      <c r="BE83" s="116">
        <v>0</v>
      </c>
      <c r="BF83" s="116">
        <v>0</v>
      </c>
      <c r="BG83" s="116">
        <f>+SUM(BF83,AN83,AF83)</f>
        <v>0</v>
      </c>
      <c r="BH83" s="116">
        <f>SUM(D83,AF83)</f>
        <v>0</v>
      </c>
      <c r="BI83" s="116">
        <f>SUM(E83,AG83)</f>
        <v>0</v>
      </c>
      <c r="BJ83" s="116">
        <f>SUM(F83,AH83)</f>
        <v>0</v>
      </c>
      <c r="BK83" s="116">
        <f>SUM(G83,AI83)</f>
        <v>0</v>
      </c>
      <c r="BL83" s="116">
        <f>SUM(H83,AJ83)</f>
        <v>0</v>
      </c>
      <c r="BM83" s="116">
        <f>SUM(I83,AK83)</f>
        <v>0</v>
      </c>
      <c r="BN83" s="116">
        <f>SUM(J83,AL83)</f>
        <v>0</v>
      </c>
      <c r="BO83" s="116">
        <f>SUM(K83,AM83)</f>
        <v>0</v>
      </c>
      <c r="BP83" s="116">
        <f>SUM(L83,AN83)</f>
        <v>43061</v>
      </c>
      <c r="BQ83" s="116">
        <f>SUM(M83,AO83)</f>
        <v>0</v>
      </c>
      <c r="BR83" s="116">
        <f>SUM(N83,AP83)</f>
        <v>0</v>
      </c>
      <c r="BS83" s="116">
        <f>SUM(O83,AQ83)</f>
        <v>0</v>
      </c>
      <c r="BT83" s="116">
        <f>SUM(P83,AR83)</f>
        <v>0</v>
      </c>
      <c r="BU83" s="116">
        <f>SUM(Q83,AS83)</f>
        <v>0</v>
      </c>
      <c r="BV83" s="116">
        <f>SUM(R83,AT83)</f>
        <v>2651</v>
      </c>
      <c r="BW83" s="116">
        <f>SUM(S83,AU83)</f>
        <v>2651</v>
      </c>
      <c r="BX83" s="116">
        <f>SUM(T83,AV83)</f>
        <v>0</v>
      </c>
      <c r="BY83" s="116">
        <f>SUM(U83,AW83)</f>
        <v>0</v>
      </c>
      <c r="BZ83" s="116">
        <f>SUM(V83,AX83)</f>
        <v>0</v>
      </c>
      <c r="CA83" s="116">
        <f>SUM(W83,AY83)</f>
        <v>40410</v>
      </c>
      <c r="CB83" s="116">
        <f>SUM(X83,AZ83)</f>
        <v>33156</v>
      </c>
      <c r="CC83" s="116">
        <f>SUM(Y83,BA83)</f>
        <v>7254</v>
      </c>
      <c r="CD83" s="116">
        <f>SUM(Z83,BB83)</f>
        <v>0</v>
      </c>
      <c r="CE83" s="116">
        <f>SUM(AA83,BC83)</f>
        <v>0</v>
      </c>
      <c r="CF83" s="116">
        <f>SUM(AB83,BD83)</f>
        <v>57706</v>
      </c>
      <c r="CG83" s="116">
        <f>SUM(AC83,BE83)</f>
        <v>0</v>
      </c>
      <c r="CH83" s="116">
        <f>SUM(AD83,BF83)</f>
        <v>49736</v>
      </c>
      <c r="CI83" s="116">
        <f>SUM(AE83,BG83)</f>
        <v>92797</v>
      </c>
    </row>
    <row r="84" spans="1:87" ht="13.5" customHeight="1" x14ac:dyDescent="0.15">
      <c r="A84" s="114" t="s">
        <v>22</v>
      </c>
      <c r="B84" s="115" t="s">
        <v>537</v>
      </c>
      <c r="C84" s="114" t="s">
        <v>538</v>
      </c>
      <c r="D84" s="116">
        <f>+SUM(E84,J84)</f>
        <v>0</v>
      </c>
      <c r="E84" s="116">
        <f>+SUM(F84:I84)</f>
        <v>0</v>
      </c>
      <c r="F84" s="116">
        <v>0</v>
      </c>
      <c r="G84" s="116">
        <v>0</v>
      </c>
      <c r="H84" s="116">
        <v>0</v>
      </c>
      <c r="I84" s="116">
        <v>0</v>
      </c>
      <c r="J84" s="116">
        <v>0</v>
      </c>
      <c r="K84" s="116">
        <v>2274</v>
      </c>
      <c r="L84" s="116">
        <f>+SUM(M84,R84,V84,W84,AC84)</f>
        <v>0</v>
      </c>
      <c r="M84" s="116">
        <f>+SUM(N84:Q84)</f>
        <v>0</v>
      </c>
      <c r="N84" s="116">
        <v>0</v>
      </c>
      <c r="O84" s="116">
        <v>0</v>
      </c>
      <c r="P84" s="116">
        <v>0</v>
      </c>
      <c r="Q84" s="116">
        <v>0</v>
      </c>
      <c r="R84" s="116">
        <f>+SUM(S84:U84)</f>
        <v>0</v>
      </c>
      <c r="S84" s="116">
        <v>0</v>
      </c>
      <c r="T84" s="116">
        <v>0</v>
      </c>
      <c r="U84" s="116">
        <v>0</v>
      </c>
      <c r="V84" s="116">
        <v>0</v>
      </c>
      <c r="W84" s="116">
        <f>+SUM(X84:AA84)</f>
        <v>0</v>
      </c>
      <c r="X84" s="116">
        <v>0</v>
      </c>
      <c r="Y84" s="116">
        <v>0</v>
      </c>
      <c r="Z84" s="116">
        <v>0</v>
      </c>
      <c r="AA84" s="116">
        <v>0</v>
      </c>
      <c r="AB84" s="116">
        <v>20205</v>
      </c>
      <c r="AC84" s="116">
        <v>0</v>
      </c>
      <c r="AD84" s="116">
        <v>0</v>
      </c>
      <c r="AE84" s="116">
        <f>+SUM(D84,L84,AD84)</f>
        <v>0</v>
      </c>
      <c r="AF84" s="116">
        <f>+SUM(AG84,AL84)</f>
        <v>0</v>
      </c>
      <c r="AG84" s="116">
        <f>+SUM(AH84:AK84)</f>
        <v>0</v>
      </c>
      <c r="AH84" s="116">
        <v>0</v>
      </c>
      <c r="AI84" s="116">
        <v>0</v>
      </c>
      <c r="AJ84" s="116">
        <v>0</v>
      </c>
      <c r="AK84" s="116">
        <v>0</v>
      </c>
      <c r="AL84" s="116">
        <v>0</v>
      </c>
      <c r="AM84" s="116">
        <v>542</v>
      </c>
      <c r="AN84" s="116">
        <f>+SUM(AO84,AT84,AX84,AY84,BE84)</f>
        <v>0</v>
      </c>
      <c r="AO84" s="116">
        <f>+SUM(AP84:AS84)</f>
        <v>0</v>
      </c>
      <c r="AP84" s="116">
        <v>0</v>
      </c>
      <c r="AQ84" s="116">
        <v>0</v>
      </c>
      <c r="AR84" s="116">
        <v>0</v>
      </c>
      <c r="AS84" s="116">
        <v>0</v>
      </c>
      <c r="AT84" s="116">
        <f>+SUM(AU84:AW84)</f>
        <v>0</v>
      </c>
      <c r="AU84" s="116">
        <v>0</v>
      </c>
      <c r="AV84" s="116">
        <v>0</v>
      </c>
      <c r="AW84" s="116">
        <v>0</v>
      </c>
      <c r="AX84" s="116">
        <v>0</v>
      </c>
      <c r="AY84" s="116">
        <f>+SUM(AZ84:BC84)</f>
        <v>0</v>
      </c>
      <c r="AZ84" s="116">
        <v>0</v>
      </c>
      <c r="BA84" s="116">
        <v>0</v>
      </c>
      <c r="BB84" s="116">
        <v>0</v>
      </c>
      <c r="BC84" s="116">
        <v>0</v>
      </c>
      <c r="BD84" s="116">
        <v>15369</v>
      </c>
      <c r="BE84" s="116">
        <v>0</v>
      </c>
      <c r="BF84" s="116">
        <v>0</v>
      </c>
      <c r="BG84" s="116">
        <f>+SUM(BF84,AN84,AF84)</f>
        <v>0</v>
      </c>
      <c r="BH84" s="116">
        <f>SUM(D84,AF84)</f>
        <v>0</v>
      </c>
      <c r="BI84" s="116">
        <f>SUM(E84,AG84)</f>
        <v>0</v>
      </c>
      <c r="BJ84" s="116">
        <f>SUM(F84,AH84)</f>
        <v>0</v>
      </c>
      <c r="BK84" s="116">
        <f>SUM(G84,AI84)</f>
        <v>0</v>
      </c>
      <c r="BL84" s="116">
        <f>SUM(H84,AJ84)</f>
        <v>0</v>
      </c>
      <c r="BM84" s="116">
        <f>SUM(I84,AK84)</f>
        <v>0</v>
      </c>
      <c r="BN84" s="116">
        <f>SUM(J84,AL84)</f>
        <v>0</v>
      </c>
      <c r="BO84" s="116">
        <f>SUM(K84,AM84)</f>
        <v>2816</v>
      </c>
      <c r="BP84" s="116">
        <f>SUM(L84,AN84)</f>
        <v>0</v>
      </c>
      <c r="BQ84" s="116">
        <f>SUM(M84,AO84)</f>
        <v>0</v>
      </c>
      <c r="BR84" s="116">
        <f>SUM(N84,AP84)</f>
        <v>0</v>
      </c>
      <c r="BS84" s="116">
        <f>SUM(O84,AQ84)</f>
        <v>0</v>
      </c>
      <c r="BT84" s="116">
        <f>SUM(P84,AR84)</f>
        <v>0</v>
      </c>
      <c r="BU84" s="116">
        <f>SUM(Q84,AS84)</f>
        <v>0</v>
      </c>
      <c r="BV84" s="116">
        <f>SUM(R84,AT84)</f>
        <v>0</v>
      </c>
      <c r="BW84" s="116">
        <f>SUM(S84,AU84)</f>
        <v>0</v>
      </c>
      <c r="BX84" s="116">
        <f>SUM(T84,AV84)</f>
        <v>0</v>
      </c>
      <c r="BY84" s="116">
        <f>SUM(U84,AW84)</f>
        <v>0</v>
      </c>
      <c r="BZ84" s="116">
        <f>SUM(V84,AX84)</f>
        <v>0</v>
      </c>
      <c r="CA84" s="116">
        <f>SUM(W84,AY84)</f>
        <v>0</v>
      </c>
      <c r="CB84" s="116">
        <f>SUM(X84,AZ84)</f>
        <v>0</v>
      </c>
      <c r="CC84" s="116">
        <f>SUM(Y84,BA84)</f>
        <v>0</v>
      </c>
      <c r="CD84" s="116">
        <f>SUM(Z84,BB84)</f>
        <v>0</v>
      </c>
      <c r="CE84" s="116">
        <f>SUM(AA84,BC84)</f>
        <v>0</v>
      </c>
      <c r="CF84" s="116">
        <f>SUM(AB84,BD84)</f>
        <v>35574</v>
      </c>
      <c r="CG84" s="116">
        <f>SUM(AC84,BE84)</f>
        <v>0</v>
      </c>
      <c r="CH84" s="116">
        <f>SUM(AD84,BF84)</f>
        <v>0</v>
      </c>
      <c r="CI84" s="116">
        <f>SUM(AE84,BG84)</f>
        <v>0</v>
      </c>
    </row>
    <row r="85" spans="1:87" ht="13.5" customHeight="1" x14ac:dyDescent="0.15">
      <c r="A85" s="114" t="s">
        <v>22</v>
      </c>
      <c r="B85" s="115" t="s">
        <v>392</v>
      </c>
      <c r="C85" s="114" t="s">
        <v>393</v>
      </c>
      <c r="D85" s="116">
        <f>+SUM(E85,J85)</f>
        <v>0</v>
      </c>
      <c r="E85" s="116">
        <f>+SUM(F85:I85)</f>
        <v>0</v>
      </c>
      <c r="F85" s="116">
        <v>0</v>
      </c>
      <c r="G85" s="116">
        <v>0</v>
      </c>
      <c r="H85" s="116">
        <v>0</v>
      </c>
      <c r="I85" s="116">
        <v>0</v>
      </c>
      <c r="J85" s="116">
        <v>0</v>
      </c>
      <c r="K85" s="116"/>
      <c r="L85" s="116">
        <f>+SUM(M85,R85,V85,W85,AC85)</f>
        <v>79196</v>
      </c>
      <c r="M85" s="116">
        <f>+SUM(N85:Q85)</f>
        <v>37327</v>
      </c>
      <c r="N85" s="116">
        <v>37327</v>
      </c>
      <c r="O85" s="116">
        <v>0</v>
      </c>
      <c r="P85" s="116">
        <v>0</v>
      </c>
      <c r="Q85" s="116">
        <v>0</v>
      </c>
      <c r="R85" s="116">
        <f>+SUM(S85:U85)</f>
        <v>34122</v>
      </c>
      <c r="S85" s="116">
        <v>0</v>
      </c>
      <c r="T85" s="116">
        <v>632</v>
      </c>
      <c r="U85" s="116">
        <v>33490</v>
      </c>
      <c r="V85" s="116">
        <v>0</v>
      </c>
      <c r="W85" s="116">
        <f>+SUM(X85:AA85)</f>
        <v>7747</v>
      </c>
      <c r="X85" s="116">
        <v>0</v>
      </c>
      <c r="Y85" s="116">
        <v>0</v>
      </c>
      <c r="Z85" s="116">
        <v>7747</v>
      </c>
      <c r="AA85" s="116">
        <v>0</v>
      </c>
      <c r="AB85" s="116"/>
      <c r="AC85" s="116">
        <v>0</v>
      </c>
      <c r="AD85" s="116">
        <v>0</v>
      </c>
      <c r="AE85" s="116">
        <f>+SUM(D85,L85,AD85)</f>
        <v>79196</v>
      </c>
      <c r="AF85" s="116">
        <f>+SUM(AG85,AL85)</f>
        <v>0</v>
      </c>
      <c r="AG85" s="116">
        <f>+SUM(AH85:AK85)</f>
        <v>0</v>
      </c>
      <c r="AH85" s="116">
        <v>0</v>
      </c>
      <c r="AI85" s="116">
        <v>0</v>
      </c>
      <c r="AJ85" s="116">
        <v>0</v>
      </c>
      <c r="AK85" s="116">
        <v>0</v>
      </c>
      <c r="AL85" s="116">
        <v>0</v>
      </c>
      <c r="AM85" s="116"/>
      <c r="AN85" s="116">
        <f>+SUM(AO85,AT85,AX85,AY85,BE85)</f>
        <v>291744</v>
      </c>
      <c r="AO85" s="116">
        <f>+SUM(AP85:AS85)</f>
        <v>15260</v>
      </c>
      <c r="AP85" s="116">
        <v>15260</v>
      </c>
      <c r="AQ85" s="116">
        <v>0</v>
      </c>
      <c r="AR85" s="116">
        <v>0</v>
      </c>
      <c r="AS85" s="116">
        <v>0</v>
      </c>
      <c r="AT85" s="116">
        <f>+SUM(AU85:AW85)</f>
        <v>144861</v>
      </c>
      <c r="AU85" s="116">
        <v>0</v>
      </c>
      <c r="AV85" s="116">
        <v>144861</v>
      </c>
      <c r="AW85" s="116">
        <v>0</v>
      </c>
      <c r="AX85" s="116">
        <v>0</v>
      </c>
      <c r="AY85" s="116">
        <f>+SUM(AZ85:BC85)</f>
        <v>131623</v>
      </c>
      <c r="AZ85" s="116">
        <v>0</v>
      </c>
      <c r="BA85" s="116">
        <v>131623</v>
      </c>
      <c r="BB85" s="116">
        <v>0</v>
      </c>
      <c r="BC85" s="116">
        <v>0</v>
      </c>
      <c r="BD85" s="116"/>
      <c r="BE85" s="116">
        <v>0</v>
      </c>
      <c r="BF85" s="116">
        <v>0</v>
      </c>
      <c r="BG85" s="116">
        <f>+SUM(BF85,AN85,AF85)</f>
        <v>291744</v>
      </c>
      <c r="BH85" s="116">
        <f>SUM(D85,AF85)</f>
        <v>0</v>
      </c>
      <c r="BI85" s="116">
        <f>SUM(E85,AG85)</f>
        <v>0</v>
      </c>
      <c r="BJ85" s="116">
        <f>SUM(F85,AH85)</f>
        <v>0</v>
      </c>
      <c r="BK85" s="116">
        <f>SUM(G85,AI85)</f>
        <v>0</v>
      </c>
      <c r="BL85" s="116">
        <f>SUM(H85,AJ85)</f>
        <v>0</v>
      </c>
      <c r="BM85" s="116">
        <f>SUM(I85,AK85)</f>
        <v>0</v>
      </c>
      <c r="BN85" s="116">
        <f>SUM(J85,AL85)</f>
        <v>0</v>
      </c>
      <c r="BO85" s="116">
        <f>SUM(K85,AM85)</f>
        <v>0</v>
      </c>
      <c r="BP85" s="116">
        <f>SUM(L85,AN85)</f>
        <v>370940</v>
      </c>
      <c r="BQ85" s="116">
        <f>SUM(M85,AO85)</f>
        <v>52587</v>
      </c>
      <c r="BR85" s="116">
        <f>SUM(N85,AP85)</f>
        <v>52587</v>
      </c>
      <c r="BS85" s="116">
        <f>SUM(O85,AQ85)</f>
        <v>0</v>
      </c>
      <c r="BT85" s="116">
        <f>SUM(P85,AR85)</f>
        <v>0</v>
      </c>
      <c r="BU85" s="116">
        <f>SUM(Q85,AS85)</f>
        <v>0</v>
      </c>
      <c r="BV85" s="116">
        <f>SUM(R85,AT85)</f>
        <v>178983</v>
      </c>
      <c r="BW85" s="116">
        <f>SUM(S85,AU85)</f>
        <v>0</v>
      </c>
      <c r="BX85" s="116">
        <f>SUM(T85,AV85)</f>
        <v>145493</v>
      </c>
      <c r="BY85" s="116">
        <f>SUM(U85,AW85)</f>
        <v>33490</v>
      </c>
      <c r="BZ85" s="116">
        <f>SUM(V85,AX85)</f>
        <v>0</v>
      </c>
      <c r="CA85" s="116">
        <f>SUM(W85,AY85)</f>
        <v>139370</v>
      </c>
      <c r="CB85" s="116">
        <f>SUM(X85,AZ85)</f>
        <v>0</v>
      </c>
      <c r="CC85" s="116">
        <f>SUM(Y85,BA85)</f>
        <v>131623</v>
      </c>
      <c r="CD85" s="116">
        <f>SUM(Z85,BB85)</f>
        <v>7747</v>
      </c>
      <c r="CE85" s="116">
        <f>SUM(AA85,BC85)</f>
        <v>0</v>
      </c>
      <c r="CF85" s="116">
        <f>SUM(AB85,BD85)</f>
        <v>0</v>
      </c>
      <c r="CG85" s="116">
        <f>SUM(AC85,BE85)</f>
        <v>0</v>
      </c>
      <c r="CH85" s="116">
        <f>SUM(AD85,BF85)</f>
        <v>0</v>
      </c>
      <c r="CI85" s="116">
        <f>SUM(AE85,BG85)</f>
        <v>370940</v>
      </c>
    </row>
    <row r="86" spans="1:87" ht="13.5" customHeight="1" x14ac:dyDescent="0.15">
      <c r="A86" s="114" t="s">
        <v>22</v>
      </c>
      <c r="B86" s="115" t="s">
        <v>400</v>
      </c>
      <c r="C86" s="114" t="s">
        <v>401</v>
      </c>
      <c r="D86" s="116">
        <f>+SUM(E86,J86)</f>
        <v>709030</v>
      </c>
      <c r="E86" s="116">
        <f>+SUM(F86:I86)</f>
        <v>709030</v>
      </c>
      <c r="F86" s="116">
        <v>0</v>
      </c>
      <c r="G86" s="116">
        <v>709030</v>
      </c>
      <c r="H86" s="116">
        <v>0</v>
      </c>
      <c r="I86" s="116">
        <v>0</v>
      </c>
      <c r="J86" s="116">
        <v>0</v>
      </c>
      <c r="K86" s="116"/>
      <c r="L86" s="116">
        <f>+SUM(M86,R86,V86,W86,AC86)</f>
        <v>84992</v>
      </c>
      <c r="M86" s="116">
        <f>+SUM(N86:Q86)</f>
        <v>40424</v>
      </c>
      <c r="N86" s="116">
        <v>40424</v>
      </c>
      <c r="O86" s="116">
        <v>0</v>
      </c>
      <c r="P86" s="116">
        <v>0</v>
      </c>
      <c r="Q86" s="116">
        <v>0</v>
      </c>
      <c r="R86" s="116">
        <f>+SUM(S86:U86)</f>
        <v>10452</v>
      </c>
      <c r="S86" s="116">
        <v>0</v>
      </c>
      <c r="T86" s="116">
        <v>10452</v>
      </c>
      <c r="U86" s="116">
        <v>0</v>
      </c>
      <c r="V86" s="116">
        <v>0</v>
      </c>
      <c r="W86" s="116">
        <f>+SUM(X86:AA86)</f>
        <v>34116</v>
      </c>
      <c r="X86" s="116">
        <v>0</v>
      </c>
      <c r="Y86" s="116">
        <v>31900</v>
      </c>
      <c r="Z86" s="116">
        <v>0</v>
      </c>
      <c r="AA86" s="116">
        <v>2216</v>
      </c>
      <c r="AB86" s="116"/>
      <c r="AC86" s="116">
        <v>0</v>
      </c>
      <c r="AD86" s="116">
        <v>78219</v>
      </c>
      <c r="AE86" s="116">
        <f>+SUM(D86,L86,AD86)</f>
        <v>872241</v>
      </c>
      <c r="AF86" s="116">
        <f>+SUM(AG86,AL86)</f>
        <v>0</v>
      </c>
      <c r="AG86" s="116">
        <f>+SUM(AH86:AK86)</f>
        <v>0</v>
      </c>
      <c r="AH86" s="116">
        <v>0</v>
      </c>
      <c r="AI86" s="116">
        <v>0</v>
      </c>
      <c r="AJ86" s="116">
        <v>0</v>
      </c>
      <c r="AK86" s="116">
        <v>0</v>
      </c>
      <c r="AL86" s="116">
        <v>0</v>
      </c>
      <c r="AM86" s="116"/>
      <c r="AN86" s="116">
        <f>+SUM(AO86,AT86,AX86,AY86,BE86)</f>
        <v>0</v>
      </c>
      <c r="AO86" s="116">
        <f>+SUM(AP86:AS86)</f>
        <v>0</v>
      </c>
      <c r="AP86" s="116">
        <v>0</v>
      </c>
      <c r="AQ86" s="116">
        <v>0</v>
      </c>
      <c r="AR86" s="116">
        <v>0</v>
      </c>
      <c r="AS86" s="116">
        <v>0</v>
      </c>
      <c r="AT86" s="116">
        <f>+SUM(AU86:AW86)</f>
        <v>0</v>
      </c>
      <c r="AU86" s="116">
        <v>0</v>
      </c>
      <c r="AV86" s="116">
        <v>0</v>
      </c>
      <c r="AW86" s="116">
        <v>0</v>
      </c>
      <c r="AX86" s="116">
        <v>0</v>
      </c>
      <c r="AY86" s="116">
        <f>+SUM(AZ86:BC86)</f>
        <v>0</v>
      </c>
      <c r="AZ86" s="116">
        <v>0</v>
      </c>
      <c r="BA86" s="116">
        <v>0</v>
      </c>
      <c r="BB86" s="116">
        <v>0</v>
      </c>
      <c r="BC86" s="116">
        <v>0</v>
      </c>
      <c r="BD86" s="116"/>
      <c r="BE86" s="116">
        <v>0</v>
      </c>
      <c r="BF86" s="116">
        <v>0</v>
      </c>
      <c r="BG86" s="116">
        <f>+SUM(BF86,AN86,AF86)</f>
        <v>0</v>
      </c>
      <c r="BH86" s="116">
        <f>SUM(D86,AF86)</f>
        <v>709030</v>
      </c>
      <c r="BI86" s="116">
        <f>SUM(E86,AG86)</f>
        <v>709030</v>
      </c>
      <c r="BJ86" s="116">
        <f>SUM(F86,AH86)</f>
        <v>0</v>
      </c>
      <c r="BK86" s="116">
        <f>SUM(G86,AI86)</f>
        <v>709030</v>
      </c>
      <c r="BL86" s="116">
        <f>SUM(H86,AJ86)</f>
        <v>0</v>
      </c>
      <c r="BM86" s="116">
        <f>SUM(I86,AK86)</f>
        <v>0</v>
      </c>
      <c r="BN86" s="116">
        <f>SUM(J86,AL86)</f>
        <v>0</v>
      </c>
      <c r="BO86" s="116">
        <f>SUM(K86,AM86)</f>
        <v>0</v>
      </c>
      <c r="BP86" s="116">
        <f>SUM(L86,AN86)</f>
        <v>84992</v>
      </c>
      <c r="BQ86" s="116">
        <f>SUM(M86,AO86)</f>
        <v>40424</v>
      </c>
      <c r="BR86" s="116">
        <f>SUM(N86,AP86)</f>
        <v>40424</v>
      </c>
      <c r="BS86" s="116">
        <f>SUM(O86,AQ86)</f>
        <v>0</v>
      </c>
      <c r="BT86" s="116">
        <f>SUM(P86,AR86)</f>
        <v>0</v>
      </c>
      <c r="BU86" s="116">
        <f>SUM(Q86,AS86)</f>
        <v>0</v>
      </c>
      <c r="BV86" s="116">
        <f>SUM(R86,AT86)</f>
        <v>10452</v>
      </c>
      <c r="BW86" s="116">
        <f>SUM(S86,AU86)</f>
        <v>0</v>
      </c>
      <c r="BX86" s="116">
        <f>SUM(T86,AV86)</f>
        <v>10452</v>
      </c>
      <c r="BY86" s="116">
        <f>SUM(U86,AW86)</f>
        <v>0</v>
      </c>
      <c r="BZ86" s="116">
        <f>SUM(V86,AX86)</f>
        <v>0</v>
      </c>
      <c r="CA86" s="116">
        <f>SUM(W86,AY86)</f>
        <v>34116</v>
      </c>
      <c r="CB86" s="116">
        <f>SUM(X86,AZ86)</f>
        <v>0</v>
      </c>
      <c r="CC86" s="116">
        <f>SUM(Y86,BA86)</f>
        <v>31900</v>
      </c>
      <c r="CD86" s="116">
        <f>SUM(Z86,BB86)</f>
        <v>0</v>
      </c>
      <c r="CE86" s="116">
        <f>SUM(AA86,BC86)</f>
        <v>2216</v>
      </c>
      <c r="CF86" s="116">
        <f>SUM(AB86,BD86)</f>
        <v>0</v>
      </c>
      <c r="CG86" s="116">
        <f>SUM(AC86,BE86)</f>
        <v>0</v>
      </c>
      <c r="CH86" s="116">
        <f>SUM(AD86,BF86)</f>
        <v>78219</v>
      </c>
      <c r="CI86" s="116">
        <f>SUM(AE86,BG86)</f>
        <v>872241</v>
      </c>
    </row>
    <row r="87" spans="1:87" ht="13.5" customHeight="1" x14ac:dyDescent="0.15">
      <c r="A87" s="114" t="s">
        <v>22</v>
      </c>
      <c r="B87" s="115" t="s">
        <v>358</v>
      </c>
      <c r="C87" s="114" t="s">
        <v>359</v>
      </c>
      <c r="D87" s="116">
        <f>+SUM(E87,J87)</f>
        <v>0</v>
      </c>
      <c r="E87" s="116">
        <f>+SUM(F87:I87)</f>
        <v>0</v>
      </c>
      <c r="F87" s="116">
        <v>0</v>
      </c>
      <c r="G87" s="116">
        <v>0</v>
      </c>
      <c r="H87" s="116">
        <v>0</v>
      </c>
      <c r="I87" s="116">
        <v>0</v>
      </c>
      <c r="J87" s="116">
        <v>0</v>
      </c>
      <c r="K87" s="116"/>
      <c r="L87" s="116">
        <f>+SUM(M87,R87,V87,W87,AC87)</f>
        <v>171133</v>
      </c>
      <c r="M87" s="116">
        <f>+SUM(N87:Q87)</f>
        <v>5163</v>
      </c>
      <c r="N87" s="116">
        <v>5163</v>
      </c>
      <c r="O87" s="116">
        <v>0</v>
      </c>
      <c r="P87" s="116">
        <v>0</v>
      </c>
      <c r="Q87" s="116">
        <v>0</v>
      </c>
      <c r="R87" s="116">
        <f>+SUM(S87:U87)</f>
        <v>165970</v>
      </c>
      <c r="S87" s="116">
        <v>0</v>
      </c>
      <c r="T87" s="116">
        <v>165970</v>
      </c>
      <c r="U87" s="116">
        <v>0</v>
      </c>
      <c r="V87" s="116">
        <v>0</v>
      </c>
      <c r="W87" s="116">
        <f>+SUM(X87:AA87)</f>
        <v>0</v>
      </c>
      <c r="X87" s="116">
        <v>0</v>
      </c>
      <c r="Y87" s="116">
        <v>0</v>
      </c>
      <c r="Z87" s="116">
        <v>0</v>
      </c>
      <c r="AA87" s="116">
        <v>0</v>
      </c>
      <c r="AB87" s="116"/>
      <c r="AC87" s="116">
        <v>0</v>
      </c>
      <c r="AD87" s="116">
        <v>0</v>
      </c>
      <c r="AE87" s="116">
        <f>+SUM(D87,L87,AD87)</f>
        <v>171133</v>
      </c>
      <c r="AF87" s="116">
        <f>+SUM(AG87,AL87)</f>
        <v>0</v>
      </c>
      <c r="AG87" s="116">
        <f>+SUM(AH87:AK87)</f>
        <v>0</v>
      </c>
      <c r="AH87" s="116">
        <v>0</v>
      </c>
      <c r="AI87" s="116">
        <v>0</v>
      </c>
      <c r="AJ87" s="116">
        <v>0</v>
      </c>
      <c r="AK87" s="116">
        <v>0</v>
      </c>
      <c r="AL87" s="116">
        <v>0</v>
      </c>
      <c r="AM87" s="116"/>
      <c r="AN87" s="116">
        <f>+SUM(AO87,AT87,AX87,AY87,BE87)</f>
        <v>435696</v>
      </c>
      <c r="AO87" s="116">
        <f>+SUM(AP87:AS87)</f>
        <v>13147</v>
      </c>
      <c r="AP87" s="116">
        <v>13147</v>
      </c>
      <c r="AQ87" s="116">
        <v>0</v>
      </c>
      <c r="AR87" s="116">
        <v>0</v>
      </c>
      <c r="AS87" s="116">
        <v>0</v>
      </c>
      <c r="AT87" s="116">
        <f>+SUM(AU87:AW87)</f>
        <v>422549</v>
      </c>
      <c r="AU87" s="116">
        <v>0</v>
      </c>
      <c r="AV87" s="116">
        <v>422549</v>
      </c>
      <c r="AW87" s="116">
        <v>0</v>
      </c>
      <c r="AX87" s="116">
        <v>0</v>
      </c>
      <c r="AY87" s="116">
        <f>+SUM(AZ87:BC87)</f>
        <v>0</v>
      </c>
      <c r="AZ87" s="116">
        <v>0</v>
      </c>
      <c r="BA87" s="116">
        <v>0</v>
      </c>
      <c r="BB87" s="116">
        <v>0</v>
      </c>
      <c r="BC87" s="116">
        <v>0</v>
      </c>
      <c r="BD87" s="116"/>
      <c r="BE87" s="116">
        <v>0</v>
      </c>
      <c r="BF87" s="116">
        <v>0</v>
      </c>
      <c r="BG87" s="116">
        <f>+SUM(BF87,AN87,AF87)</f>
        <v>435696</v>
      </c>
      <c r="BH87" s="116">
        <f>SUM(D87,AF87)</f>
        <v>0</v>
      </c>
      <c r="BI87" s="116">
        <f>SUM(E87,AG87)</f>
        <v>0</v>
      </c>
      <c r="BJ87" s="116">
        <f>SUM(F87,AH87)</f>
        <v>0</v>
      </c>
      <c r="BK87" s="116">
        <f>SUM(G87,AI87)</f>
        <v>0</v>
      </c>
      <c r="BL87" s="116">
        <f>SUM(H87,AJ87)</f>
        <v>0</v>
      </c>
      <c r="BM87" s="116">
        <f>SUM(I87,AK87)</f>
        <v>0</v>
      </c>
      <c r="BN87" s="116">
        <f>SUM(J87,AL87)</f>
        <v>0</v>
      </c>
      <c r="BO87" s="116">
        <f>SUM(K87,AM87)</f>
        <v>0</v>
      </c>
      <c r="BP87" s="116">
        <f>SUM(L87,AN87)</f>
        <v>606829</v>
      </c>
      <c r="BQ87" s="116">
        <f>SUM(M87,AO87)</f>
        <v>18310</v>
      </c>
      <c r="BR87" s="116">
        <f>SUM(N87,AP87)</f>
        <v>18310</v>
      </c>
      <c r="BS87" s="116">
        <f>SUM(O87,AQ87)</f>
        <v>0</v>
      </c>
      <c r="BT87" s="116">
        <f>SUM(P87,AR87)</f>
        <v>0</v>
      </c>
      <c r="BU87" s="116">
        <f>SUM(Q87,AS87)</f>
        <v>0</v>
      </c>
      <c r="BV87" s="116">
        <f>SUM(R87,AT87)</f>
        <v>588519</v>
      </c>
      <c r="BW87" s="116">
        <f>SUM(S87,AU87)</f>
        <v>0</v>
      </c>
      <c r="BX87" s="116">
        <f>SUM(T87,AV87)</f>
        <v>588519</v>
      </c>
      <c r="BY87" s="116">
        <f>SUM(U87,AW87)</f>
        <v>0</v>
      </c>
      <c r="BZ87" s="116">
        <f>SUM(V87,AX87)</f>
        <v>0</v>
      </c>
      <c r="CA87" s="116">
        <f>SUM(W87,AY87)</f>
        <v>0</v>
      </c>
      <c r="CB87" s="116">
        <f>SUM(X87,AZ87)</f>
        <v>0</v>
      </c>
      <c r="CC87" s="116">
        <f>SUM(Y87,BA87)</f>
        <v>0</v>
      </c>
      <c r="CD87" s="116">
        <f>SUM(Z87,BB87)</f>
        <v>0</v>
      </c>
      <c r="CE87" s="116">
        <f>SUM(AA87,BC87)</f>
        <v>0</v>
      </c>
      <c r="CF87" s="116">
        <f>SUM(AB87,BD87)</f>
        <v>0</v>
      </c>
      <c r="CG87" s="116">
        <f>SUM(AC87,BE87)</f>
        <v>0</v>
      </c>
      <c r="CH87" s="116">
        <f>SUM(AD87,BF87)</f>
        <v>0</v>
      </c>
      <c r="CI87" s="116">
        <f>SUM(AE87,BG87)</f>
        <v>606829</v>
      </c>
    </row>
    <row r="88" spans="1:87" ht="13.5" customHeight="1" x14ac:dyDescent="0.15">
      <c r="A88" s="114" t="s">
        <v>22</v>
      </c>
      <c r="B88" s="115" t="s">
        <v>328</v>
      </c>
      <c r="C88" s="114" t="s">
        <v>329</v>
      </c>
      <c r="D88" s="116">
        <f>+SUM(E88,J88)</f>
        <v>0</v>
      </c>
      <c r="E88" s="116">
        <f>+SUM(F88:I88)</f>
        <v>0</v>
      </c>
      <c r="F88" s="116">
        <v>0</v>
      </c>
      <c r="G88" s="116">
        <v>0</v>
      </c>
      <c r="H88" s="116">
        <v>0</v>
      </c>
      <c r="I88" s="116">
        <v>0</v>
      </c>
      <c r="J88" s="116">
        <v>0</v>
      </c>
      <c r="K88" s="116"/>
      <c r="L88" s="116">
        <f>+SUM(M88,R88,V88,W88,AC88)</f>
        <v>0</v>
      </c>
      <c r="M88" s="116">
        <f>+SUM(N88:Q88)</f>
        <v>0</v>
      </c>
      <c r="N88" s="116">
        <v>0</v>
      </c>
      <c r="O88" s="116">
        <v>0</v>
      </c>
      <c r="P88" s="116">
        <v>0</v>
      </c>
      <c r="Q88" s="116">
        <v>0</v>
      </c>
      <c r="R88" s="116">
        <f>+SUM(S88:U88)</f>
        <v>0</v>
      </c>
      <c r="S88" s="116">
        <v>0</v>
      </c>
      <c r="T88" s="116">
        <v>0</v>
      </c>
      <c r="U88" s="116">
        <v>0</v>
      </c>
      <c r="V88" s="116">
        <v>0</v>
      </c>
      <c r="W88" s="116">
        <f>+SUM(X88:AA88)</f>
        <v>0</v>
      </c>
      <c r="X88" s="116">
        <v>0</v>
      </c>
      <c r="Y88" s="116">
        <v>0</v>
      </c>
      <c r="Z88" s="116">
        <v>0</v>
      </c>
      <c r="AA88" s="116">
        <v>0</v>
      </c>
      <c r="AB88" s="116"/>
      <c r="AC88" s="116">
        <v>0</v>
      </c>
      <c r="AD88" s="116">
        <v>0</v>
      </c>
      <c r="AE88" s="116">
        <f>+SUM(D88,L88,AD88)</f>
        <v>0</v>
      </c>
      <c r="AF88" s="116">
        <f>+SUM(AG88,AL88)</f>
        <v>0</v>
      </c>
      <c r="AG88" s="116">
        <f>+SUM(AH88:AK88)</f>
        <v>0</v>
      </c>
      <c r="AH88" s="116">
        <v>0</v>
      </c>
      <c r="AI88" s="116">
        <v>0</v>
      </c>
      <c r="AJ88" s="116">
        <v>0</v>
      </c>
      <c r="AK88" s="116">
        <v>0</v>
      </c>
      <c r="AL88" s="116">
        <v>0</v>
      </c>
      <c r="AM88" s="116"/>
      <c r="AN88" s="116">
        <f>+SUM(AO88,AT88,AX88,AY88,BE88)</f>
        <v>221582</v>
      </c>
      <c r="AO88" s="116">
        <f>+SUM(AP88:AS88)</f>
        <v>68726</v>
      </c>
      <c r="AP88" s="116">
        <v>68726</v>
      </c>
      <c r="AQ88" s="116">
        <v>0</v>
      </c>
      <c r="AR88" s="116">
        <v>0</v>
      </c>
      <c r="AS88" s="116">
        <v>0</v>
      </c>
      <c r="AT88" s="116">
        <f>+SUM(AU88:AW88)</f>
        <v>152856</v>
      </c>
      <c r="AU88" s="116">
        <v>0</v>
      </c>
      <c r="AV88" s="116">
        <v>152856</v>
      </c>
      <c r="AW88" s="116">
        <v>0</v>
      </c>
      <c r="AX88" s="116">
        <v>0</v>
      </c>
      <c r="AY88" s="116">
        <f>+SUM(AZ88:BC88)</f>
        <v>0</v>
      </c>
      <c r="AZ88" s="116">
        <v>0</v>
      </c>
      <c r="BA88" s="116">
        <v>0</v>
      </c>
      <c r="BB88" s="116">
        <v>0</v>
      </c>
      <c r="BC88" s="116">
        <v>0</v>
      </c>
      <c r="BD88" s="116"/>
      <c r="BE88" s="116">
        <v>0</v>
      </c>
      <c r="BF88" s="116">
        <v>0</v>
      </c>
      <c r="BG88" s="116">
        <f>+SUM(BF88,AN88,AF88)</f>
        <v>221582</v>
      </c>
      <c r="BH88" s="116">
        <f>SUM(D88,AF88)</f>
        <v>0</v>
      </c>
      <c r="BI88" s="116">
        <f>SUM(E88,AG88)</f>
        <v>0</v>
      </c>
      <c r="BJ88" s="116">
        <f>SUM(F88,AH88)</f>
        <v>0</v>
      </c>
      <c r="BK88" s="116">
        <f>SUM(G88,AI88)</f>
        <v>0</v>
      </c>
      <c r="BL88" s="116">
        <f>SUM(H88,AJ88)</f>
        <v>0</v>
      </c>
      <c r="BM88" s="116">
        <f>SUM(I88,AK88)</f>
        <v>0</v>
      </c>
      <c r="BN88" s="116">
        <f>SUM(J88,AL88)</f>
        <v>0</v>
      </c>
      <c r="BO88" s="116">
        <f>SUM(K88,AM88)</f>
        <v>0</v>
      </c>
      <c r="BP88" s="116">
        <f>SUM(L88,AN88)</f>
        <v>221582</v>
      </c>
      <c r="BQ88" s="116">
        <f>SUM(M88,AO88)</f>
        <v>68726</v>
      </c>
      <c r="BR88" s="116">
        <f>SUM(N88,AP88)</f>
        <v>68726</v>
      </c>
      <c r="BS88" s="116">
        <f>SUM(O88,AQ88)</f>
        <v>0</v>
      </c>
      <c r="BT88" s="116">
        <f>SUM(P88,AR88)</f>
        <v>0</v>
      </c>
      <c r="BU88" s="116">
        <f>SUM(Q88,AS88)</f>
        <v>0</v>
      </c>
      <c r="BV88" s="116">
        <f>SUM(R88,AT88)</f>
        <v>152856</v>
      </c>
      <c r="BW88" s="116">
        <f>SUM(S88,AU88)</f>
        <v>0</v>
      </c>
      <c r="BX88" s="116">
        <f>SUM(T88,AV88)</f>
        <v>152856</v>
      </c>
      <c r="BY88" s="116">
        <f>SUM(U88,AW88)</f>
        <v>0</v>
      </c>
      <c r="BZ88" s="116">
        <f>SUM(V88,AX88)</f>
        <v>0</v>
      </c>
      <c r="CA88" s="116">
        <f>SUM(W88,AY88)</f>
        <v>0</v>
      </c>
      <c r="CB88" s="116">
        <f>SUM(X88,AZ88)</f>
        <v>0</v>
      </c>
      <c r="CC88" s="116">
        <f>SUM(Y88,BA88)</f>
        <v>0</v>
      </c>
      <c r="CD88" s="116">
        <f>SUM(Z88,BB88)</f>
        <v>0</v>
      </c>
      <c r="CE88" s="116">
        <f>SUM(AA88,BC88)</f>
        <v>0</v>
      </c>
      <c r="CF88" s="116">
        <f>SUM(AB88,BD88)</f>
        <v>0</v>
      </c>
      <c r="CG88" s="116">
        <f>SUM(AC88,BE88)</f>
        <v>0</v>
      </c>
      <c r="CH88" s="116">
        <f>SUM(AD88,BF88)</f>
        <v>0</v>
      </c>
      <c r="CI88" s="116">
        <f>SUM(AE88,BG88)</f>
        <v>221582</v>
      </c>
    </row>
    <row r="89" spans="1:87" ht="13.5" customHeight="1" x14ac:dyDescent="0.15">
      <c r="A89" s="114" t="s">
        <v>22</v>
      </c>
      <c r="B89" s="115" t="s">
        <v>394</v>
      </c>
      <c r="C89" s="114" t="s">
        <v>395</v>
      </c>
      <c r="D89" s="116">
        <f>+SUM(E89,J89)</f>
        <v>1054</v>
      </c>
      <c r="E89" s="116">
        <f>+SUM(F89:I89)</f>
        <v>0</v>
      </c>
      <c r="F89" s="116">
        <v>0</v>
      </c>
      <c r="G89" s="116">
        <v>0</v>
      </c>
      <c r="H89" s="116">
        <v>0</v>
      </c>
      <c r="I89" s="116">
        <v>0</v>
      </c>
      <c r="J89" s="116">
        <v>1054</v>
      </c>
      <c r="K89" s="116"/>
      <c r="L89" s="116">
        <f>+SUM(M89,R89,V89,W89,AC89)</f>
        <v>471124</v>
      </c>
      <c r="M89" s="116">
        <f>+SUM(N89:Q89)</f>
        <v>35774</v>
      </c>
      <c r="N89" s="116">
        <v>35774</v>
      </c>
      <c r="O89" s="116">
        <v>0</v>
      </c>
      <c r="P89" s="116">
        <v>0</v>
      </c>
      <c r="Q89" s="116">
        <v>0</v>
      </c>
      <c r="R89" s="116">
        <f>+SUM(S89:U89)</f>
        <v>0</v>
      </c>
      <c r="S89" s="116">
        <v>0</v>
      </c>
      <c r="T89" s="116">
        <v>0</v>
      </c>
      <c r="U89" s="116">
        <v>0</v>
      </c>
      <c r="V89" s="116">
        <v>0</v>
      </c>
      <c r="W89" s="116">
        <f>+SUM(X89:AA89)</f>
        <v>435350</v>
      </c>
      <c r="X89" s="116">
        <v>0</v>
      </c>
      <c r="Y89" s="116">
        <v>435350</v>
      </c>
      <c r="Z89" s="116">
        <v>0</v>
      </c>
      <c r="AA89" s="116">
        <v>0</v>
      </c>
      <c r="AB89" s="116"/>
      <c r="AC89" s="116">
        <v>0</v>
      </c>
      <c r="AD89" s="116">
        <v>545987</v>
      </c>
      <c r="AE89" s="116">
        <f>+SUM(D89,L89,AD89)</f>
        <v>1018165</v>
      </c>
      <c r="AF89" s="116">
        <f>+SUM(AG89,AL89)</f>
        <v>0</v>
      </c>
      <c r="AG89" s="116">
        <f>+SUM(AH89:AK89)</f>
        <v>0</v>
      </c>
      <c r="AH89" s="116">
        <v>0</v>
      </c>
      <c r="AI89" s="116">
        <v>0</v>
      </c>
      <c r="AJ89" s="116">
        <v>0</v>
      </c>
      <c r="AK89" s="116">
        <v>0</v>
      </c>
      <c r="AL89" s="116">
        <v>0</v>
      </c>
      <c r="AM89" s="116"/>
      <c r="AN89" s="116">
        <f>+SUM(AO89,AT89,AX89,AY89,BE89)</f>
        <v>0</v>
      </c>
      <c r="AO89" s="116">
        <f>+SUM(AP89:AS89)</f>
        <v>0</v>
      </c>
      <c r="AP89" s="116">
        <v>0</v>
      </c>
      <c r="AQ89" s="116">
        <v>0</v>
      </c>
      <c r="AR89" s="116">
        <v>0</v>
      </c>
      <c r="AS89" s="116">
        <v>0</v>
      </c>
      <c r="AT89" s="116">
        <f>+SUM(AU89:AW89)</f>
        <v>0</v>
      </c>
      <c r="AU89" s="116">
        <v>0</v>
      </c>
      <c r="AV89" s="116">
        <v>0</v>
      </c>
      <c r="AW89" s="116">
        <v>0</v>
      </c>
      <c r="AX89" s="116">
        <v>0</v>
      </c>
      <c r="AY89" s="116">
        <f>+SUM(AZ89:BC89)</f>
        <v>0</v>
      </c>
      <c r="AZ89" s="116">
        <v>0</v>
      </c>
      <c r="BA89" s="116">
        <v>0</v>
      </c>
      <c r="BB89" s="116">
        <v>0</v>
      </c>
      <c r="BC89" s="116">
        <v>0</v>
      </c>
      <c r="BD89" s="116"/>
      <c r="BE89" s="116">
        <v>0</v>
      </c>
      <c r="BF89" s="116">
        <v>0</v>
      </c>
      <c r="BG89" s="116">
        <f>+SUM(BF89,AN89,AF89)</f>
        <v>0</v>
      </c>
      <c r="BH89" s="116">
        <f>SUM(D89,AF89)</f>
        <v>1054</v>
      </c>
      <c r="BI89" s="116">
        <f>SUM(E89,AG89)</f>
        <v>0</v>
      </c>
      <c r="BJ89" s="116">
        <f>SUM(F89,AH89)</f>
        <v>0</v>
      </c>
      <c r="BK89" s="116">
        <f>SUM(G89,AI89)</f>
        <v>0</v>
      </c>
      <c r="BL89" s="116">
        <f>SUM(H89,AJ89)</f>
        <v>0</v>
      </c>
      <c r="BM89" s="116">
        <f>SUM(I89,AK89)</f>
        <v>0</v>
      </c>
      <c r="BN89" s="116">
        <f>SUM(J89,AL89)</f>
        <v>1054</v>
      </c>
      <c r="BO89" s="116">
        <f>SUM(K89,AM89)</f>
        <v>0</v>
      </c>
      <c r="BP89" s="116">
        <f>SUM(L89,AN89)</f>
        <v>471124</v>
      </c>
      <c r="BQ89" s="116">
        <f>SUM(M89,AO89)</f>
        <v>35774</v>
      </c>
      <c r="BR89" s="116">
        <f>SUM(N89,AP89)</f>
        <v>35774</v>
      </c>
      <c r="BS89" s="116">
        <f>SUM(O89,AQ89)</f>
        <v>0</v>
      </c>
      <c r="BT89" s="116">
        <f>SUM(P89,AR89)</f>
        <v>0</v>
      </c>
      <c r="BU89" s="116">
        <f>SUM(Q89,AS89)</f>
        <v>0</v>
      </c>
      <c r="BV89" s="116">
        <f>SUM(R89,AT89)</f>
        <v>0</v>
      </c>
      <c r="BW89" s="116">
        <f>SUM(S89,AU89)</f>
        <v>0</v>
      </c>
      <c r="BX89" s="116">
        <f>SUM(T89,AV89)</f>
        <v>0</v>
      </c>
      <c r="BY89" s="116">
        <f>SUM(U89,AW89)</f>
        <v>0</v>
      </c>
      <c r="BZ89" s="116">
        <f>SUM(V89,AX89)</f>
        <v>0</v>
      </c>
      <c r="CA89" s="116">
        <f>SUM(W89,AY89)</f>
        <v>435350</v>
      </c>
      <c r="CB89" s="116">
        <f>SUM(X89,AZ89)</f>
        <v>0</v>
      </c>
      <c r="CC89" s="116">
        <f>SUM(Y89,BA89)</f>
        <v>435350</v>
      </c>
      <c r="CD89" s="116">
        <f>SUM(Z89,BB89)</f>
        <v>0</v>
      </c>
      <c r="CE89" s="116">
        <f>SUM(AA89,BC89)</f>
        <v>0</v>
      </c>
      <c r="CF89" s="116">
        <f>SUM(AB89,BD89)</f>
        <v>0</v>
      </c>
      <c r="CG89" s="116">
        <f>SUM(AC89,BE89)</f>
        <v>0</v>
      </c>
      <c r="CH89" s="116">
        <f>SUM(AD89,BF89)</f>
        <v>545987</v>
      </c>
      <c r="CI89" s="116">
        <f>SUM(AE89,BG89)</f>
        <v>1018165</v>
      </c>
    </row>
    <row r="90" spans="1:87" ht="13.5" customHeight="1" x14ac:dyDescent="0.15">
      <c r="A90" s="114" t="s">
        <v>22</v>
      </c>
      <c r="B90" s="115" t="s">
        <v>326</v>
      </c>
      <c r="C90" s="114" t="s">
        <v>327</v>
      </c>
      <c r="D90" s="116">
        <f>+SUM(E90,J90)</f>
        <v>7854</v>
      </c>
      <c r="E90" s="116">
        <f>+SUM(F90:I90)</f>
        <v>7854</v>
      </c>
      <c r="F90" s="116">
        <v>0</v>
      </c>
      <c r="G90" s="116">
        <v>0</v>
      </c>
      <c r="H90" s="116">
        <v>7854</v>
      </c>
      <c r="I90" s="116">
        <v>0</v>
      </c>
      <c r="J90" s="116">
        <v>0</v>
      </c>
      <c r="K90" s="116"/>
      <c r="L90" s="116">
        <f>+SUM(M90,R90,V90,W90,AC90)</f>
        <v>1288014</v>
      </c>
      <c r="M90" s="116">
        <f>+SUM(N90:Q90)</f>
        <v>30190</v>
      </c>
      <c r="N90" s="116">
        <v>11890</v>
      </c>
      <c r="O90" s="116">
        <v>0</v>
      </c>
      <c r="P90" s="116">
        <v>18300</v>
      </c>
      <c r="Q90" s="116">
        <v>0</v>
      </c>
      <c r="R90" s="116">
        <f>+SUM(S90:U90)</f>
        <v>5928</v>
      </c>
      <c r="S90" s="116">
        <v>0</v>
      </c>
      <c r="T90" s="116">
        <v>4655</v>
      </c>
      <c r="U90" s="116">
        <v>1273</v>
      </c>
      <c r="V90" s="116">
        <v>0</v>
      </c>
      <c r="W90" s="116">
        <f>+SUM(X90:AA90)</f>
        <v>1251896</v>
      </c>
      <c r="X90" s="116">
        <v>0</v>
      </c>
      <c r="Y90" s="116">
        <v>1158784</v>
      </c>
      <c r="Z90" s="116">
        <v>75950</v>
      </c>
      <c r="AA90" s="116">
        <v>17162</v>
      </c>
      <c r="AB90" s="116"/>
      <c r="AC90" s="116">
        <v>0</v>
      </c>
      <c r="AD90" s="116">
        <v>879112</v>
      </c>
      <c r="AE90" s="116">
        <f>+SUM(D90,L90,AD90)</f>
        <v>2174980</v>
      </c>
      <c r="AF90" s="116">
        <f>+SUM(AG90,AL90)</f>
        <v>0</v>
      </c>
      <c r="AG90" s="116">
        <f>+SUM(AH90:AK90)</f>
        <v>0</v>
      </c>
      <c r="AH90" s="116">
        <v>0</v>
      </c>
      <c r="AI90" s="116">
        <v>0</v>
      </c>
      <c r="AJ90" s="116">
        <v>0</v>
      </c>
      <c r="AK90" s="116">
        <v>0</v>
      </c>
      <c r="AL90" s="116">
        <v>0</v>
      </c>
      <c r="AM90" s="116"/>
      <c r="AN90" s="116">
        <f>+SUM(AO90,AT90,AX90,AY90,BE90)</f>
        <v>0</v>
      </c>
      <c r="AO90" s="116">
        <f>+SUM(AP90:AS90)</f>
        <v>0</v>
      </c>
      <c r="AP90" s="116">
        <v>0</v>
      </c>
      <c r="AQ90" s="116">
        <v>0</v>
      </c>
      <c r="AR90" s="116">
        <v>0</v>
      </c>
      <c r="AS90" s="116">
        <v>0</v>
      </c>
      <c r="AT90" s="116">
        <f>+SUM(AU90:AW90)</f>
        <v>0</v>
      </c>
      <c r="AU90" s="116">
        <v>0</v>
      </c>
      <c r="AV90" s="116">
        <v>0</v>
      </c>
      <c r="AW90" s="116">
        <v>0</v>
      </c>
      <c r="AX90" s="116">
        <v>0</v>
      </c>
      <c r="AY90" s="116">
        <f>+SUM(AZ90:BC90)</f>
        <v>0</v>
      </c>
      <c r="AZ90" s="116">
        <v>0</v>
      </c>
      <c r="BA90" s="116">
        <v>0</v>
      </c>
      <c r="BB90" s="116">
        <v>0</v>
      </c>
      <c r="BC90" s="116">
        <v>0</v>
      </c>
      <c r="BD90" s="116"/>
      <c r="BE90" s="116">
        <v>0</v>
      </c>
      <c r="BF90" s="116">
        <v>0</v>
      </c>
      <c r="BG90" s="116">
        <f>+SUM(BF90,AN90,AF90)</f>
        <v>0</v>
      </c>
      <c r="BH90" s="116">
        <f>SUM(D90,AF90)</f>
        <v>7854</v>
      </c>
      <c r="BI90" s="116">
        <f>SUM(E90,AG90)</f>
        <v>7854</v>
      </c>
      <c r="BJ90" s="116">
        <f>SUM(F90,AH90)</f>
        <v>0</v>
      </c>
      <c r="BK90" s="116">
        <f>SUM(G90,AI90)</f>
        <v>0</v>
      </c>
      <c r="BL90" s="116">
        <f>SUM(H90,AJ90)</f>
        <v>7854</v>
      </c>
      <c r="BM90" s="116">
        <f>SUM(I90,AK90)</f>
        <v>0</v>
      </c>
      <c r="BN90" s="116">
        <f>SUM(J90,AL90)</f>
        <v>0</v>
      </c>
      <c r="BO90" s="116">
        <f>SUM(K90,AM90)</f>
        <v>0</v>
      </c>
      <c r="BP90" s="116">
        <f>SUM(L90,AN90)</f>
        <v>1288014</v>
      </c>
      <c r="BQ90" s="116">
        <f>SUM(M90,AO90)</f>
        <v>30190</v>
      </c>
      <c r="BR90" s="116">
        <f>SUM(N90,AP90)</f>
        <v>11890</v>
      </c>
      <c r="BS90" s="116">
        <f>SUM(O90,AQ90)</f>
        <v>0</v>
      </c>
      <c r="BT90" s="116">
        <f>SUM(P90,AR90)</f>
        <v>18300</v>
      </c>
      <c r="BU90" s="116">
        <f>SUM(Q90,AS90)</f>
        <v>0</v>
      </c>
      <c r="BV90" s="116">
        <f>SUM(R90,AT90)</f>
        <v>5928</v>
      </c>
      <c r="BW90" s="116">
        <f>SUM(S90,AU90)</f>
        <v>0</v>
      </c>
      <c r="BX90" s="116">
        <f>SUM(T90,AV90)</f>
        <v>4655</v>
      </c>
      <c r="BY90" s="116">
        <f>SUM(U90,AW90)</f>
        <v>1273</v>
      </c>
      <c r="BZ90" s="116">
        <f>SUM(V90,AX90)</f>
        <v>0</v>
      </c>
      <c r="CA90" s="116">
        <f>SUM(W90,AY90)</f>
        <v>1251896</v>
      </c>
      <c r="CB90" s="116">
        <f>SUM(X90,AZ90)</f>
        <v>0</v>
      </c>
      <c r="CC90" s="116">
        <f>SUM(Y90,BA90)</f>
        <v>1158784</v>
      </c>
      <c r="CD90" s="116">
        <f>SUM(Z90,BB90)</f>
        <v>75950</v>
      </c>
      <c r="CE90" s="116">
        <f>SUM(AA90,BC90)</f>
        <v>17162</v>
      </c>
      <c r="CF90" s="116">
        <f>SUM(AB90,BD90)</f>
        <v>0</v>
      </c>
      <c r="CG90" s="116">
        <f>SUM(AC90,BE90)</f>
        <v>0</v>
      </c>
      <c r="CH90" s="116">
        <f>SUM(AD90,BF90)</f>
        <v>879112</v>
      </c>
      <c r="CI90" s="116">
        <f>SUM(AE90,BG90)</f>
        <v>2174980</v>
      </c>
    </row>
    <row r="91" spans="1:87" ht="13.5" customHeight="1" x14ac:dyDescent="0.15">
      <c r="A91" s="114" t="s">
        <v>22</v>
      </c>
      <c r="B91" s="115" t="s">
        <v>344</v>
      </c>
      <c r="C91" s="114" t="s">
        <v>345</v>
      </c>
      <c r="D91" s="116">
        <f>+SUM(E91,J91)</f>
        <v>0</v>
      </c>
      <c r="E91" s="116">
        <f>+SUM(F91:I91)</f>
        <v>0</v>
      </c>
      <c r="F91" s="116">
        <v>0</v>
      </c>
      <c r="G91" s="116">
        <v>0</v>
      </c>
      <c r="H91" s="116">
        <v>0</v>
      </c>
      <c r="I91" s="116">
        <v>0</v>
      </c>
      <c r="J91" s="116">
        <v>0</v>
      </c>
      <c r="K91" s="116"/>
      <c r="L91" s="116">
        <f>+SUM(M91,R91,V91,W91,AC91)</f>
        <v>511764</v>
      </c>
      <c r="M91" s="116">
        <f>+SUM(N91:Q91)</f>
        <v>44303</v>
      </c>
      <c r="N91" s="116">
        <v>44303</v>
      </c>
      <c r="O91" s="116">
        <v>0</v>
      </c>
      <c r="P91" s="116">
        <v>0</v>
      </c>
      <c r="Q91" s="116">
        <v>0</v>
      </c>
      <c r="R91" s="116">
        <f>+SUM(S91:U91)</f>
        <v>3174</v>
      </c>
      <c r="S91" s="116">
        <v>0</v>
      </c>
      <c r="T91" s="116">
        <v>3174</v>
      </c>
      <c r="U91" s="116">
        <v>0</v>
      </c>
      <c r="V91" s="116">
        <v>0</v>
      </c>
      <c r="W91" s="116">
        <f>+SUM(X91:AA91)</f>
        <v>464287</v>
      </c>
      <c r="X91" s="116">
        <v>0</v>
      </c>
      <c r="Y91" s="116">
        <v>464287</v>
      </c>
      <c r="Z91" s="116">
        <v>0</v>
      </c>
      <c r="AA91" s="116">
        <v>0</v>
      </c>
      <c r="AB91" s="116"/>
      <c r="AC91" s="116">
        <v>0</v>
      </c>
      <c r="AD91" s="116">
        <v>13313</v>
      </c>
      <c r="AE91" s="116">
        <f>+SUM(D91,L91,AD91)</f>
        <v>525077</v>
      </c>
      <c r="AF91" s="116">
        <f>+SUM(AG91,AL91)</f>
        <v>0</v>
      </c>
      <c r="AG91" s="116">
        <f>+SUM(AH91:AK91)</f>
        <v>0</v>
      </c>
      <c r="AH91" s="116">
        <v>0</v>
      </c>
      <c r="AI91" s="116">
        <v>0</v>
      </c>
      <c r="AJ91" s="116">
        <v>0</v>
      </c>
      <c r="AK91" s="116">
        <v>0</v>
      </c>
      <c r="AL91" s="116">
        <v>0</v>
      </c>
      <c r="AM91" s="116"/>
      <c r="AN91" s="116">
        <f>+SUM(AO91,AT91,AX91,AY91,BE91)</f>
        <v>0</v>
      </c>
      <c r="AO91" s="116">
        <f>+SUM(AP91:AS91)</f>
        <v>0</v>
      </c>
      <c r="AP91" s="116">
        <v>0</v>
      </c>
      <c r="AQ91" s="116">
        <v>0</v>
      </c>
      <c r="AR91" s="116">
        <v>0</v>
      </c>
      <c r="AS91" s="116">
        <v>0</v>
      </c>
      <c r="AT91" s="116">
        <f>+SUM(AU91:AW91)</f>
        <v>0</v>
      </c>
      <c r="AU91" s="116">
        <v>0</v>
      </c>
      <c r="AV91" s="116">
        <v>0</v>
      </c>
      <c r="AW91" s="116">
        <v>0</v>
      </c>
      <c r="AX91" s="116">
        <v>0</v>
      </c>
      <c r="AY91" s="116">
        <f>+SUM(AZ91:BC91)</f>
        <v>0</v>
      </c>
      <c r="AZ91" s="116">
        <v>0</v>
      </c>
      <c r="BA91" s="116">
        <v>0</v>
      </c>
      <c r="BB91" s="116">
        <v>0</v>
      </c>
      <c r="BC91" s="116">
        <v>0</v>
      </c>
      <c r="BD91" s="116"/>
      <c r="BE91" s="116">
        <v>0</v>
      </c>
      <c r="BF91" s="116">
        <v>0</v>
      </c>
      <c r="BG91" s="116">
        <f>+SUM(BF91,AN91,AF91)</f>
        <v>0</v>
      </c>
      <c r="BH91" s="116">
        <f>SUM(D91,AF91)</f>
        <v>0</v>
      </c>
      <c r="BI91" s="116">
        <f>SUM(E91,AG91)</f>
        <v>0</v>
      </c>
      <c r="BJ91" s="116">
        <f>SUM(F91,AH91)</f>
        <v>0</v>
      </c>
      <c r="BK91" s="116">
        <f>SUM(G91,AI91)</f>
        <v>0</v>
      </c>
      <c r="BL91" s="116">
        <f>SUM(H91,AJ91)</f>
        <v>0</v>
      </c>
      <c r="BM91" s="116">
        <f>SUM(I91,AK91)</f>
        <v>0</v>
      </c>
      <c r="BN91" s="116">
        <f>SUM(J91,AL91)</f>
        <v>0</v>
      </c>
      <c r="BO91" s="116">
        <f>SUM(K91,AM91)</f>
        <v>0</v>
      </c>
      <c r="BP91" s="116">
        <f>SUM(L91,AN91)</f>
        <v>511764</v>
      </c>
      <c r="BQ91" s="116">
        <f>SUM(M91,AO91)</f>
        <v>44303</v>
      </c>
      <c r="BR91" s="116">
        <f>SUM(N91,AP91)</f>
        <v>44303</v>
      </c>
      <c r="BS91" s="116">
        <f>SUM(O91,AQ91)</f>
        <v>0</v>
      </c>
      <c r="BT91" s="116">
        <f>SUM(P91,AR91)</f>
        <v>0</v>
      </c>
      <c r="BU91" s="116">
        <f>SUM(Q91,AS91)</f>
        <v>0</v>
      </c>
      <c r="BV91" s="116">
        <f>SUM(R91,AT91)</f>
        <v>3174</v>
      </c>
      <c r="BW91" s="116">
        <f>SUM(S91,AU91)</f>
        <v>0</v>
      </c>
      <c r="BX91" s="116">
        <f>SUM(T91,AV91)</f>
        <v>3174</v>
      </c>
      <c r="BY91" s="116">
        <f>SUM(U91,AW91)</f>
        <v>0</v>
      </c>
      <c r="BZ91" s="116">
        <f>SUM(V91,AX91)</f>
        <v>0</v>
      </c>
      <c r="CA91" s="116">
        <f>SUM(W91,AY91)</f>
        <v>464287</v>
      </c>
      <c r="CB91" s="116">
        <f>SUM(X91,AZ91)</f>
        <v>0</v>
      </c>
      <c r="CC91" s="116">
        <f>SUM(Y91,BA91)</f>
        <v>464287</v>
      </c>
      <c r="CD91" s="116">
        <f>SUM(Z91,BB91)</f>
        <v>0</v>
      </c>
      <c r="CE91" s="116">
        <f>SUM(AA91,BC91)</f>
        <v>0</v>
      </c>
      <c r="CF91" s="116">
        <f>SUM(AB91,BD91)</f>
        <v>0</v>
      </c>
      <c r="CG91" s="116">
        <f>SUM(AC91,BE91)</f>
        <v>0</v>
      </c>
      <c r="CH91" s="116">
        <f>SUM(AD91,BF91)</f>
        <v>13313</v>
      </c>
      <c r="CI91" s="116">
        <f>SUM(AE91,BG91)</f>
        <v>525077</v>
      </c>
    </row>
    <row r="92" spans="1:87" ht="13.5" customHeight="1" x14ac:dyDescent="0.15">
      <c r="A92" s="114" t="s">
        <v>22</v>
      </c>
      <c r="B92" s="115" t="s">
        <v>406</v>
      </c>
      <c r="C92" s="114" t="s">
        <v>407</v>
      </c>
      <c r="D92" s="116">
        <f>+SUM(E92,J92)</f>
        <v>0</v>
      </c>
      <c r="E92" s="116">
        <f>+SUM(F92:I92)</f>
        <v>0</v>
      </c>
      <c r="F92" s="116">
        <v>0</v>
      </c>
      <c r="G92" s="116">
        <v>0</v>
      </c>
      <c r="H92" s="116">
        <v>0</v>
      </c>
      <c r="I92" s="116">
        <v>0</v>
      </c>
      <c r="J92" s="116">
        <v>0</v>
      </c>
      <c r="K92" s="116"/>
      <c r="L92" s="116">
        <f>+SUM(M92,R92,V92,W92,AC92)</f>
        <v>573083</v>
      </c>
      <c r="M92" s="116">
        <f>+SUM(N92:Q92)</f>
        <v>25712</v>
      </c>
      <c r="N92" s="116">
        <v>17340</v>
      </c>
      <c r="O92" s="116">
        <v>0</v>
      </c>
      <c r="P92" s="116">
        <v>4186</v>
      </c>
      <c r="Q92" s="116">
        <v>4186</v>
      </c>
      <c r="R92" s="116">
        <f>+SUM(S92:U92)</f>
        <v>6677</v>
      </c>
      <c r="S92" s="116">
        <v>0</v>
      </c>
      <c r="T92" s="116">
        <v>6677</v>
      </c>
      <c r="U92" s="116">
        <v>0</v>
      </c>
      <c r="V92" s="116">
        <v>0</v>
      </c>
      <c r="W92" s="116">
        <f>+SUM(X92:AA92)</f>
        <v>540694</v>
      </c>
      <c r="X92" s="116">
        <v>0</v>
      </c>
      <c r="Y92" s="116">
        <v>423007</v>
      </c>
      <c r="Z92" s="116">
        <v>117042</v>
      </c>
      <c r="AA92" s="116">
        <v>645</v>
      </c>
      <c r="AB92" s="116"/>
      <c r="AC92" s="116">
        <v>0</v>
      </c>
      <c r="AD92" s="116">
        <v>162868</v>
      </c>
      <c r="AE92" s="116">
        <f>+SUM(D92,L92,AD92)</f>
        <v>735951</v>
      </c>
      <c r="AF92" s="116">
        <f>+SUM(AG92,AL92)</f>
        <v>0</v>
      </c>
      <c r="AG92" s="116">
        <f>+SUM(AH92:AK92)</f>
        <v>0</v>
      </c>
      <c r="AH92" s="116">
        <v>0</v>
      </c>
      <c r="AI92" s="116">
        <v>0</v>
      </c>
      <c r="AJ92" s="116">
        <v>0</v>
      </c>
      <c r="AK92" s="116">
        <v>0</v>
      </c>
      <c r="AL92" s="116">
        <v>0</v>
      </c>
      <c r="AM92" s="116"/>
      <c r="AN92" s="116">
        <f>+SUM(AO92,AT92,AX92,AY92,BE92)</f>
        <v>161459</v>
      </c>
      <c r="AO92" s="116">
        <f>+SUM(AP92:AS92)</f>
        <v>40150</v>
      </c>
      <c r="AP92" s="116">
        <v>27077</v>
      </c>
      <c r="AQ92" s="116">
        <v>0</v>
      </c>
      <c r="AR92" s="116">
        <v>13073</v>
      </c>
      <c r="AS92" s="116">
        <v>0</v>
      </c>
      <c r="AT92" s="116">
        <f>+SUM(AU92:AW92)</f>
        <v>67337</v>
      </c>
      <c r="AU92" s="116">
        <v>0</v>
      </c>
      <c r="AV92" s="116">
        <v>67337</v>
      </c>
      <c r="AW92" s="116">
        <v>0</v>
      </c>
      <c r="AX92" s="116">
        <v>0</v>
      </c>
      <c r="AY92" s="116">
        <f>+SUM(AZ92:BC92)</f>
        <v>53972</v>
      </c>
      <c r="AZ92" s="116">
        <v>0</v>
      </c>
      <c r="BA92" s="116">
        <v>52047</v>
      </c>
      <c r="BB92" s="116">
        <v>0</v>
      </c>
      <c r="BC92" s="116">
        <v>1925</v>
      </c>
      <c r="BD92" s="116"/>
      <c r="BE92" s="116">
        <v>0</v>
      </c>
      <c r="BF92" s="116">
        <v>69841</v>
      </c>
      <c r="BG92" s="116">
        <f>+SUM(BF92,AN92,AF92)</f>
        <v>231300</v>
      </c>
      <c r="BH92" s="116">
        <f>SUM(D92,AF92)</f>
        <v>0</v>
      </c>
      <c r="BI92" s="116">
        <f>SUM(E92,AG92)</f>
        <v>0</v>
      </c>
      <c r="BJ92" s="116">
        <f>SUM(F92,AH92)</f>
        <v>0</v>
      </c>
      <c r="BK92" s="116">
        <f>SUM(G92,AI92)</f>
        <v>0</v>
      </c>
      <c r="BL92" s="116">
        <f>SUM(H92,AJ92)</f>
        <v>0</v>
      </c>
      <c r="BM92" s="116">
        <f>SUM(I92,AK92)</f>
        <v>0</v>
      </c>
      <c r="BN92" s="116">
        <f>SUM(J92,AL92)</f>
        <v>0</v>
      </c>
      <c r="BO92" s="116">
        <f>SUM(K92,AM92)</f>
        <v>0</v>
      </c>
      <c r="BP92" s="116">
        <f>SUM(L92,AN92)</f>
        <v>734542</v>
      </c>
      <c r="BQ92" s="116">
        <f>SUM(M92,AO92)</f>
        <v>65862</v>
      </c>
      <c r="BR92" s="116">
        <f>SUM(N92,AP92)</f>
        <v>44417</v>
      </c>
      <c r="BS92" s="116">
        <f>SUM(O92,AQ92)</f>
        <v>0</v>
      </c>
      <c r="BT92" s="116">
        <f>SUM(P92,AR92)</f>
        <v>17259</v>
      </c>
      <c r="BU92" s="116">
        <f>SUM(Q92,AS92)</f>
        <v>4186</v>
      </c>
      <c r="BV92" s="116">
        <f>SUM(R92,AT92)</f>
        <v>74014</v>
      </c>
      <c r="BW92" s="116">
        <f>SUM(S92,AU92)</f>
        <v>0</v>
      </c>
      <c r="BX92" s="116">
        <f>SUM(T92,AV92)</f>
        <v>74014</v>
      </c>
      <c r="BY92" s="116">
        <f>SUM(U92,AW92)</f>
        <v>0</v>
      </c>
      <c r="BZ92" s="116">
        <f>SUM(V92,AX92)</f>
        <v>0</v>
      </c>
      <c r="CA92" s="116">
        <f>SUM(W92,AY92)</f>
        <v>594666</v>
      </c>
      <c r="CB92" s="116">
        <f>SUM(X92,AZ92)</f>
        <v>0</v>
      </c>
      <c r="CC92" s="116">
        <f>SUM(Y92,BA92)</f>
        <v>475054</v>
      </c>
      <c r="CD92" s="116">
        <f>SUM(Z92,BB92)</f>
        <v>117042</v>
      </c>
      <c r="CE92" s="116">
        <f>SUM(AA92,BC92)</f>
        <v>2570</v>
      </c>
      <c r="CF92" s="116">
        <f>SUM(AB92,BD92)</f>
        <v>0</v>
      </c>
      <c r="CG92" s="116">
        <f>SUM(AC92,BE92)</f>
        <v>0</v>
      </c>
      <c r="CH92" s="116">
        <f>SUM(AD92,BF92)</f>
        <v>232709</v>
      </c>
      <c r="CI92" s="116">
        <f>SUM(AE92,BG92)</f>
        <v>967251</v>
      </c>
    </row>
    <row r="93" spans="1:87" ht="13.5" customHeight="1" x14ac:dyDescent="0.15">
      <c r="A93" s="114" t="s">
        <v>22</v>
      </c>
      <c r="B93" s="115" t="s">
        <v>342</v>
      </c>
      <c r="C93" s="114" t="s">
        <v>343</v>
      </c>
      <c r="D93" s="116">
        <f>+SUM(E93,J93)</f>
        <v>0</v>
      </c>
      <c r="E93" s="116">
        <f>+SUM(F93:I93)</f>
        <v>0</v>
      </c>
      <c r="F93" s="116">
        <v>0</v>
      </c>
      <c r="G93" s="116">
        <v>0</v>
      </c>
      <c r="H93" s="116">
        <v>0</v>
      </c>
      <c r="I93" s="116">
        <v>0</v>
      </c>
      <c r="J93" s="116">
        <v>0</v>
      </c>
      <c r="K93" s="116"/>
      <c r="L93" s="116">
        <f>+SUM(M93,R93,V93,W93,AC93)</f>
        <v>0</v>
      </c>
      <c r="M93" s="116">
        <f>+SUM(N93:Q93)</f>
        <v>0</v>
      </c>
      <c r="N93" s="116">
        <v>0</v>
      </c>
      <c r="O93" s="116">
        <v>0</v>
      </c>
      <c r="P93" s="116">
        <v>0</v>
      </c>
      <c r="Q93" s="116">
        <v>0</v>
      </c>
      <c r="R93" s="116">
        <f>+SUM(S93:U93)</f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f>+SUM(X93:AA93)</f>
        <v>0</v>
      </c>
      <c r="X93" s="116">
        <v>0</v>
      </c>
      <c r="Y93" s="116">
        <v>0</v>
      </c>
      <c r="Z93" s="116">
        <v>0</v>
      </c>
      <c r="AA93" s="116">
        <v>0</v>
      </c>
      <c r="AB93" s="116"/>
      <c r="AC93" s="116">
        <v>0</v>
      </c>
      <c r="AD93" s="116">
        <v>0</v>
      </c>
      <c r="AE93" s="116">
        <f>+SUM(D93,L93,AD93)</f>
        <v>0</v>
      </c>
      <c r="AF93" s="116">
        <f>+SUM(AG93,AL93)</f>
        <v>0</v>
      </c>
      <c r="AG93" s="116">
        <f>+SUM(AH93:AK93)</f>
        <v>0</v>
      </c>
      <c r="AH93" s="116">
        <v>0</v>
      </c>
      <c r="AI93" s="116">
        <v>0</v>
      </c>
      <c r="AJ93" s="116">
        <v>0</v>
      </c>
      <c r="AK93" s="116">
        <v>0</v>
      </c>
      <c r="AL93" s="116">
        <v>0</v>
      </c>
      <c r="AM93" s="116"/>
      <c r="AN93" s="116">
        <f>+SUM(AO93,AT93,AX93,AY93,BE93)</f>
        <v>70061</v>
      </c>
      <c r="AO93" s="116">
        <f>+SUM(AP93:AS93)</f>
        <v>26315</v>
      </c>
      <c r="AP93" s="116">
        <v>14512</v>
      </c>
      <c r="AQ93" s="116">
        <v>0</v>
      </c>
      <c r="AR93" s="116">
        <v>11803</v>
      </c>
      <c r="AS93" s="116">
        <v>0</v>
      </c>
      <c r="AT93" s="116">
        <f>+SUM(AU93:AW93)</f>
        <v>43746</v>
      </c>
      <c r="AU93" s="116">
        <v>0</v>
      </c>
      <c r="AV93" s="116">
        <v>43746</v>
      </c>
      <c r="AW93" s="116">
        <v>0</v>
      </c>
      <c r="AX93" s="116">
        <v>0</v>
      </c>
      <c r="AY93" s="116">
        <f>+SUM(AZ93:BC93)</f>
        <v>0</v>
      </c>
      <c r="AZ93" s="116">
        <v>0</v>
      </c>
      <c r="BA93" s="116">
        <v>0</v>
      </c>
      <c r="BB93" s="116">
        <v>0</v>
      </c>
      <c r="BC93" s="116">
        <v>0</v>
      </c>
      <c r="BD93" s="116"/>
      <c r="BE93" s="116">
        <v>0</v>
      </c>
      <c r="BF93" s="116">
        <v>1498</v>
      </c>
      <c r="BG93" s="116">
        <f>+SUM(BF93,AN93,AF93)</f>
        <v>71559</v>
      </c>
      <c r="BH93" s="116">
        <f>SUM(D93,AF93)</f>
        <v>0</v>
      </c>
      <c r="BI93" s="116">
        <f>SUM(E93,AG93)</f>
        <v>0</v>
      </c>
      <c r="BJ93" s="116">
        <f>SUM(F93,AH93)</f>
        <v>0</v>
      </c>
      <c r="BK93" s="116">
        <f>SUM(G93,AI93)</f>
        <v>0</v>
      </c>
      <c r="BL93" s="116">
        <f>SUM(H93,AJ93)</f>
        <v>0</v>
      </c>
      <c r="BM93" s="116">
        <f>SUM(I93,AK93)</f>
        <v>0</v>
      </c>
      <c r="BN93" s="116">
        <f>SUM(J93,AL93)</f>
        <v>0</v>
      </c>
      <c r="BO93" s="116">
        <f>SUM(K93,AM93)</f>
        <v>0</v>
      </c>
      <c r="BP93" s="116">
        <f>SUM(L93,AN93)</f>
        <v>70061</v>
      </c>
      <c r="BQ93" s="116">
        <f>SUM(M93,AO93)</f>
        <v>26315</v>
      </c>
      <c r="BR93" s="116">
        <f>SUM(N93,AP93)</f>
        <v>14512</v>
      </c>
      <c r="BS93" s="116">
        <f>SUM(O93,AQ93)</f>
        <v>0</v>
      </c>
      <c r="BT93" s="116">
        <f>SUM(P93,AR93)</f>
        <v>11803</v>
      </c>
      <c r="BU93" s="116">
        <f>SUM(Q93,AS93)</f>
        <v>0</v>
      </c>
      <c r="BV93" s="116">
        <f>SUM(R93,AT93)</f>
        <v>43746</v>
      </c>
      <c r="BW93" s="116">
        <f>SUM(S93,AU93)</f>
        <v>0</v>
      </c>
      <c r="BX93" s="116">
        <f>SUM(T93,AV93)</f>
        <v>43746</v>
      </c>
      <c r="BY93" s="116">
        <f>SUM(U93,AW93)</f>
        <v>0</v>
      </c>
      <c r="BZ93" s="116">
        <f>SUM(V93,AX93)</f>
        <v>0</v>
      </c>
      <c r="CA93" s="116">
        <f>SUM(W93,AY93)</f>
        <v>0</v>
      </c>
      <c r="CB93" s="116">
        <f>SUM(X93,AZ93)</f>
        <v>0</v>
      </c>
      <c r="CC93" s="116">
        <f>SUM(Y93,BA93)</f>
        <v>0</v>
      </c>
      <c r="CD93" s="116">
        <f>SUM(Z93,BB93)</f>
        <v>0</v>
      </c>
      <c r="CE93" s="116">
        <f>SUM(AA93,BC93)</f>
        <v>0</v>
      </c>
      <c r="CF93" s="116">
        <f>SUM(AB93,BD93)</f>
        <v>0</v>
      </c>
      <c r="CG93" s="116">
        <f>SUM(AC93,BE93)</f>
        <v>0</v>
      </c>
      <c r="CH93" s="116">
        <f>SUM(AD93,BF93)</f>
        <v>1498</v>
      </c>
      <c r="CI93" s="116">
        <f>SUM(AE93,BG93)</f>
        <v>71559</v>
      </c>
    </row>
    <row r="94" spans="1:87" ht="13.5" customHeight="1" x14ac:dyDescent="0.15">
      <c r="A94" s="114" t="s">
        <v>22</v>
      </c>
      <c r="B94" s="115" t="s">
        <v>352</v>
      </c>
      <c r="C94" s="114" t="s">
        <v>386</v>
      </c>
      <c r="D94" s="116">
        <f>+SUM(E94,J94)</f>
        <v>0</v>
      </c>
      <c r="E94" s="116">
        <f>+SUM(F94:I94)</f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/>
      <c r="L94" s="116">
        <f>+SUM(M94,R94,V94,W94,AC94)</f>
        <v>0</v>
      </c>
      <c r="M94" s="116">
        <f>+SUM(N94:Q94)</f>
        <v>0</v>
      </c>
      <c r="N94" s="116">
        <v>0</v>
      </c>
      <c r="O94" s="116">
        <v>0</v>
      </c>
      <c r="P94" s="116">
        <v>0</v>
      </c>
      <c r="Q94" s="116">
        <v>0</v>
      </c>
      <c r="R94" s="116">
        <f>+SUM(S94:U94)</f>
        <v>0</v>
      </c>
      <c r="S94" s="116">
        <v>0</v>
      </c>
      <c r="T94" s="116">
        <v>0</v>
      </c>
      <c r="U94" s="116">
        <v>0</v>
      </c>
      <c r="V94" s="116">
        <v>0</v>
      </c>
      <c r="W94" s="116">
        <f>+SUM(X94:AA94)</f>
        <v>0</v>
      </c>
      <c r="X94" s="116">
        <v>0</v>
      </c>
      <c r="Y94" s="116">
        <v>0</v>
      </c>
      <c r="Z94" s="116">
        <v>0</v>
      </c>
      <c r="AA94" s="116">
        <v>0</v>
      </c>
      <c r="AB94" s="116"/>
      <c r="AC94" s="116">
        <v>0</v>
      </c>
      <c r="AD94" s="116">
        <v>0</v>
      </c>
      <c r="AE94" s="116">
        <f>+SUM(D94,L94,AD94)</f>
        <v>0</v>
      </c>
      <c r="AF94" s="116">
        <f>+SUM(AG94,AL94)</f>
        <v>4961</v>
      </c>
      <c r="AG94" s="116">
        <f>+SUM(AH94:AK94)</f>
        <v>4961</v>
      </c>
      <c r="AH94" s="116">
        <v>0</v>
      </c>
      <c r="AI94" s="116">
        <v>0</v>
      </c>
      <c r="AJ94" s="116">
        <v>0</v>
      </c>
      <c r="AK94" s="116">
        <v>4961</v>
      </c>
      <c r="AL94" s="116">
        <v>0</v>
      </c>
      <c r="AM94" s="116"/>
      <c r="AN94" s="116">
        <f>+SUM(AO94,AT94,AX94,AY94,BE94)</f>
        <v>49641</v>
      </c>
      <c r="AO94" s="116">
        <f>+SUM(AP94:AS94)</f>
        <v>14447</v>
      </c>
      <c r="AP94" s="116">
        <v>14447</v>
      </c>
      <c r="AQ94" s="116">
        <v>0</v>
      </c>
      <c r="AR94" s="116">
        <v>0</v>
      </c>
      <c r="AS94" s="116">
        <v>0</v>
      </c>
      <c r="AT94" s="116">
        <f>+SUM(AU94:AW94)</f>
        <v>21527</v>
      </c>
      <c r="AU94" s="116">
        <v>0</v>
      </c>
      <c r="AV94" s="116">
        <v>21527</v>
      </c>
      <c r="AW94" s="116">
        <v>0</v>
      </c>
      <c r="AX94" s="116">
        <v>0</v>
      </c>
      <c r="AY94" s="116">
        <f>+SUM(AZ94:BC94)</f>
        <v>13667</v>
      </c>
      <c r="AZ94" s="116">
        <v>0</v>
      </c>
      <c r="BA94" s="116">
        <v>13322</v>
      </c>
      <c r="BB94" s="116">
        <v>0</v>
      </c>
      <c r="BC94" s="116">
        <v>345</v>
      </c>
      <c r="BD94" s="116"/>
      <c r="BE94" s="116">
        <v>0</v>
      </c>
      <c r="BF94" s="116">
        <v>17233</v>
      </c>
      <c r="BG94" s="116">
        <f>+SUM(BF94,AN94,AF94)</f>
        <v>71835</v>
      </c>
      <c r="BH94" s="116">
        <f>SUM(D94,AF94)</f>
        <v>4961</v>
      </c>
      <c r="BI94" s="116">
        <f>SUM(E94,AG94)</f>
        <v>4961</v>
      </c>
      <c r="BJ94" s="116">
        <f>SUM(F94,AH94)</f>
        <v>0</v>
      </c>
      <c r="BK94" s="116">
        <f>SUM(G94,AI94)</f>
        <v>0</v>
      </c>
      <c r="BL94" s="116">
        <f>SUM(H94,AJ94)</f>
        <v>0</v>
      </c>
      <c r="BM94" s="116">
        <f>SUM(I94,AK94)</f>
        <v>4961</v>
      </c>
      <c r="BN94" s="116">
        <f>SUM(J94,AL94)</f>
        <v>0</v>
      </c>
      <c r="BO94" s="116">
        <f>SUM(K94,AM94)</f>
        <v>0</v>
      </c>
      <c r="BP94" s="116">
        <f>SUM(L94,AN94)</f>
        <v>49641</v>
      </c>
      <c r="BQ94" s="116">
        <f>SUM(M94,AO94)</f>
        <v>14447</v>
      </c>
      <c r="BR94" s="116">
        <f>SUM(N94,AP94)</f>
        <v>14447</v>
      </c>
      <c r="BS94" s="116">
        <f>SUM(O94,AQ94)</f>
        <v>0</v>
      </c>
      <c r="BT94" s="116">
        <f>SUM(P94,AR94)</f>
        <v>0</v>
      </c>
      <c r="BU94" s="116">
        <f>SUM(Q94,AS94)</f>
        <v>0</v>
      </c>
      <c r="BV94" s="116">
        <f>SUM(R94,AT94)</f>
        <v>21527</v>
      </c>
      <c r="BW94" s="116">
        <f>SUM(S94,AU94)</f>
        <v>0</v>
      </c>
      <c r="BX94" s="116">
        <f>SUM(T94,AV94)</f>
        <v>21527</v>
      </c>
      <c r="BY94" s="116">
        <f>SUM(U94,AW94)</f>
        <v>0</v>
      </c>
      <c r="BZ94" s="116">
        <f>SUM(V94,AX94)</f>
        <v>0</v>
      </c>
      <c r="CA94" s="116">
        <f>SUM(W94,AY94)</f>
        <v>13667</v>
      </c>
      <c r="CB94" s="116">
        <f>SUM(X94,AZ94)</f>
        <v>0</v>
      </c>
      <c r="CC94" s="116">
        <f>SUM(Y94,BA94)</f>
        <v>13322</v>
      </c>
      <c r="CD94" s="116">
        <f>SUM(Z94,BB94)</f>
        <v>0</v>
      </c>
      <c r="CE94" s="116">
        <f>SUM(AA94,BC94)</f>
        <v>345</v>
      </c>
      <c r="CF94" s="116">
        <f>SUM(AB94,BD94)</f>
        <v>0</v>
      </c>
      <c r="CG94" s="116">
        <f>SUM(AC94,BE94)</f>
        <v>0</v>
      </c>
      <c r="CH94" s="116">
        <f>SUM(AD94,BF94)</f>
        <v>17233</v>
      </c>
      <c r="CI94" s="116">
        <f>SUM(AE94,BG94)</f>
        <v>71835</v>
      </c>
    </row>
    <row r="95" spans="1:87" ht="13.5" customHeight="1" x14ac:dyDescent="0.15">
      <c r="A95" s="114" t="s">
        <v>22</v>
      </c>
      <c r="B95" s="115" t="s">
        <v>362</v>
      </c>
      <c r="C95" s="114" t="s">
        <v>363</v>
      </c>
      <c r="D95" s="116">
        <f>+SUM(E95,J95)</f>
        <v>0</v>
      </c>
      <c r="E95" s="116">
        <f>+SUM(F95:I95)</f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/>
      <c r="L95" s="116">
        <f>+SUM(M95,R95,V95,W95,AC95)</f>
        <v>0</v>
      </c>
      <c r="M95" s="116">
        <f>+SUM(N95:Q95)</f>
        <v>0</v>
      </c>
      <c r="N95" s="116">
        <v>0</v>
      </c>
      <c r="O95" s="116">
        <v>0</v>
      </c>
      <c r="P95" s="116">
        <v>0</v>
      </c>
      <c r="Q95" s="116">
        <v>0</v>
      </c>
      <c r="R95" s="116">
        <f>+SUM(S95:U95)</f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f>+SUM(X95:AA95)</f>
        <v>0</v>
      </c>
      <c r="X95" s="116">
        <v>0</v>
      </c>
      <c r="Y95" s="116">
        <v>0</v>
      </c>
      <c r="Z95" s="116">
        <v>0</v>
      </c>
      <c r="AA95" s="116">
        <v>0</v>
      </c>
      <c r="AB95" s="116"/>
      <c r="AC95" s="116">
        <v>0</v>
      </c>
      <c r="AD95" s="116">
        <v>0</v>
      </c>
      <c r="AE95" s="116">
        <f>+SUM(D95,L95,AD95)</f>
        <v>0</v>
      </c>
      <c r="AF95" s="116">
        <f>+SUM(AG95,AL95)</f>
        <v>176767</v>
      </c>
      <c r="AG95" s="116">
        <f>+SUM(AH95:AK95)</f>
        <v>176767</v>
      </c>
      <c r="AH95" s="116">
        <v>0</v>
      </c>
      <c r="AI95" s="116">
        <v>176767</v>
      </c>
      <c r="AJ95" s="116">
        <v>0</v>
      </c>
      <c r="AK95" s="116">
        <v>0</v>
      </c>
      <c r="AL95" s="116">
        <v>0</v>
      </c>
      <c r="AM95" s="116"/>
      <c r="AN95" s="116">
        <f>+SUM(AO95,AT95,AX95,AY95,BE95)</f>
        <v>137826</v>
      </c>
      <c r="AO95" s="116">
        <f>+SUM(AP95:AS95)</f>
        <v>71541</v>
      </c>
      <c r="AP95" s="116">
        <v>71541</v>
      </c>
      <c r="AQ95" s="116">
        <v>0</v>
      </c>
      <c r="AR95" s="116">
        <v>0</v>
      </c>
      <c r="AS95" s="116">
        <v>0</v>
      </c>
      <c r="AT95" s="116">
        <f>+SUM(AU95:AW95)</f>
        <v>61291</v>
      </c>
      <c r="AU95" s="116">
        <v>0</v>
      </c>
      <c r="AV95" s="116">
        <v>60463</v>
      </c>
      <c r="AW95" s="116">
        <v>828</v>
      </c>
      <c r="AX95" s="116">
        <v>134</v>
      </c>
      <c r="AY95" s="116">
        <f>+SUM(AZ95:BC95)</f>
        <v>4860</v>
      </c>
      <c r="AZ95" s="116">
        <v>0</v>
      </c>
      <c r="BA95" s="116">
        <v>4417</v>
      </c>
      <c r="BB95" s="116">
        <v>443</v>
      </c>
      <c r="BC95" s="116">
        <v>0</v>
      </c>
      <c r="BD95" s="116"/>
      <c r="BE95" s="116">
        <v>0</v>
      </c>
      <c r="BF95" s="116">
        <v>20064</v>
      </c>
      <c r="BG95" s="116">
        <f>+SUM(BF95,AN95,AF95)</f>
        <v>334657</v>
      </c>
      <c r="BH95" s="116">
        <f>SUM(D95,AF95)</f>
        <v>176767</v>
      </c>
      <c r="BI95" s="116">
        <f>SUM(E95,AG95)</f>
        <v>176767</v>
      </c>
      <c r="BJ95" s="116">
        <f>SUM(F95,AH95)</f>
        <v>0</v>
      </c>
      <c r="BK95" s="116">
        <f>SUM(G95,AI95)</f>
        <v>176767</v>
      </c>
      <c r="BL95" s="116">
        <f>SUM(H95,AJ95)</f>
        <v>0</v>
      </c>
      <c r="BM95" s="116">
        <f>SUM(I95,AK95)</f>
        <v>0</v>
      </c>
      <c r="BN95" s="116">
        <f>SUM(J95,AL95)</f>
        <v>0</v>
      </c>
      <c r="BO95" s="116">
        <f>SUM(K95,AM95)</f>
        <v>0</v>
      </c>
      <c r="BP95" s="116">
        <f>SUM(L95,AN95)</f>
        <v>137826</v>
      </c>
      <c r="BQ95" s="116">
        <f>SUM(M95,AO95)</f>
        <v>71541</v>
      </c>
      <c r="BR95" s="116">
        <f>SUM(N95,AP95)</f>
        <v>71541</v>
      </c>
      <c r="BS95" s="116">
        <f>SUM(O95,AQ95)</f>
        <v>0</v>
      </c>
      <c r="BT95" s="116">
        <f>SUM(P95,AR95)</f>
        <v>0</v>
      </c>
      <c r="BU95" s="116">
        <f>SUM(Q95,AS95)</f>
        <v>0</v>
      </c>
      <c r="BV95" s="116">
        <f>SUM(R95,AT95)</f>
        <v>61291</v>
      </c>
      <c r="BW95" s="116">
        <f>SUM(S95,AU95)</f>
        <v>0</v>
      </c>
      <c r="BX95" s="116">
        <f>SUM(T95,AV95)</f>
        <v>60463</v>
      </c>
      <c r="BY95" s="116">
        <f>SUM(U95,AW95)</f>
        <v>828</v>
      </c>
      <c r="BZ95" s="116">
        <f>SUM(V95,AX95)</f>
        <v>134</v>
      </c>
      <c r="CA95" s="116">
        <f>SUM(W95,AY95)</f>
        <v>4860</v>
      </c>
      <c r="CB95" s="116">
        <f>SUM(X95,AZ95)</f>
        <v>0</v>
      </c>
      <c r="CC95" s="116">
        <f>SUM(Y95,BA95)</f>
        <v>4417</v>
      </c>
      <c r="CD95" s="116">
        <f>SUM(Z95,BB95)</f>
        <v>443</v>
      </c>
      <c r="CE95" s="116">
        <f>SUM(AA95,BC95)</f>
        <v>0</v>
      </c>
      <c r="CF95" s="116">
        <f>SUM(AB95,BD95)</f>
        <v>0</v>
      </c>
      <c r="CG95" s="116">
        <f>SUM(AC95,BE95)</f>
        <v>0</v>
      </c>
      <c r="CH95" s="116">
        <f>SUM(AD95,BF95)</f>
        <v>20064</v>
      </c>
      <c r="CI95" s="116">
        <f>SUM(AE95,BG95)</f>
        <v>334657</v>
      </c>
    </row>
    <row r="96" spans="1:87" ht="13.5" customHeight="1" x14ac:dyDescent="0.15">
      <c r="A96" s="114" t="s">
        <v>22</v>
      </c>
      <c r="B96" s="115" t="s">
        <v>368</v>
      </c>
      <c r="C96" s="114" t="s">
        <v>369</v>
      </c>
      <c r="D96" s="116">
        <f>+SUM(E96,J96)</f>
        <v>0</v>
      </c>
      <c r="E96" s="116">
        <f>+SUM(F96:I96)</f>
        <v>0</v>
      </c>
      <c r="F96" s="116">
        <v>0</v>
      </c>
      <c r="G96" s="116">
        <v>0</v>
      </c>
      <c r="H96" s="116">
        <v>0</v>
      </c>
      <c r="I96" s="116">
        <v>0</v>
      </c>
      <c r="J96" s="116">
        <v>0</v>
      </c>
      <c r="K96" s="116"/>
      <c r="L96" s="116">
        <f>+SUM(M96,R96,V96,W96,AC96)</f>
        <v>4643</v>
      </c>
      <c r="M96" s="116">
        <f>+SUM(N96:Q96)</f>
        <v>0</v>
      </c>
      <c r="N96" s="116">
        <v>0</v>
      </c>
      <c r="O96" s="116">
        <v>0</v>
      </c>
      <c r="P96" s="116">
        <v>0</v>
      </c>
      <c r="Q96" s="116">
        <v>0</v>
      </c>
      <c r="R96" s="116">
        <f>+SUM(S96:U96)</f>
        <v>581</v>
      </c>
      <c r="S96" s="116">
        <v>0</v>
      </c>
      <c r="T96" s="116">
        <v>581</v>
      </c>
      <c r="U96" s="116">
        <v>0</v>
      </c>
      <c r="V96" s="116">
        <v>0</v>
      </c>
      <c r="W96" s="116">
        <f>+SUM(X96:AA96)</f>
        <v>4062</v>
      </c>
      <c r="X96" s="116">
        <v>0</v>
      </c>
      <c r="Y96" s="116">
        <v>2929</v>
      </c>
      <c r="Z96" s="116">
        <v>1133</v>
      </c>
      <c r="AA96" s="116">
        <v>0</v>
      </c>
      <c r="AB96" s="116"/>
      <c r="AC96" s="116">
        <v>0</v>
      </c>
      <c r="AD96" s="116">
        <v>0</v>
      </c>
      <c r="AE96" s="116">
        <f>+SUM(D96,L96,AD96)</f>
        <v>4643</v>
      </c>
      <c r="AF96" s="116">
        <f>+SUM(AG96,AL96)</f>
        <v>0</v>
      </c>
      <c r="AG96" s="116">
        <f>+SUM(AH96:AK96)</f>
        <v>0</v>
      </c>
      <c r="AH96" s="116">
        <v>0</v>
      </c>
      <c r="AI96" s="116">
        <v>0</v>
      </c>
      <c r="AJ96" s="116">
        <v>0</v>
      </c>
      <c r="AK96" s="116">
        <v>0</v>
      </c>
      <c r="AL96" s="116">
        <v>0</v>
      </c>
      <c r="AM96" s="116"/>
      <c r="AN96" s="116">
        <f>+SUM(AO96,AT96,AX96,AY96,BE96)</f>
        <v>75986</v>
      </c>
      <c r="AO96" s="116">
        <f>+SUM(AP96:AS96)</f>
        <v>2891</v>
      </c>
      <c r="AP96" s="116">
        <v>2891</v>
      </c>
      <c r="AQ96" s="116">
        <v>0</v>
      </c>
      <c r="AR96" s="116">
        <v>0</v>
      </c>
      <c r="AS96" s="116">
        <v>0</v>
      </c>
      <c r="AT96" s="116">
        <f>+SUM(AU96:AW96)</f>
        <v>42970</v>
      </c>
      <c r="AU96" s="116">
        <v>0</v>
      </c>
      <c r="AV96" s="116">
        <v>42970</v>
      </c>
      <c r="AW96" s="116">
        <v>0</v>
      </c>
      <c r="AX96" s="116">
        <v>0</v>
      </c>
      <c r="AY96" s="116">
        <f>+SUM(AZ96:BC96)</f>
        <v>29619</v>
      </c>
      <c r="AZ96" s="116">
        <v>0</v>
      </c>
      <c r="BA96" s="116">
        <v>17835</v>
      </c>
      <c r="BB96" s="116">
        <v>11175</v>
      </c>
      <c r="BC96" s="116">
        <v>609</v>
      </c>
      <c r="BD96" s="116"/>
      <c r="BE96" s="116">
        <v>506</v>
      </c>
      <c r="BF96" s="116">
        <v>609</v>
      </c>
      <c r="BG96" s="116">
        <f>+SUM(BF96,AN96,AF96)</f>
        <v>76595</v>
      </c>
      <c r="BH96" s="116">
        <f>SUM(D96,AF96)</f>
        <v>0</v>
      </c>
      <c r="BI96" s="116">
        <f>SUM(E96,AG96)</f>
        <v>0</v>
      </c>
      <c r="BJ96" s="116">
        <f>SUM(F96,AH96)</f>
        <v>0</v>
      </c>
      <c r="BK96" s="116">
        <f>SUM(G96,AI96)</f>
        <v>0</v>
      </c>
      <c r="BL96" s="116">
        <f>SUM(H96,AJ96)</f>
        <v>0</v>
      </c>
      <c r="BM96" s="116">
        <f>SUM(I96,AK96)</f>
        <v>0</v>
      </c>
      <c r="BN96" s="116">
        <f>SUM(J96,AL96)</f>
        <v>0</v>
      </c>
      <c r="BO96" s="116">
        <f>SUM(K96,AM96)</f>
        <v>0</v>
      </c>
      <c r="BP96" s="116">
        <f>SUM(L96,AN96)</f>
        <v>80629</v>
      </c>
      <c r="BQ96" s="116">
        <f>SUM(M96,AO96)</f>
        <v>2891</v>
      </c>
      <c r="BR96" s="116">
        <f>SUM(N96,AP96)</f>
        <v>2891</v>
      </c>
      <c r="BS96" s="116">
        <f>SUM(O96,AQ96)</f>
        <v>0</v>
      </c>
      <c r="BT96" s="116">
        <f>SUM(P96,AR96)</f>
        <v>0</v>
      </c>
      <c r="BU96" s="116">
        <f>SUM(Q96,AS96)</f>
        <v>0</v>
      </c>
      <c r="BV96" s="116">
        <f>SUM(R96,AT96)</f>
        <v>43551</v>
      </c>
      <c r="BW96" s="116">
        <f>SUM(S96,AU96)</f>
        <v>0</v>
      </c>
      <c r="BX96" s="116">
        <f>SUM(T96,AV96)</f>
        <v>43551</v>
      </c>
      <c r="BY96" s="116">
        <f>SUM(U96,AW96)</f>
        <v>0</v>
      </c>
      <c r="BZ96" s="116">
        <f>SUM(V96,AX96)</f>
        <v>0</v>
      </c>
      <c r="CA96" s="116">
        <f>SUM(W96,AY96)</f>
        <v>33681</v>
      </c>
      <c r="CB96" s="116">
        <f>SUM(X96,AZ96)</f>
        <v>0</v>
      </c>
      <c r="CC96" s="116">
        <f>SUM(Y96,BA96)</f>
        <v>20764</v>
      </c>
      <c r="CD96" s="116">
        <f>SUM(Z96,BB96)</f>
        <v>12308</v>
      </c>
      <c r="CE96" s="116">
        <f>SUM(AA96,BC96)</f>
        <v>609</v>
      </c>
      <c r="CF96" s="116">
        <f>SUM(AB96,BD96)</f>
        <v>0</v>
      </c>
      <c r="CG96" s="116">
        <f>SUM(AC96,BE96)</f>
        <v>506</v>
      </c>
      <c r="CH96" s="116">
        <f>SUM(AD96,BF96)</f>
        <v>609</v>
      </c>
      <c r="CI96" s="116">
        <f>SUM(AE96,BG96)</f>
        <v>81238</v>
      </c>
    </row>
    <row r="97" spans="1:87" ht="13.5" customHeight="1" x14ac:dyDescent="0.15">
      <c r="A97" s="114" t="s">
        <v>22</v>
      </c>
      <c r="B97" s="115" t="s">
        <v>376</v>
      </c>
      <c r="C97" s="114" t="s">
        <v>377</v>
      </c>
      <c r="D97" s="116">
        <f>+SUM(E97,J97)</f>
        <v>480748</v>
      </c>
      <c r="E97" s="116">
        <f>+SUM(F97:I97)</f>
        <v>477602</v>
      </c>
      <c r="F97" s="116">
        <v>0</v>
      </c>
      <c r="G97" s="116">
        <v>477602</v>
      </c>
      <c r="H97" s="116">
        <v>0</v>
      </c>
      <c r="I97" s="116">
        <v>0</v>
      </c>
      <c r="J97" s="116">
        <v>3146</v>
      </c>
      <c r="K97" s="116"/>
      <c r="L97" s="116">
        <f>+SUM(M97,R97,V97,W97,AC97)</f>
        <v>671777</v>
      </c>
      <c r="M97" s="116">
        <f>+SUM(N97:Q97)</f>
        <v>61334</v>
      </c>
      <c r="N97" s="116">
        <v>35845</v>
      </c>
      <c r="O97" s="116">
        <v>0</v>
      </c>
      <c r="P97" s="116">
        <v>25489</v>
      </c>
      <c r="Q97" s="116">
        <v>0</v>
      </c>
      <c r="R97" s="116">
        <f>+SUM(S97:U97)</f>
        <v>57867</v>
      </c>
      <c r="S97" s="116">
        <v>0</v>
      </c>
      <c r="T97" s="116">
        <v>57867</v>
      </c>
      <c r="U97" s="116">
        <v>0</v>
      </c>
      <c r="V97" s="116">
        <v>0</v>
      </c>
      <c r="W97" s="116">
        <f>+SUM(X97:AA97)</f>
        <v>552576</v>
      </c>
      <c r="X97" s="116">
        <v>41690</v>
      </c>
      <c r="Y97" s="116">
        <v>506090</v>
      </c>
      <c r="Z97" s="116">
        <v>0</v>
      </c>
      <c r="AA97" s="116">
        <v>4796</v>
      </c>
      <c r="AB97" s="116"/>
      <c r="AC97" s="116">
        <v>0</v>
      </c>
      <c r="AD97" s="116">
        <v>129403</v>
      </c>
      <c r="AE97" s="116">
        <f>+SUM(D97,L97,AD97)</f>
        <v>1281928</v>
      </c>
      <c r="AF97" s="116">
        <f>+SUM(AG97,AL97)</f>
        <v>0</v>
      </c>
      <c r="AG97" s="116">
        <f>+SUM(AH97:AK97)</f>
        <v>0</v>
      </c>
      <c r="AH97" s="116">
        <v>0</v>
      </c>
      <c r="AI97" s="116">
        <v>0</v>
      </c>
      <c r="AJ97" s="116">
        <v>0</v>
      </c>
      <c r="AK97" s="116">
        <v>0</v>
      </c>
      <c r="AL97" s="116">
        <v>0</v>
      </c>
      <c r="AM97" s="116"/>
      <c r="AN97" s="116">
        <f>+SUM(AO97,AT97,AX97,AY97,BE97)</f>
        <v>0</v>
      </c>
      <c r="AO97" s="116">
        <f>+SUM(AP97:AS97)</f>
        <v>0</v>
      </c>
      <c r="AP97" s="116">
        <v>0</v>
      </c>
      <c r="AQ97" s="116">
        <v>0</v>
      </c>
      <c r="AR97" s="116">
        <v>0</v>
      </c>
      <c r="AS97" s="116">
        <v>0</v>
      </c>
      <c r="AT97" s="116">
        <f>+SUM(AU97:AW97)</f>
        <v>0</v>
      </c>
      <c r="AU97" s="116">
        <v>0</v>
      </c>
      <c r="AV97" s="116">
        <v>0</v>
      </c>
      <c r="AW97" s="116">
        <v>0</v>
      </c>
      <c r="AX97" s="116">
        <v>0</v>
      </c>
      <c r="AY97" s="116">
        <f>+SUM(AZ97:BC97)</f>
        <v>0</v>
      </c>
      <c r="AZ97" s="116">
        <v>0</v>
      </c>
      <c r="BA97" s="116">
        <v>0</v>
      </c>
      <c r="BB97" s="116">
        <v>0</v>
      </c>
      <c r="BC97" s="116">
        <v>0</v>
      </c>
      <c r="BD97" s="116"/>
      <c r="BE97" s="116">
        <v>0</v>
      </c>
      <c r="BF97" s="116">
        <v>0</v>
      </c>
      <c r="BG97" s="116">
        <f>+SUM(BF97,AN97,AF97)</f>
        <v>0</v>
      </c>
      <c r="BH97" s="116">
        <f>SUM(D97,AF97)</f>
        <v>480748</v>
      </c>
      <c r="BI97" s="116">
        <f>SUM(E97,AG97)</f>
        <v>477602</v>
      </c>
      <c r="BJ97" s="116">
        <f>SUM(F97,AH97)</f>
        <v>0</v>
      </c>
      <c r="BK97" s="116">
        <f>SUM(G97,AI97)</f>
        <v>477602</v>
      </c>
      <c r="BL97" s="116">
        <f>SUM(H97,AJ97)</f>
        <v>0</v>
      </c>
      <c r="BM97" s="116">
        <f>SUM(I97,AK97)</f>
        <v>0</v>
      </c>
      <c r="BN97" s="116">
        <f>SUM(J97,AL97)</f>
        <v>3146</v>
      </c>
      <c r="BO97" s="116">
        <f>SUM(K97,AM97)</f>
        <v>0</v>
      </c>
      <c r="BP97" s="116">
        <f>SUM(L97,AN97)</f>
        <v>671777</v>
      </c>
      <c r="BQ97" s="116">
        <f>SUM(M97,AO97)</f>
        <v>61334</v>
      </c>
      <c r="BR97" s="116">
        <f>SUM(N97,AP97)</f>
        <v>35845</v>
      </c>
      <c r="BS97" s="116">
        <f>SUM(O97,AQ97)</f>
        <v>0</v>
      </c>
      <c r="BT97" s="116">
        <f>SUM(P97,AR97)</f>
        <v>25489</v>
      </c>
      <c r="BU97" s="116">
        <f>SUM(Q97,AS97)</f>
        <v>0</v>
      </c>
      <c r="BV97" s="116">
        <f>SUM(R97,AT97)</f>
        <v>57867</v>
      </c>
      <c r="BW97" s="116">
        <f>SUM(S97,AU97)</f>
        <v>0</v>
      </c>
      <c r="BX97" s="116">
        <f>SUM(T97,AV97)</f>
        <v>57867</v>
      </c>
      <c r="BY97" s="116">
        <f>SUM(U97,AW97)</f>
        <v>0</v>
      </c>
      <c r="BZ97" s="116">
        <f>SUM(V97,AX97)</f>
        <v>0</v>
      </c>
      <c r="CA97" s="116">
        <f>SUM(W97,AY97)</f>
        <v>552576</v>
      </c>
      <c r="CB97" s="116">
        <f>SUM(X97,AZ97)</f>
        <v>41690</v>
      </c>
      <c r="CC97" s="116">
        <f>SUM(Y97,BA97)</f>
        <v>506090</v>
      </c>
      <c r="CD97" s="116">
        <f>SUM(Z97,BB97)</f>
        <v>0</v>
      </c>
      <c r="CE97" s="116">
        <f>SUM(AA97,BC97)</f>
        <v>4796</v>
      </c>
      <c r="CF97" s="116">
        <f>SUM(AB97,BD97)</f>
        <v>0</v>
      </c>
      <c r="CG97" s="116">
        <f>SUM(AC97,BE97)</f>
        <v>0</v>
      </c>
      <c r="CH97" s="116">
        <f>SUM(AD97,BF97)</f>
        <v>129403</v>
      </c>
      <c r="CI97" s="116">
        <f>SUM(AE97,BG97)</f>
        <v>1281928</v>
      </c>
    </row>
    <row r="98" spans="1:87" ht="13.5" customHeight="1" x14ac:dyDescent="0.15">
      <c r="A98" s="114" t="s">
        <v>22</v>
      </c>
      <c r="B98" s="115" t="s">
        <v>396</v>
      </c>
      <c r="C98" s="114" t="s">
        <v>397</v>
      </c>
      <c r="D98" s="116">
        <f>+SUM(E98,J98)</f>
        <v>0</v>
      </c>
      <c r="E98" s="116">
        <f>+SUM(F98:I98)</f>
        <v>0</v>
      </c>
      <c r="F98" s="116">
        <v>0</v>
      </c>
      <c r="G98" s="116">
        <v>0</v>
      </c>
      <c r="H98" s="116">
        <v>0</v>
      </c>
      <c r="I98" s="116">
        <v>0</v>
      </c>
      <c r="J98" s="116">
        <v>0</v>
      </c>
      <c r="K98" s="116"/>
      <c r="L98" s="116">
        <f>+SUM(M98,R98,V98,W98,AC98)</f>
        <v>0</v>
      </c>
      <c r="M98" s="116">
        <f>+SUM(N98:Q98)</f>
        <v>0</v>
      </c>
      <c r="N98" s="116">
        <v>0</v>
      </c>
      <c r="O98" s="116">
        <v>0</v>
      </c>
      <c r="P98" s="116">
        <v>0</v>
      </c>
      <c r="Q98" s="116">
        <v>0</v>
      </c>
      <c r="R98" s="116">
        <f>+SUM(S98:U98)</f>
        <v>0</v>
      </c>
      <c r="S98" s="116">
        <v>0</v>
      </c>
      <c r="T98" s="116">
        <v>0</v>
      </c>
      <c r="U98" s="116">
        <v>0</v>
      </c>
      <c r="V98" s="116">
        <v>0</v>
      </c>
      <c r="W98" s="116">
        <f>+SUM(X98:AA98)</f>
        <v>0</v>
      </c>
      <c r="X98" s="116">
        <v>0</v>
      </c>
      <c r="Y98" s="116">
        <v>0</v>
      </c>
      <c r="Z98" s="116">
        <v>0</v>
      </c>
      <c r="AA98" s="116">
        <v>0</v>
      </c>
      <c r="AB98" s="116"/>
      <c r="AC98" s="116">
        <v>0</v>
      </c>
      <c r="AD98" s="116">
        <v>0</v>
      </c>
      <c r="AE98" s="116">
        <f>+SUM(D98,L98,AD98)</f>
        <v>0</v>
      </c>
      <c r="AF98" s="116">
        <f>+SUM(AG98,AL98)</f>
        <v>0</v>
      </c>
      <c r="AG98" s="116">
        <f>+SUM(AH98:AK98)</f>
        <v>0</v>
      </c>
      <c r="AH98" s="116">
        <v>0</v>
      </c>
      <c r="AI98" s="116">
        <v>0</v>
      </c>
      <c r="AJ98" s="116">
        <v>0</v>
      </c>
      <c r="AK98" s="116">
        <v>0</v>
      </c>
      <c r="AL98" s="116">
        <v>0</v>
      </c>
      <c r="AM98" s="116"/>
      <c r="AN98" s="116">
        <f>+SUM(AO98,AT98,AX98,AY98,BE98)</f>
        <v>270033</v>
      </c>
      <c r="AO98" s="116">
        <f>+SUM(AP98:AS98)</f>
        <v>30422</v>
      </c>
      <c r="AP98" s="116">
        <v>30422</v>
      </c>
      <c r="AQ98" s="116">
        <v>0</v>
      </c>
      <c r="AR98" s="116">
        <v>0</v>
      </c>
      <c r="AS98" s="116">
        <v>0</v>
      </c>
      <c r="AT98" s="116">
        <f>+SUM(AU98:AW98)</f>
        <v>144398</v>
      </c>
      <c r="AU98" s="116">
        <v>12032</v>
      </c>
      <c r="AV98" s="116">
        <v>115785</v>
      </c>
      <c r="AW98" s="116">
        <v>16581</v>
      </c>
      <c r="AX98" s="116">
        <v>0</v>
      </c>
      <c r="AY98" s="116">
        <f>+SUM(AZ98:BC98)</f>
        <v>95213</v>
      </c>
      <c r="AZ98" s="116">
        <v>0</v>
      </c>
      <c r="BA98" s="116">
        <v>95213</v>
      </c>
      <c r="BB98" s="116">
        <v>0</v>
      </c>
      <c r="BC98" s="116">
        <v>0</v>
      </c>
      <c r="BD98" s="116"/>
      <c r="BE98" s="116">
        <v>0</v>
      </c>
      <c r="BF98" s="116">
        <v>66798</v>
      </c>
      <c r="BG98" s="116">
        <f>+SUM(BF98,AN98,AF98)</f>
        <v>336831</v>
      </c>
      <c r="BH98" s="116">
        <f>SUM(D98,AF98)</f>
        <v>0</v>
      </c>
      <c r="BI98" s="116">
        <f>SUM(E98,AG98)</f>
        <v>0</v>
      </c>
      <c r="BJ98" s="116">
        <f>SUM(F98,AH98)</f>
        <v>0</v>
      </c>
      <c r="BK98" s="116">
        <f>SUM(G98,AI98)</f>
        <v>0</v>
      </c>
      <c r="BL98" s="116">
        <f>SUM(H98,AJ98)</f>
        <v>0</v>
      </c>
      <c r="BM98" s="116">
        <f>SUM(I98,AK98)</f>
        <v>0</v>
      </c>
      <c r="BN98" s="116">
        <f>SUM(J98,AL98)</f>
        <v>0</v>
      </c>
      <c r="BO98" s="116">
        <f>SUM(K98,AM98)</f>
        <v>0</v>
      </c>
      <c r="BP98" s="116">
        <f>SUM(L98,AN98)</f>
        <v>270033</v>
      </c>
      <c r="BQ98" s="116">
        <f>SUM(M98,AO98)</f>
        <v>30422</v>
      </c>
      <c r="BR98" s="116">
        <f>SUM(N98,AP98)</f>
        <v>30422</v>
      </c>
      <c r="BS98" s="116">
        <f>SUM(O98,AQ98)</f>
        <v>0</v>
      </c>
      <c r="BT98" s="116">
        <f>SUM(P98,AR98)</f>
        <v>0</v>
      </c>
      <c r="BU98" s="116">
        <f>SUM(Q98,AS98)</f>
        <v>0</v>
      </c>
      <c r="BV98" s="116">
        <f>SUM(R98,AT98)</f>
        <v>144398</v>
      </c>
      <c r="BW98" s="116">
        <f>SUM(S98,AU98)</f>
        <v>12032</v>
      </c>
      <c r="BX98" s="116">
        <f>SUM(T98,AV98)</f>
        <v>115785</v>
      </c>
      <c r="BY98" s="116">
        <f>SUM(U98,AW98)</f>
        <v>16581</v>
      </c>
      <c r="BZ98" s="116">
        <f>SUM(V98,AX98)</f>
        <v>0</v>
      </c>
      <c r="CA98" s="116">
        <f>SUM(W98,AY98)</f>
        <v>95213</v>
      </c>
      <c r="CB98" s="116">
        <f>SUM(X98,AZ98)</f>
        <v>0</v>
      </c>
      <c r="CC98" s="116">
        <f>SUM(Y98,BA98)</f>
        <v>95213</v>
      </c>
      <c r="CD98" s="116">
        <f>SUM(Z98,BB98)</f>
        <v>0</v>
      </c>
      <c r="CE98" s="116">
        <f>SUM(AA98,BC98)</f>
        <v>0</v>
      </c>
      <c r="CF98" s="116">
        <f>SUM(AB98,BD98)</f>
        <v>0</v>
      </c>
      <c r="CG98" s="116">
        <f>SUM(AC98,BE98)</f>
        <v>0</v>
      </c>
      <c r="CH98" s="116">
        <f>SUM(AD98,BF98)</f>
        <v>66798</v>
      </c>
      <c r="CI98" s="116">
        <f>SUM(AE98,BG98)</f>
        <v>336831</v>
      </c>
    </row>
    <row r="99" spans="1:87" ht="13.5" customHeight="1" x14ac:dyDescent="0.15">
      <c r="A99" s="114" t="s">
        <v>22</v>
      </c>
      <c r="B99" s="115" t="s">
        <v>531</v>
      </c>
      <c r="C99" s="114" t="s">
        <v>532</v>
      </c>
      <c r="D99" s="116">
        <f>+SUM(E99,J99)</f>
        <v>0</v>
      </c>
      <c r="E99" s="116">
        <f>+SUM(F99:I99)</f>
        <v>0</v>
      </c>
      <c r="F99" s="116">
        <v>0</v>
      </c>
      <c r="G99" s="116">
        <v>0</v>
      </c>
      <c r="H99" s="116">
        <v>0</v>
      </c>
      <c r="I99" s="116">
        <v>0</v>
      </c>
      <c r="J99" s="116">
        <v>0</v>
      </c>
      <c r="K99" s="116"/>
      <c r="L99" s="116">
        <f>+SUM(M99,R99,V99,W99,AC99)</f>
        <v>0</v>
      </c>
      <c r="M99" s="116">
        <f>+SUM(N99:Q99)</f>
        <v>0</v>
      </c>
      <c r="N99" s="116">
        <v>0</v>
      </c>
      <c r="O99" s="116">
        <v>0</v>
      </c>
      <c r="P99" s="116">
        <v>0</v>
      </c>
      <c r="Q99" s="116">
        <v>0</v>
      </c>
      <c r="R99" s="116">
        <f>+SUM(S99:U99)</f>
        <v>0</v>
      </c>
      <c r="S99" s="116">
        <v>0</v>
      </c>
      <c r="T99" s="116">
        <v>0</v>
      </c>
      <c r="U99" s="116">
        <v>0</v>
      </c>
      <c r="V99" s="116">
        <v>0</v>
      </c>
      <c r="W99" s="116">
        <f>+SUM(X99:AA99)</f>
        <v>0</v>
      </c>
      <c r="X99" s="116">
        <v>0</v>
      </c>
      <c r="Y99" s="116">
        <v>0</v>
      </c>
      <c r="Z99" s="116">
        <v>0</v>
      </c>
      <c r="AA99" s="116">
        <v>0</v>
      </c>
      <c r="AB99" s="116"/>
      <c r="AC99" s="116">
        <v>0</v>
      </c>
      <c r="AD99" s="116">
        <v>0</v>
      </c>
      <c r="AE99" s="116">
        <f>+SUM(D99,L99,AD99)</f>
        <v>0</v>
      </c>
      <c r="AF99" s="116">
        <f>+SUM(AG99,AL99)</f>
        <v>0</v>
      </c>
      <c r="AG99" s="116">
        <f>+SUM(AH99:AK99)</f>
        <v>0</v>
      </c>
      <c r="AH99" s="116">
        <v>0</v>
      </c>
      <c r="AI99" s="116">
        <v>0</v>
      </c>
      <c r="AJ99" s="116">
        <v>0</v>
      </c>
      <c r="AK99" s="116">
        <v>0</v>
      </c>
      <c r="AL99" s="116">
        <v>0</v>
      </c>
      <c r="AM99" s="116"/>
      <c r="AN99" s="116">
        <f>+SUM(AO99,AT99,AX99,AY99,BE99)</f>
        <v>38336</v>
      </c>
      <c r="AO99" s="116">
        <f>+SUM(AP99:AS99)</f>
        <v>16788</v>
      </c>
      <c r="AP99" s="116">
        <v>16788</v>
      </c>
      <c r="AQ99" s="116">
        <v>0</v>
      </c>
      <c r="AR99" s="116">
        <v>0</v>
      </c>
      <c r="AS99" s="116">
        <v>0</v>
      </c>
      <c r="AT99" s="116">
        <f>+SUM(AU99:AW99)</f>
        <v>17545</v>
      </c>
      <c r="AU99" s="116">
        <v>0</v>
      </c>
      <c r="AV99" s="116">
        <v>17545</v>
      </c>
      <c r="AW99" s="116">
        <v>0</v>
      </c>
      <c r="AX99" s="116">
        <v>0</v>
      </c>
      <c r="AY99" s="116">
        <f>+SUM(AZ99:BC99)</f>
        <v>3673</v>
      </c>
      <c r="AZ99" s="116">
        <v>193</v>
      </c>
      <c r="BA99" s="116">
        <v>3112</v>
      </c>
      <c r="BB99" s="116">
        <v>0</v>
      </c>
      <c r="BC99" s="116">
        <v>368</v>
      </c>
      <c r="BD99" s="116"/>
      <c r="BE99" s="116">
        <v>330</v>
      </c>
      <c r="BF99" s="116">
        <v>52179</v>
      </c>
      <c r="BG99" s="116">
        <f>+SUM(BF99,AN99,AF99)</f>
        <v>90515</v>
      </c>
      <c r="BH99" s="116">
        <f>SUM(D99,AF99)</f>
        <v>0</v>
      </c>
      <c r="BI99" s="116">
        <f>SUM(E99,AG99)</f>
        <v>0</v>
      </c>
      <c r="BJ99" s="116">
        <f>SUM(F99,AH99)</f>
        <v>0</v>
      </c>
      <c r="BK99" s="116">
        <f>SUM(G99,AI99)</f>
        <v>0</v>
      </c>
      <c r="BL99" s="116">
        <f>SUM(H99,AJ99)</f>
        <v>0</v>
      </c>
      <c r="BM99" s="116">
        <f>SUM(I99,AK99)</f>
        <v>0</v>
      </c>
      <c r="BN99" s="116">
        <f>SUM(J99,AL99)</f>
        <v>0</v>
      </c>
      <c r="BO99" s="116">
        <f>SUM(K99,AM99)</f>
        <v>0</v>
      </c>
      <c r="BP99" s="116">
        <f>SUM(L99,AN99)</f>
        <v>38336</v>
      </c>
      <c r="BQ99" s="116">
        <f>SUM(M99,AO99)</f>
        <v>16788</v>
      </c>
      <c r="BR99" s="116">
        <f>SUM(N99,AP99)</f>
        <v>16788</v>
      </c>
      <c r="BS99" s="116">
        <f>SUM(O99,AQ99)</f>
        <v>0</v>
      </c>
      <c r="BT99" s="116">
        <f>SUM(P99,AR99)</f>
        <v>0</v>
      </c>
      <c r="BU99" s="116">
        <f>SUM(Q99,AS99)</f>
        <v>0</v>
      </c>
      <c r="BV99" s="116">
        <f>SUM(R99,AT99)</f>
        <v>17545</v>
      </c>
      <c r="BW99" s="116">
        <f>SUM(S99,AU99)</f>
        <v>0</v>
      </c>
      <c r="BX99" s="116">
        <f>SUM(T99,AV99)</f>
        <v>17545</v>
      </c>
      <c r="BY99" s="116">
        <f>SUM(U99,AW99)</f>
        <v>0</v>
      </c>
      <c r="BZ99" s="116">
        <f>SUM(V99,AX99)</f>
        <v>0</v>
      </c>
      <c r="CA99" s="116">
        <f>SUM(W99,AY99)</f>
        <v>3673</v>
      </c>
      <c r="CB99" s="116">
        <f>SUM(X99,AZ99)</f>
        <v>193</v>
      </c>
      <c r="CC99" s="116">
        <f>SUM(Y99,BA99)</f>
        <v>3112</v>
      </c>
      <c r="CD99" s="116">
        <f>SUM(Z99,BB99)</f>
        <v>0</v>
      </c>
      <c r="CE99" s="116">
        <f>SUM(AA99,BC99)</f>
        <v>368</v>
      </c>
      <c r="CF99" s="116">
        <f>SUM(AB99,BD99)</f>
        <v>0</v>
      </c>
      <c r="CG99" s="116">
        <f>SUM(AC99,BE99)</f>
        <v>330</v>
      </c>
      <c r="CH99" s="116">
        <f>SUM(AD99,BF99)</f>
        <v>52179</v>
      </c>
      <c r="CI99" s="116">
        <f>SUM(AE99,BG99)</f>
        <v>90515</v>
      </c>
    </row>
    <row r="100" spans="1:87" ht="13.5" customHeight="1" x14ac:dyDescent="0.15">
      <c r="A100" s="114" t="s">
        <v>22</v>
      </c>
      <c r="B100" s="115" t="s">
        <v>485</v>
      </c>
      <c r="C100" s="114" t="s">
        <v>486</v>
      </c>
      <c r="D100" s="116">
        <f>+SUM(E100,J100)</f>
        <v>0</v>
      </c>
      <c r="E100" s="116">
        <f>+SUM(F100:I100)</f>
        <v>0</v>
      </c>
      <c r="F100" s="116">
        <v>0</v>
      </c>
      <c r="G100" s="116">
        <v>0</v>
      </c>
      <c r="H100" s="116">
        <v>0</v>
      </c>
      <c r="I100" s="116">
        <v>0</v>
      </c>
      <c r="J100" s="116">
        <v>0</v>
      </c>
      <c r="K100" s="116"/>
      <c r="L100" s="116">
        <f>+SUM(M100,R100,V100,W100,AC100)</f>
        <v>586678</v>
      </c>
      <c r="M100" s="116">
        <f>+SUM(N100:Q100)</f>
        <v>50444</v>
      </c>
      <c r="N100" s="116">
        <v>14587</v>
      </c>
      <c r="O100" s="116">
        <v>0</v>
      </c>
      <c r="P100" s="116">
        <v>35857</v>
      </c>
      <c r="Q100" s="116">
        <v>0</v>
      </c>
      <c r="R100" s="116">
        <f>+SUM(S100:U100)</f>
        <v>213449</v>
      </c>
      <c r="S100" s="116">
        <v>0</v>
      </c>
      <c r="T100" s="116">
        <v>213449</v>
      </c>
      <c r="U100" s="116">
        <v>0</v>
      </c>
      <c r="V100" s="116">
        <v>0</v>
      </c>
      <c r="W100" s="116">
        <f>+SUM(X100:AA100)</f>
        <v>318026</v>
      </c>
      <c r="X100" s="116">
        <v>207022</v>
      </c>
      <c r="Y100" s="116">
        <v>89575</v>
      </c>
      <c r="Z100" s="116">
        <v>21429</v>
      </c>
      <c r="AA100" s="116">
        <v>0</v>
      </c>
      <c r="AB100" s="116"/>
      <c r="AC100" s="116">
        <v>4759</v>
      </c>
      <c r="AD100" s="116">
        <v>38947</v>
      </c>
      <c r="AE100" s="116">
        <f>+SUM(D100,L100,AD100)</f>
        <v>625625</v>
      </c>
      <c r="AF100" s="116">
        <f>+SUM(AG100,AL100)</f>
        <v>0</v>
      </c>
      <c r="AG100" s="116">
        <f>+SUM(AH100:AK100)</f>
        <v>0</v>
      </c>
      <c r="AH100" s="116">
        <v>0</v>
      </c>
      <c r="AI100" s="116">
        <v>0</v>
      </c>
      <c r="AJ100" s="116">
        <v>0</v>
      </c>
      <c r="AK100" s="116">
        <v>0</v>
      </c>
      <c r="AL100" s="116">
        <v>0</v>
      </c>
      <c r="AM100" s="116"/>
      <c r="AN100" s="116">
        <f>+SUM(AO100,AT100,AX100,AY100,BE100)</f>
        <v>334377</v>
      </c>
      <c r="AO100" s="116">
        <f>+SUM(AP100:AS100)</f>
        <v>62580</v>
      </c>
      <c r="AP100" s="116">
        <v>31290</v>
      </c>
      <c r="AQ100" s="116">
        <v>0</v>
      </c>
      <c r="AR100" s="116">
        <v>31290</v>
      </c>
      <c r="AS100" s="116">
        <v>0</v>
      </c>
      <c r="AT100" s="116">
        <f>+SUM(AU100:AW100)</f>
        <v>76946</v>
      </c>
      <c r="AU100" s="116">
        <v>1368</v>
      </c>
      <c r="AV100" s="116">
        <v>75578</v>
      </c>
      <c r="AW100" s="116">
        <v>0</v>
      </c>
      <c r="AX100" s="116">
        <v>0</v>
      </c>
      <c r="AY100" s="116">
        <f>+SUM(AZ100:BC100)</f>
        <v>194851</v>
      </c>
      <c r="AZ100" s="116">
        <v>173064</v>
      </c>
      <c r="BA100" s="116">
        <v>7124</v>
      </c>
      <c r="BB100" s="116">
        <v>14663</v>
      </c>
      <c r="BC100" s="116">
        <v>0</v>
      </c>
      <c r="BD100" s="116"/>
      <c r="BE100" s="116">
        <v>0</v>
      </c>
      <c r="BF100" s="116">
        <v>5096</v>
      </c>
      <c r="BG100" s="116">
        <f>+SUM(BF100,AN100,AF100)</f>
        <v>339473</v>
      </c>
      <c r="BH100" s="116">
        <f>SUM(D100,AF100)</f>
        <v>0</v>
      </c>
      <c r="BI100" s="116">
        <f>SUM(E100,AG100)</f>
        <v>0</v>
      </c>
      <c r="BJ100" s="116">
        <f>SUM(F100,AH100)</f>
        <v>0</v>
      </c>
      <c r="BK100" s="116">
        <f>SUM(G100,AI100)</f>
        <v>0</v>
      </c>
      <c r="BL100" s="116">
        <f>SUM(H100,AJ100)</f>
        <v>0</v>
      </c>
      <c r="BM100" s="116">
        <f>SUM(I100,AK100)</f>
        <v>0</v>
      </c>
      <c r="BN100" s="116">
        <f>SUM(J100,AL100)</f>
        <v>0</v>
      </c>
      <c r="BO100" s="116">
        <f>SUM(K100,AM100)</f>
        <v>0</v>
      </c>
      <c r="BP100" s="116">
        <f>SUM(L100,AN100)</f>
        <v>921055</v>
      </c>
      <c r="BQ100" s="116">
        <f>SUM(M100,AO100)</f>
        <v>113024</v>
      </c>
      <c r="BR100" s="116">
        <f>SUM(N100,AP100)</f>
        <v>45877</v>
      </c>
      <c r="BS100" s="116">
        <f>SUM(O100,AQ100)</f>
        <v>0</v>
      </c>
      <c r="BT100" s="116">
        <f>SUM(P100,AR100)</f>
        <v>67147</v>
      </c>
      <c r="BU100" s="116">
        <f>SUM(Q100,AS100)</f>
        <v>0</v>
      </c>
      <c r="BV100" s="116">
        <f>SUM(R100,AT100)</f>
        <v>290395</v>
      </c>
      <c r="BW100" s="116">
        <f>SUM(S100,AU100)</f>
        <v>1368</v>
      </c>
      <c r="BX100" s="116">
        <f>SUM(T100,AV100)</f>
        <v>289027</v>
      </c>
      <c r="BY100" s="116">
        <f>SUM(U100,AW100)</f>
        <v>0</v>
      </c>
      <c r="BZ100" s="116">
        <f>SUM(V100,AX100)</f>
        <v>0</v>
      </c>
      <c r="CA100" s="116">
        <f>SUM(W100,AY100)</f>
        <v>512877</v>
      </c>
      <c r="CB100" s="116">
        <f>SUM(X100,AZ100)</f>
        <v>380086</v>
      </c>
      <c r="CC100" s="116">
        <f>SUM(Y100,BA100)</f>
        <v>96699</v>
      </c>
      <c r="CD100" s="116">
        <f>SUM(Z100,BB100)</f>
        <v>36092</v>
      </c>
      <c r="CE100" s="116">
        <f>SUM(AA100,BC100)</f>
        <v>0</v>
      </c>
      <c r="CF100" s="116">
        <f>SUM(AB100,BD100)</f>
        <v>0</v>
      </c>
      <c r="CG100" s="116">
        <f>SUM(AC100,BE100)</f>
        <v>4759</v>
      </c>
      <c r="CH100" s="116">
        <f>SUM(AD100,BF100)</f>
        <v>44043</v>
      </c>
      <c r="CI100" s="116">
        <f>SUM(AE100,BG100)</f>
        <v>965098</v>
      </c>
    </row>
    <row r="101" spans="1:87" ht="13.5" customHeight="1" x14ac:dyDescent="0.15">
      <c r="A101" s="114" t="s">
        <v>22</v>
      </c>
      <c r="B101" s="115" t="s">
        <v>348</v>
      </c>
      <c r="C101" s="114" t="s">
        <v>349</v>
      </c>
      <c r="D101" s="116">
        <f>+SUM(E101,J101)</f>
        <v>98230</v>
      </c>
      <c r="E101" s="116">
        <f>+SUM(F101:I101)</f>
        <v>98230</v>
      </c>
      <c r="F101" s="116">
        <v>0</v>
      </c>
      <c r="G101" s="116">
        <v>98230</v>
      </c>
      <c r="H101" s="116">
        <v>0</v>
      </c>
      <c r="I101" s="116">
        <v>0</v>
      </c>
      <c r="J101" s="116">
        <v>0</v>
      </c>
      <c r="K101" s="116"/>
      <c r="L101" s="116">
        <f>+SUM(M101,R101,V101,W101,AC101)</f>
        <v>395663</v>
      </c>
      <c r="M101" s="116">
        <f>+SUM(N101:Q101)</f>
        <v>49323</v>
      </c>
      <c r="N101" s="116">
        <v>49323</v>
      </c>
      <c r="O101" s="116">
        <v>0</v>
      </c>
      <c r="P101" s="116">
        <v>0</v>
      </c>
      <c r="Q101" s="116">
        <v>0</v>
      </c>
      <c r="R101" s="116">
        <f>+SUM(S101:U101)</f>
        <v>716</v>
      </c>
      <c r="S101" s="116">
        <v>0</v>
      </c>
      <c r="T101" s="116">
        <v>716</v>
      </c>
      <c r="U101" s="116">
        <v>0</v>
      </c>
      <c r="V101" s="116">
        <v>0</v>
      </c>
      <c r="W101" s="116">
        <f>+SUM(X101:AA101)</f>
        <v>345624</v>
      </c>
      <c r="X101" s="116">
        <v>0</v>
      </c>
      <c r="Y101" s="116">
        <v>306836</v>
      </c>
      <c r="Z101" s="116">
        <v>30414</v>
      </c>
      <c r="AA101" s="116">
        <v>8374</v>
      </c>
      <c r="AB101" s="116"/>
      <c r="AC101" s="116">
        <v>0</v>
      </c>
      <c r="AD101" s="116">
        <v>40074</v>
      </c>
      <c r="AE101" s="116">
        <f>+SUM(D101,L101,AD101)</f>
        <v>533967</v>
      </c>
      <c r="AF101" s="116">
        <f>+SUM(AG101,AL101)</f>
        <v>4831</v>
      </c>
      <c r="AG101" s="116">
        <f>+SUM(AH101:AK101)</f>
        <v>4831</v>
      </c>
      <c r="AH101" s="116">
        <v>0</v>
      </c>
      <c r="AI101" s="116">
        <v>4831</v>
      </c>
      <c r="AJ101" s="116">
        <v>0</v>
      </c>
      <c r="AK101" s="116">
        <v>0</v>
      </c>
      <c r="AL101" s="116">
        <v>0</v>
      </c>
      <c r="AM101" s="116"/>
      <c r="AN101" s="116">
        <f>+SUM(AO101,AT101,AX101,AY101,BE101)</f>
        <v>217579</v>
      </c>
      <c r="AO101" s="116">
        <f>+SUM(AP101:AS101)</f>
        <v>42023</v>
      </c>
      <c r="AP101" s="116">
        <v>0</v>
      </c>
      <c r="AQ101" s="116">
        <v>0</v>
      </c>
      <c r="AR101" s="116">
        <v>42023</v>
      </c>
      <c r="AS101" s="116">
        <v>0</v>
      </c>
      <c r="AT101" s="116">
        <f>+SUM(AU101:AW101)</f>
        <v>71361</v>
      </c>
      <c r="AU101" s="116">
        <v>0</v>
      </c>
      <c r="AV101" s="116">
        <v>71361</v>
      </c>
      <c r="AW101" s="116">
        <v>0</v>
      </c>
      <c r="AX101" s="116">
        <v>0</v>
      </c>
      <c r="AY101" s="116">
        <f>+SUM(AZ101:BC101)</f>
        <v>104195</v>
      </c>
      <c r="AZ101" s="116">
        <v>0</v>
      </c>
      <c r="BA101" s="116">
        <v>76928</v>
      </c>
      <c r="BB101" s="116">
        <v>27188</v>
      </c>
      <c r="BC101" s="116">
        <v>79</v>
      </c>
      <c r="BD101" s="116"/>
      <c r="BE101" s="116">
        <v>0</v>
      </c>
      <c r="BF101" s="116">
        <v>483</v>
      </c>
      <c r="BG101" s="116">
        <f>+SUM(BF101,AN101,AF101)</f>
        <v>222893</v>
      </c>
      <c r="BH101" s="116">
        <f>SUM(D101,AF101)</f>
        <v>103061</v>
      </c>
      <c r="BI101" s="116">
        <f>SUM(E101,AG101)</f>
        <v>103061</v>
      </c>
      <c r="BJ101" s="116">
        <f>SUM(F101,AH101)</f>
        <v>0</v>
      </c>
      <c r="BK101" s="116">
        <f>SUM(G101,AI101)</f>
        <v>103061</v>
      </c>
      <c r="BL101" s="116">
        <f>SUM(H101,AJ101)</f>
        <v>0</v>
      </c>
      <c r="BM101" s="116">
        <f>SUM(I101,AK101)</f>
        <v>0</v>
      </c>
      <c r="BN101" s="116">
        <f>SUM(J101,AL101)</f>
        <v>0</v>
      </c>
      <c r="BO101" s="116">
        <f>SUM(K101,AM101)</f>
        <v>0</v>
      </c>
      <c r="BP101" s="116">
        <f>SUM(L101,AN101)</f>
        <v>613242</v>
      </c>
      <c r="BQ101" s="116">
        <f>SUM(M101,AO101)</f>
        <v>91346</v>
      </c>
      <c r="BR101" s="116">
        <f>SUM(N101,AP101)</f>
        <v>49323</v>
      </c>
      <c r="BS101" s="116">
        <f>SUM(O101,AQ101)</f>
        <v>0</v>
      </c>
      <c r="BT101" s="116">
        <f>SUM(P101,AR101)</f>
        <v>42023</v>
      </c>
      <c r="BU101" s="116">
        <f>SUM(Q101,AS101)</f>
        <v>0</v>
      </c>
      <c r="BV101" s="116">
        <f>SUM(R101,AT101)</f>
        <v>72077</v>
      </c>
      <c r="BW101" s="116">
        <f>SUM(S101,AU101)</f>
        <v>0</v>
      </c>
      <c r="BX101" s="116">
        <f>SUM(T101,AV101)</f>
        <v>72077</v>
      </c>
      <c r="BY101" s="116">
        <f>SUM(U101,AW101)</f>
        <v>0</v>
      </c>
      <c r="BZ101" s="116">
        <f>SUM(V101,AX101)</f>
        <v>0</v>
      </c>
      <c r="CA101" s="116">
        <f>SUM(W101,AY101)</f>
        <v>449819</v>
      </c>
      <c r="CB101" s="116">
        <f>SUM(X101,AZ101)</f>
        <v>0</v>
      </c>
      <c r="CC101" s="116">
        <f>SUM(Y101,BA101)</f>
        <v>383764</v>
      </c>
      <c r="CD101" s="116">
        <f>SUM(Z101,BB101)</f>
        <v>57602</v>
      </c>
      <c r="CE101" s="116">
        <f>SUM(AA101,BC101)</f>
        <v>8453</v>
      </c>
      <c r="CF101" s="116">
        <f>SUM(AB101,BD101)</f>
        <v>0</v>
      </c>
      <c r="CG101" s="116">
        <f>SUM(AC101,BE101)</f>
        <v>0</v>
      </c>
      <c r="CH101" s="116">
        <f>SUM(AD101,BF101)</f>
        <v>40557</v>
      </c>
      <c r="CI101" s="116">
        <f>SUM(AE101,BG101)</f>
        <v>756860</v>
      </c>
    </row>
    <row r="102" spans="1:87" ht="13.5" customHeight="1" x14ac:dyDescent="0.15">
      <c r="A102" s="114" t="s">
        <v>22</v>
      </c>
      <c r="B102" s="115" t="s">
        <v>364</v>
      </c>
      <c r="C102" s="114" t="s">
        <v>365</v>
      </c>
      <c r="D102" s="116">
        <f>+SUM(E102,J102)</f>
        <v>225304</v>
      </c>
      <c r="E102" s="116">
        <f>+SUM(F102:I102)</f>
        <v>225304</v>
      </c>
      <c r="F102" s="116">
        <v>0</v>
      </c>
      <c r="G102" s="116">
        <v>215305</v>
      </c>
      <c r="H102" s="116">
        <v>0</v>
      </c>
      <c r="I102" s="116">
        <v>9999</v>
      </c>
      <c r="J102" s="116">
        <v>0</v>
      </c>
      <c r="K102" s="116"/>
      <c r="L102" s="116">
        <f>+SUM(M102,R102,V102,W102,AC102)</f>
        <v>939928</v>
      </c>
      <c r="M102" s="116">
        <f>+SUM(N102:Q102)</f>
        <v>63960</v>
      </c>
      <c r="N102" s="116">
        <v>63960</v>
      </c>
      <c r="O102" s="116">
        <v>0</v>
      </c>
      <c r="P102" s="116">
        <v>0</v>
      </c>
      <c r="Q102" s="116">
        <v>0</v>
      </c>
      <c r="R102" s="116">
        <f>+SUM(S102:U102)</f>
        <v>3726</v>
      </c>
      <c r="S102" s="116">
        <v>0</v>
      </c>
      <c r="T102" s="116">
        <v>3726</v>
      </c>
      <c r="U102" s="116">
        <v>0</v>
      </c>
      <c r="V102" s="116">
        <v>0</v>
      </c>
      <c r="W102" s="116">
        <f>+SUM(X102:AA102)</f>
        <v>872242</v>
      </c>
      <c r="X102" s="116">
        <v>0</v>
      </c>
      <c r="Y102" s="116">
        <v>847396</v>
      </c>
      <c r="Z102" s="116">
        <v>22457</v>
      </c>
      <c r="AA102" s="116">
        <v>2389</v>
      </c>
      <c r="AB102" s="116"/>
      <c r="AC102" s="116">
        <v>0</v>
      </c>
      <c r="AD102" s="116">
        <v>300862</v>
      </c>
      <c r="AE102" s="116">
        <f>+SUM(D102,L102,AD102)</f>
        <v>1466094</v>
      </c>
      <c r="AF102" s="116">
        <f>+SUM(AG102,AL102)</f>
        <v>0</v>
      </c>
      <c r="AG102" s="116">
        <f>+SUM(AH102:AK102)</f>
        <v>0</v>
      </c>
      <c r="AH102" s="116">
        <v>0</v>
      </c>
      <c r="AI102" s="116">
        <v>0</v>
      </c>
      <c r="AJ102" s="116">
        <v>0</v>
      </c>
      <c r="AK102" s="116">
        <v>0</v>
      </c>
      <c r="AL102" s="116">
        <v>0</v>
      </c>
      <c r="AM102" s="116"/>
      <c r="AN102" s="116">
        <f>+SUM(AO102,AT102,AX102,AY102,BE102)</f>
        <v>0</v>
      </c>
      <c r="AO102" s="116">
        <f>+SUM(AP102:AS102)</f>
        <v>0</v>
      </c>
      <c r="AP102" s="116">
        <v>0</v>
      </c>
      <c r="AQ102" s="116">
        <v>0</v>
      </c>
      <c r="AR102" s="116">
        <v>0</v>
      </c>
      <c r="AS102" s="116">
        <v>0</v>
      </c>
      <c r="AT102" s="116">
        <f>+SUM(AU102:AW102)</f>
        <v>0</v>
      </c>
      <c r="AU102" s="116">
        <v>0</v>
      </c>
      <c r="AV102" s="116">
        <v>0</v>
      </c>
      <c r="AW102" s="116">
        <v>0</v>
      </c>
      <c r="AX102" s="116">
        <v>0</v>
      </c>
      <c r="AY102" s="116">
        <f>+SUM(AZ102:BC102)</f>
        <v>0</v>
      </c>
      <c r="AZ102" s="116">
        <v>0</v>
      </c>
      <c r="BA102" s="116">
        <v>0</v>
      </c>
      <c r="BB102" s="116">
        <v>0</v>
      </c>
      <c r="BC102" s="116">
        <v>0</v>
      </c>
      <c r="BD102" s="116"/>
      <c r="BE102" s="116">
        <v>0</v>
      </c>
      <c r="BF102" s="116">
        <v>0</v>
      </c>
      <c r="BG102" s="116">
        <f>+SUM(BF102,AN102,AF102)</f>
        <v>0</v>
      </c>
      <c r="BH102" s="116">
        <f>SUM(D102,AF102)</f>
        <v>225304</v>
      </c>
      <c r="BI102" s="116">
        <f>SUM(E102,AG102)</f>
        <v>225304</v>
      </c>
      <c r="BJ102" s="116">
        <f>SUM(F102,AH102)</f>
        <v>0</v>
      </c>
      <c r="BK102" s="116">
        <f>SUM(G102,AI102)</f>
        <v>215305</v>
      </c>
      <c r="BL102" s="116">
        <f>SUM(H102,AJ102)</f>
        <v>0</v>
      </c>
      <c r="BM102" s="116">
        <f>SUM(I102,AK102)</f>
        <v>9999</v>
      </c>
      <c r="BN102" s="116">
        <f>SUM(J102,AL102)</f>
        <v>0</v>
      </c>
      <c r="BO102" s="116">
        <f>SUM(K102,AM102)</f>
        <v>0</v>
      </c>
      <c r="BP102" s="116">
        <f>SUM(L102,AN102)</f>
        <v>939928</v>
      </c>
      <c r="BQ102" s="116">
        <f>SUM(M102,AO102)</f>
        <v>63960</v>
      </c>
      <c r="BR102" s="116">
        <f>SUM(N102,AP102)</f>
        <v>63960</v>
      </c>
      <c r="BS102" s="116">
        <f>SUM(O102,AQ102)</f>
        <v>0</v>
      </c>
      <c r="BT102" s="116">
        <f>SUM(P102,AR102)</f>
        <v>0</v>
      </c>
      <c r="BU102" s="116">
        <f>SUM(Q102,AS102)</f>
        <v>0</v>
      </c>
      <c r="BV102" s="116">
        <f>SUM(R102,AT102)</f>
        <v>3726</v>
      </c>
      <c r="BW102" s="116">
        <f>SUM(S102,AU102)</f>
        <v>0</v>
      </c>
      <c r="BX102" s="116">
        <f>SUM(T102,AV102)</f>
        <v>3726</v>
      </c>
      <c r="BY102" s="116">
        <f>SUM(U102,AW102)</f>
        <v>0</v>
      </c>
      <c r="BZ102" s="116">
        <f>SUM(V102,AX102)</f>
        <v>0</v>
      </c>
      <c r="CA102" s="116">
        <f>SUM(W102,AY102)</f>
        <v>872242</v>
      </c>
      <c r="CB102" s="116">
        <f>SUM(X102,AZ102)</f>
        <v>0</v>
      </c>
      <c r="CC102" s="116">
        <f>SUM(Y102,BA102)</f>
        <v>847396</v>
      </c>
      <c r="CD102" s="116">
        <f>SUM(Z102,BB102)</f>
        <v>22457</v>
      </c>
      <c r="CE102" s="116">
        <f>SUM(AA102,BC102)</f>
        <v>2389</v>
      </c>
      <c r="CF102" s="116">
        <f>SUM(AB102,BD102)</f>
        <v>0</v>
      </c>
      <c r="CG102" s="116">
        <f>SUM(AC102,BE102)</f>
        <v>0</v>
      </c>
      <c r="CH102" s="116">
        <f>SUM(AD102,BF102)</f>
        <v>300862</v>
      </c>
      <c r="CI102" s="116">
        <f>SUM(AE102,BG102)</f>
        <v>1466094</v>
      </c>
    </row>
    <row r="103" spans="1:87" ht="13.5" customHeight="1" x14ac:dyDescent="0.15">
      <c r="A103" s="114" t="s">
        <v>22</v>
      </c>
      <c r="B103" s="115" t="s">
        <v>330</v>
      </c>
      <c r="C103" s="114" t="s">
        <v>331</v>
      </c>
      <c r="D103" s="116">
        <f>+SUM(E103,J103)</f>
        <v>0</v>
      </c>
      <c r="E103" s="116">
        <f>+SUM(F103:I103)</f>
        <v>0</v>
      </c>
      <c r="F103" s="116">
        <v>0</v>
      </c>
      <c r="G103" s="116">
        <v>0</v>
      </c>
      <c r="H103" s="116">
        <v>0</v>
      </c>
      <c r="I103" s="116">
        <v>0</v>
      </c>
      <c r="J103" s="116">
        <v>0</v>
      </c>
      <c r="K103" s="116"/>
      <c r="L103" s="116">
        <f>+SUM(M103,R103,V103,W103,AC103)</f>
        <v>0</v>
      </c>
      <c r="M103" s="116">
        <f>+SUM(N103:Q103)</f>
        <v>0</v>
      </c>
      <c r="N103" s="116">
        <v>0</v>
      </c>
      <c r="O103" s="116">
        <v>0</v>
      </c>
      <c r="P103" s="116">
        <v>0</v>
      </c>
      <c r="Q103" s="116">
        <v>0</v>
      </c>
      <c r="R103" s="116">
        <f>+SUM(S103:U103)</f>
        <v>0</v>
      </c>
      <c r="S103" s="116">
        <v>0</v>
      </c>
      <c r="T103" s="116">
        <v>0</v>
      </c>
      <c r="U103" s="116">
        <v>0</v>
      </c>
      <c r="V103" s="116">
        <v>0</v>
      </c>
      <c r="W103" s="116">
        <f>+SUM(X103:AA103)</f>
        <v>0</v>
      </c>
      <c r="X103" s="116">
        <v>0</v>
      </c>
      <c r="Y103" s="116">
        <v>0</v>
      </c>
      <c r="Z103" s="116">
        <v>0</v>
      </c>
      <c r="AA103" s="116">
        <v>0</v>
      </c>
      <c r="AB103" s="116"/>
      <c r="AC103" s="116">
        <v>0</v>
      </c>
      <c r="AD103" s="116">
        <v>0</v>
      </c>
      <c r="AE103" s="116">
        <f>+SUM(D103,L103,AD103)</f>
        <v>0</v>
      </c>
      <c r="AF103" s="116">
        <f>+SUM(AG103,AL103)</f>
        <v>0</v>
      </c>
      <c r="AG103" s="116">
        <f>+SUM(AH103:AK103)</f>
        <v>0</v>
      </c>
      <c r="AH103" s="116">
        <v>0</v>
      </c>
      <c r="AI103" s="116">
        <v>0</v>
      </c>
      <c r="AJ103" s="116">
        <v>0</v>
      </c>
      <c r="AK103" s="116">
        <v>0</v>
      </c>
      <c r="AL103" s="116">
        <v>0</v>
      </c>
      <c r="AM103" s="116"/>
      <c r="AN103" s="116">
        <f>+SUM(AO103,AT103,AX103,AY103,BE103)</f>
        <v>122223</v>
      </c>
      <c r="AO103" s="116">
        <f>+SUM(AP103:AS103)</f>
        <v>15822</v>
      </c>
      <c r="AP103" s="116">
        <v>15822</v>
      </c>
      <c r="AQ103" s="116">
        <v>0</v>
      </c>
      <c r="AR103" s="116">
        <v>0</v>
      </c>
      <c r="AS103" s="116">
        <v>0</v>
      </c>
      <c r="AT103" s="116">
        <f>+SUM(AU103:AW103)</f>
        <v>106401</v>
      </c>
      <c r="AU103" s="116">
        <v>0</v>
      </c>
      <c r="AV103" s="116">
        <v>106401</v>
      </c>
      <c r="AW103" s="116">
        <v>0</v>
      </c>
      <c r="AX103" s="116">
        <v>0</v>
      </c>
      <c r="AY103" s="116">
        <f>+SUM(AZ103:BC103)</f>
        <v>0</v>
      </c>
      <c r="AZ103" s="116">
        <v>0</v>
      </c>
      <c r="BA103" s="116">
        <v>0</v>
      </c>
      <c r="BB103" s="116">
        <v>0</v>
      </c>
      <c r="BC103" s="116">
        <v>0</v>
      </c>
      <c r="BD103" s="116"/>
      <c r="BE103" s="116">
        <v>0</v>
      </c>
      <c r="BF103" s="116">
        <v>0</v>
      </c>
      <c r="BG103" s="116">
        <f>+SUM(BF103,AN103,AF103)</f>
        <v>122223</v>
      </c>
      <c r="BH103" s="116">
        <f>SUM(D103,AF103)</f>
        <v>0</v>
      </c>
      <c r="BI103" s="116">
        <f>SUM(E103,AG103)</f>
        <v>0</v>
      </c>
      <c r="BJ103" s="116">
        <f>SUM(F103,AH103)</f>
        <v>0</v>
      </c>
      <c r="BK103" s="116">
        <f>SUM(G103,AI103)</f>
        <v>0</v>
      </c>
      <c r="BL103" s="116">
        <f>SUM(H103,AJ103)</f>
        <v>0</v>
      </c>
      <c r="BM103" s="116">
        <f>SUM(I103,AK103)</f>
        <v>0</v>
      </c>
      <c r="BN103" s="116">
        <f>SUM(J103,AL103)</f>
        <v>0</v>
      </c>
      <c r="BO103" s="116">
        <f>SUM(K103,AM103)</f>
        <v>0</v>
      </c>
      <c r="BP103" s="116">
        <f>SUM(L103,AN103)</f>
        <v>122223</v>
      </c>
      <c r="BQ103" s="116">
        <f>SUM(M103,AO103)</f>
        <v>15822</v>
      </c>
      <c r="BR103" s="116">
        <f>SUM(N103,AP103)</f>
        <v>15822</v>
      </c>
      <c r="BS103" s="116">
        <f>SUM(O103,AQ103)</f>
        <v>0</v>
      </c>
      <c r="BT103" s="116">
        <f>SUM(P103,AR103)</f>
        <v>0</v>
      </c>
      <c r="BU103" s="116">
        <f>SUM(Q103,AS103)</f>
        <v>0</v>
      </c>
      <c r="BV103" s="116">
        <f>SUM(R103,AT103)</f>
        <v>106401</v>
      </c>
      <c r="BW103" s="116">
        <f>SUM(S103,AU103)</f>
        <v>0</v>
      </c>
      <c r="BX103" s="116">
        <f>SUM(T103,AV103)</f>
        <v>106401</v>
      </c>
      <c r="BY103" s="116">
        <f>SUM(U103,AW103)</f>
        <v>0</v>
      </c>
      <c r="BZ103" s="116">
        <f>SUM(V103,AX103)</f>
        <v>0</v>
      </c>
      <c r="CA103" s="116">
        <f>SUM(W103,AY103)</f>
        <v>0</v>
      </c>
      <c r="CB103" s="116">
        <f>SUM(X103,AZ103)</f>
        <v>0</v>
      </c>
      <c r="CC103" s="116">
        <f>SUM(Y103,BA103)</f>
        <v>0</v>
      </c>
      <c r="CD103" s="116">
        <f>SUM(Z103,BB103)</f>
        <v>0</v>
      </c>
      <c r="CE103" s="116">
        <f>SUM(AA103,BC103)</f>
        <v>0</v>
      </c>
      <c r="CF103" s="116">
        <f>SUM(AB103,BD103)</f>
        <v>0</v>
      </c>
      <c r="CG103" s="116">
        <f>SUM(AC103,BE103)</f>
        <v>0</v>
      </c>
      <c r="CH103" s="116">
        <f>SUM(AD103,BF103)</f>
        <v>0</v>
      </c>
      <c r="CI103" s="116">
        <f>SUM(AE103,BG103)</f>
        <v>122223</v>
      </c>
    </row>
    <row r="104" spans="1:87" ht="13.5" customHeight="1" x14ac:dyDescent="0.15">
      <c r="A104" s="114" t="s">
        <v>22</v>
      </c>
      <c r="B104" s="115" t="s">
        <v>338</v>
      </c>
      <c r="C104" s="114" t="s">
        <v>339</v>
      </c>
      <c r="D104" s="116">
        <f>+SUM(E104,J104)</f>
        <v>0</v>
      </c>
      <c r="E104" s="116">
        <f>+SUM(F104:I104)</f>
        <v>0</v>
      </c>
      <c r="F104" s="116">
        <v>0</v>
      </c>
      <c r="G104" s="116">
        <v>0</v>
      </c>
      <c r="H104" s="116">
        <v>0</v>
      </c>
      <c r="I104" s="116">
        <v>0</v>
      </c>
      <c r="J104" s="116">
        <v>0</v>
      </c>
      <c r="K104" s="116"/>
      <c r="L104" s="116">
        <f>+SUM(M104,R104,V104,W104,AC104)</f>
        <v>1387549</v>
      </c>
      <c r="M104" s="116">
        <f>+SUM(N104:Q104)</f>
        <v>105442</v>
      </c>
      <c r="N104" s="116">
        <v>0</v>
      </c>
      <c r="O104" s="116">
        <v>0</v>
      </c>
      <c r="P104" s="116">
        <v>105442</v>
      </c>
      <c r="Q104" s="116">
        <v>0</v>
      </c>
      <c r="R104" s="116">
        <f>+SUM(S104:U104)</f>
        <v>775986</v>
      </c>
      <c r="S104" s="116">
        <v>0</v>
      </c>
      <c r="T104" s="116">
        <v>775986</v>
      </c>
      <c r="U104" s="116">
        <v>0</v>
      </c>
      <c r="V104" s="116">
        <v>0</v>
      </c>
      <c r="W104" s="116">
        <f>+SUM(X104:AA104)</f>
        <v>506121</v>
      </c>
      <c r="X104" s="116">
        <v>0</v>
      </c>
      <c r="Y104" s="116">
        <v>506121</v>
      </c>
      <c r="Z104" s="116">
        <v>0</v>
      </c>
      <c r="AA104" s="116">
        <v>0</v>
      </c>
      <c r="AB104" s="116"/>
      <c r="AC104" s="116">
        <v>0</v>
      </c>
      <c r="AD104" s="116">
        <v>0</v>
      </c>
      <c r="AE104" s="116">
        <f>+SUM(D104,L104,AD104)</f>
        <v>1387549</v>
      </c>
      <c r="AF104" s="116">
        <f>+SUM(AG104,AL104)</f>
        <v>11880</v>
      </c>
      <c r="AG104" s="116">
        <f>+SUM(AH104:AK104)</f>
        <v>11880</v>
      </c>
      <c r="AH104" s="116">
        <v>0</v>
      </c>
      <c r="AI104" s="116">
        <v>11880</v>
      </c>
      <c r="AJ104" s="116">
        <v>0</v>
      </c>
      <c r="AK104" s="116">
        <v>0</v>
      </c>
      <c r="AL104" s="116">
        <v>0</v>
      </c>
      <c r="AM104" s="116"/>
      <c r="AN104" s="116">
        <f>+SUM(AO104,AT104,AX104,AY104,BE104)</f>
        <v>232755</v>
      </c>
      <c r="AO104" s="116">
        <f>+SUM(AP104:AS104)</f>
        <v>47913</v>
      </c>
      <c r="AP104" s="116">
        <v>0</v>
      </c>
      <c r="AQ104" s="116">
        <v>0</v>
      </c>
      <c r="AR104" s="116">
        <v>47913</v>
      </c>
      <c r="AS104" s="116">
        <v>0</v>
      </c>
      <c r="AT104" s="116">
        <f>+SUM(AU104:AW104)</f>
        <v>169632</v>
      </c>
      <c r="AU104" s="116">
        <v>0</v>
      </c>
      <c r="AV104" s="116">
        <v>169632</v>
      </c>
      <c r="AW104" s="116">
        <v>0</v>
      </c>
      <c r="AX104" s="116">
        <v>0</v>
      </c>
      <c r="AY104" s="116">
        <f>+SUM(AZ104:BC104)</f>
        <v>15210</v>
      </c>
      <c r="AZ104" s="116">
        <v>0</v>
      </c>
      <c r="BA104" s="116">
        <v>15210</v>
      </c>
      <c r="BB104" s="116">
        <v>0</v>
      </c>
      <c r="BC104" s="116">
        <v>0</v>
      </c>
      <c r="BD104" s="116"/>
      <c r="BE104" s="116">
        <v>0</v>
      </c>
      <c r="BF104" s="116">
        <v>0</v>
      </c>
      <c r="BG104" s="116">
        <f>+SUM(BF104,AN104,AF104)</f>
        <v>244635</v>
      </c>
      <c r="BH104" s="116">
        <f>SUM(D104,AF104)</f>
        <v>11880</v>
      </c>
      <c r="BI104" s="116">
        <f>SUM(E104,AG104)</f>
        <v>11880</v>
      </c>
      <c r="BJ104" s="116">
        <f>SUM(F104,AH104)</f>
        <v>0</v>
      </c>
      <c r="BK104" s="116">
        <f>SUM(G104,AI104)</f>
        <v>11880</v>
      </c>
      <c r="BL104" s="116">
        <f>SUM(H104,AJ104)</f>
        <v>0</v>
      </c>
      <c r="BM104" s="116">
        <f>SUM(I104,AK104)</f>
        <v>0</v>
      </c>
      <c r="BN104" s="116">
        <f>SUM(J104,AL104)</f>
        <v>0</v>
      </c>
      <c r="BO104" s="116">
        <f>SUM(K104,AM104)</f>
        <v>0</v>
      </c>
      <c r="BP104" s="116">
        <f>SUM(L104,AN104)</f>
        <v>1620304</v>
      </c>
      <c r="BQ104" s="116">
        <f>SUM(M104,AO104)</f>
        <v>153355</v>
      </c>
      <c r="BR104" s="116">
        <f>SUM(N104,AP104)</f>
        <v>0</v>
      </c>
      <c r="BS104" s="116">
        <f>SUM(O104,AQ104)</f>
        <v>0</v>
      </c>
      <c r="BT104" s="116">
        <f>SUM(P104,AR104)</f>
        <v>153355</v>
      </c>
      <c r="BU104" s="116">
        <f>SUM(Q104,AS104)</f>
        <v>0</v>
      </c>
      <c r="BV104" s="116">
        <f>SUM(R104,AT104)</f>
        <v>945618</v>
      </c>
      <c r="BW104" s="116">
        <f>SUM(S104,AU104)</f>
        <v>0</v>
      </c>
      <c r="BX104" s="116">
        <f>SUM(T104,AV104)</f>
        <v>945618</v>
      </c>
      <c r="BY104" s="116">
        <f>SUM(U104,AW104)</f>
        <v>0</v>
      </c>
      <c r="BZ104" s="116">
        <f>SUM(V104,AX104)</f>
        <v>0</v>
      </c>
      <c r="CA104" s="116">
        <f>SUM(W104,AY104)</f>
        <v>521331</v>
      </c>
      <c r="CB104" s="116">
        <f>SUM(X104,AZ104)</f>
        <v>0</v>
      </c>
      <c r="CC104" s="116">
        <f>SUM(Y104,BA104)</f>
        <v>521331</v>
      </c>
      <c r="CD104" s="116">
        <f>SUM(Z104,BB104)</f>
        <v>0</v>
      </c>
      <c r="CE104" s="116">
        <f>SUM(AA104,BC104)</f>
        <v>0</v>
      </c>
      <c r="CF104" s="116">
        <f>SUM(AB104,BD104)</f>
        <v>0</v>
      </c>
      <c r="CG104" s="116">
        <f>SUM(AC104,BE104)</f>
        <v>0</v>
      </c>
      <c r="CH104" s="116">
        <f>SUM(AD104,BF104)</f>
        <v>0</v>
      </c>
      <c r="CI104" s="116">
        <f>SUM(AE104,BG104)</f>
        <v>1632184</v>
      </c>
    </row>
    <row r="105" spans="1:87" ht="13.5" customHeight="1" x14ac:dyDescent="0.15">
      <c r="A105" s="114" t="s">
        <v>22</v>
      </c>
      <c r="B105" s="115" t="s">
        <v>380</v>
      </c>
      <c r="C105" s="114" t="s">
        <v>381</v>
      </c>
      <c r="D105" s="116">
        <f>+SUM(E105,J105)</f>
        <v>45919</v>
      </c>
      <c r="E105" s="116">
        <f>+SUM(F105:I105)</f>
        <v>45919</v>
      </c>
      <c r="F105" s="116">
        <v>0</v>
      </c>
      <c r="G105" s="116">
        <v>45919</v>
      </c>
      <c r="H105" s="116">
        <v>0</v>
      </c>
      <c r="I105" s="116">
        <v>0</v>
      </c>
      <c r="J105" s="116">
        <v>0</v>
      </c>
      <c r="K105" s="116"/>
      <c r="L105" s="116">
        <f>+SUM(M105,R105,V105,W105,AC105)</f>
        <v>385932</v>
      </c>
      <c r="M105" s="116">
        <f>+SUM(N105:Q105)</f>
        <v>48594</v>
      </c>
      <c r="N105" s="116">
        <v>48594</v>
      </c>
      <c r="O105" s="116">
        <v>0</v>
      </c>
      <c r="P105" s="116">
        <v>0</v>
      </c>
      <c r="Q105" s="116">
        <v>0</v>
      </c>
      <c r="R105" s="116">
        <f>+SUM(S105:U105)</f>
        <v>198020</v>
      </c>
      <c r="S105" s="116">
        <v>0</v>
      </c>
      <c r="T105" s="116">
        <v>186479</v>
      </c>
      <c r="U105" s="116">
        <v>11541</v>
      </c>
      <c r="V105" s="116">
        <v>0</v>
      </c>
      <c r="W105" s="116">
        <f>+SUM(X105:AA105)</f>
        <v>139318</v>
      </c>
      <c r="X105" s="116">
        <v>0</v>
      </c>
      <c r="Y105" s="116">
        <v>133338</v>
      </c>
      <c r="Z105" s="116">
        <v>5688</v>
      </c>
      <c r="AA105" s="116">
        <v>292</v>
      </c>
      <c r="AB105" s="116"/>
      <c r="AC105" s="116">
        <v>0</v>
      </c>
      <c r="AD105" s="116">
        <v>0</v>
      </c>
      <c r="AE105" s="116">
        <f>+SUM(D105,L105,AD105)</f>
        <v>431851</v>
      </c>
      <c r="AF105" s="116">
        <f>+SUM(AG105,AL105)</f>
        <v>0</v>
      </c>
      <c r="AG105" s="116">
        <f>+SUM(AH105:AK105)</f>
        <v>0</v>
      </c>
      <c r="AH105" s="116">
        <v>0</v>
      </c>
      <c r="AI105" s="116">
        <v>0</v>
      </c>
      <c r="AJ105" s="116">
        <v>0</v>
      </c>
      <c r="AK105" s="116">
        <v>0</v>
      </c>
      <c r="AL105" s="116">
        <v>0</v>
      </c>
      <c r="AM105" s="116"/>
      <c r="AN105" s="116">
        <f>+SUM(AO105,AT105,AX105,AY105,BE105)</f>
        <v>116196</v>
      </c>
      <c r="AO105" s="116">
        <f>+SUM(AP105:AS105)</f>
        <v>2521</v>
      </c>
      <c r="AP105" s="116">
        <v>2521</v>
      </c>
      <c r="AQ105" s="116">
        <v>0</v>
      </c>
      <c r="AR105" s="116">
        <v>0</v>
      </c>
      <c r="AS105" s="116">
        <v>0</v>
      </c>
      <c r="AT105" s="116">
        <f>+SUM(AU105:AW105)</f>
        <v>83068</v>
      </c>
      <c r="AU105" s="116">
        <v>0</v>
      </c>
      <c r="AV105" s="116">
        <v>83068</v>
      </c>
      <c r="AW105" s="116">
        <v>0</v>
      </c>
      <c r="AX105" s="116">
        <v>0</v>
      </c>
      <c r="AY105" s="116">
        <f>+SUM(AZ105:BC105)</f>
        <v>30607</v>
      </c>
      <c r="AZ105" s="116">
        <v>0</v>
      </c>
      <c r="BA105" s="116">
        <v>30607</v>
      </c>
      <c r="BB105" s="116">
        <v>0</v>
      </c>
      <c r="BC105" s="116">
        <v>0</v>
      </c>
      <c r="BD105" s="116"/>
      <c r="BE105" s="116">
        <v>0</v>
      </c>
      <c r="BF105" s="116">
        <v>0</v>
      </c>
      <c r="BG105" s="116">
        <f>+SUM(BF105,AN105,AF105)</f>
        <v>116196</v>
      </c>
      <c r="BH105" s="116">
        <f>SUM(D105,AF105)</f>
        <v>45919</v>
      </c>
      <c r="BI105" s="116">
        <f>SUM(E105,AG105)</f>
        <v>45919</v>
      </c>
      <c r="BJ105" s="116">
        <f>SUM(F105,AH105)</f>
        <v>0</v>
      </c>
      <c r="BK105" s="116">
        <f>SUM(G105,AI105)</f>
        <v>45919</v>
      </c>
      <c r="BL105" s="116">
        <f>SUM(H105,AJ105)</f>
        <v>0</v>
      </c>
      <c r="BM105" s="116">
        <f>SUM(I105,AK105)</f>
        <v>0</v>
      </c>
      <c r="BN105" s="116">
        <f>SUM(J105,AL105)</f>
        <v>0</v>
      </c>
      <c r="BO105" s="116">
        <f>SUM(K105,AM105)</f>
        <v>0</v>
      </c>
      <c r="BP105" s="116">
        <f>SUM(L105,AN105)</f>
        <v>502128</v>
      </c>
      <c r="BQ105" s="116">
        <f>SUM(M105,AO105)</f>
        <v>51115</v>
      </c>
      <c r="BR105" s="116">
        <f>SUM(N105,AP105)</f>
        <v>51115</v>
      </c>
      <c r="BS105" s="116">
        <f>SUM(O105,AQ105)</f>
        <v>0</v>
      </c>
      <c r="BT105" s="116">
        <f>SUM(P105,AR105)</f>
        <v>0</v>
      </c>
      <c r="BU105" s="116">
        <f>SUM(Q105,AS105)</f>
        <v>0</v>
      </c>
      <c r="BV105" s="116">
        <f>SUM(R105,AT105)</f>
        <v>281088</v>
      </c>
      <c r="BW105" s="116">
        <f>SUM(S105,AU105)</f>
        <v>0</v>
      </c>
      <c r="BX105" s="116">
        <f>SUM(T105,AV105)</f>
        <v>269547</v>
      </c>
      <c r="BY105" s="116">
        <f>SUM(U105,AW105)</f>
        <v>11541</v>
      </c>
      <c r="BZ105" s="116">
        <f>SUM(V105,AX105)</f>
        <v>0</v>
      </c>
      <c r="CA105" s="116">
        <f>SUM(W105,AY105)</f>
        <v>169925</v>
      </c>
      <c r="CB105" s="116">
        <f>SUM(X105,AZ105)</f>
        <v>0</v>
      </c>
      <c r="CC105" s="116">
        <f>SUM(Y105,BA105)</f>
        <v>163945</v>
      </c>
      <c r="CD105" s="116">
        <f>SUM(Z105,BB105)</f>
        <v>5688</v>
      </c>
      <c r="CE105" s="116">
        <f>SUM(AA105,BC105)</f>
        <v>292</v>
      </c>
      <c r="CF105" s="116">
        <f>SUM(AB105,BD105)</f>
        <v>0</v>
      </c>
      <c r="CG105" s="116">
        <f>SUM(AC105,BE105)</f>
        <v>0</v>
      </c>
      <c r="CH105" s="116">
        <f>SUM(AD105,BF105)</f>
        <v>0</v>
      </c>
      <c r="CI105" s="116">
        <f>SUM(AE105,BG105)</f>
        <v>548047</v>
      </c>
    </row>
    <row r="106" spans="1:87" ht="13.5" customHeight="1" x14ac:dyDescent="0.15">
      <c r="A106" s="114" t="s">
        <v>22</v>
      </c>
      <c r="B106" s="115" t="s">
        <v>372</v>
      </c>
      <c r="C106" s="114" t="s">
        <v>373</v>
      </c>
      <c r="D106" s="116">
        <f>+SUM(E106,J106)</f>
        <v>0</v>
      </c>
      <c r="E106" s="116">
        <f>+SUM(F106:I106)</f>
        <v>0</v>
      </c>
      <c r="F106" s="116">
        <v>0</v>
      </c>
      <c r="G106" s="116">
        <v>0</v>
      </c>
      <c r="H106" s="116">
        <v>0</v>
      </c>
      <c r="I106" s="116">
        <v>0</v>
      </c>
      <c r="J106" s="116">
        <v>0</v>
      </c>
      <c r="K106" s="116"/>
      <c r="L106" s="116">
        <f>+SUM(M106,R106,V106,W106,AC106)</f>
        <v>628550</v>
      </c>
      <c r="M106" s="116">
        <f>+SUM(N106:Q106)</f>
        <v>145933</v>
      </c>
      <c r="N106" s="116">
        <v>145933</v>
      </c>
      <c r="O106" s="116">
        <v>0</v>
      </c>
      <c r="P106" s="116">
        <v>0</v>
      </c>
      <c r="Q106" s="116">
        <v>0</v>
      </c>
      <c r="R106" s="116">
        <f>+SUM(S106:U106)</f>
        <v>372860</v>
      </c>
      <c r="S106" s="116">
        <v>0</v>
      </c>
      <c r="T106" s="116">
        <v>348640</v>
      </c>
      <c r="U106" s="116">
        <v>24220</v>
      </c>
      <c r="V106" s="116">
        <v>0</v>
      </c>
      <c r="W106" s="116">
        <f>+SUM(X106:AA106)</f>
        <v>109757</v>
      </c>
      <c r="X106" s="116">
        <v>15338</v>
      </c>
      <c r="Y106" s="116">
        <v>79858</v>
      </c>
      <c r="Z106" s="116">
        <v>14561</v>
      </c>
      <c r="AA106" s="116">
        <v>0</v>
      </c>
      <c r="AB106" s="116"/>
      <c r="AC106" s="116">
        <v>0</v>
      </c>
      <c r="AD106" s="116">
        <v>38901</v>
      </c>
      <c r="AE106" s="116">
        <f>+SUM(D106,L106,AD106)</f>
        <v>667451</v>
      </c>
      <c r="AF106" s="116">
        <f>+SUM(AG106,AL106)</f>
        <v>0</v>
      </c>
      <c r="AG106" s="116">
        <f>+SUM(AH106:AK106)</f>
        <v>0</v>
      </c>
      <c r="AH106" s="116">
        <v>0</v>
      </c>
      <c r="AI106" s="116">
        <v>0</v>
      </c>
      <c r="AJ106" s="116">
        <v>0</v>
      </c>
      <c r="AK106" s="116">
        <v>0</v>
      </c>
      <c r="AL106" s="116">
        <v>0</v>
      </c>
      <c r="AM106" s="116"/>
      <c r="AN106" s="116">
        <f>+SUM(AO106,AT106,AX106,AY106,BE106)</f>
        <v>0</v>
      </c>
      <c r="AO106" s="116">
        <f>+SUM(AP106:AS106)</f>
        <v>0</v>
      </c>
      <c r="AP106" s="116">
        <v>0</v>
      </c>
      <c r="AQ106" s="116">
        <v>0</v>
      </c>
      <c r="AR106" s="116">
        <v>0</v>
      </c>
      <c r="AS106" s="116">
        <v>0</v>
      </c>
      <c r="AT106" s="116">
        <f>+SUM(AU106:AW106)</f>
        <v>0</v>
      </c>
      <c r="AU106" s="116">
        <v>0</v>
      </c>
      <c r="AV106" s="116">
        <v>0</v>
      </c>
      <c r="AW106" s="116">
        <v>0</v>
      </c>
      <c r="AX106" s="116">
        <v>0</v>
      </c>
      <c r="AY106" s="116">
        <f>+SUM(AZ106:BC106)</f>
        <v>0</v>
      </c>
      <c r="AZ106" s="116">
        <v>0</v>
      </c>
      <c r="BA106" s="116">
        <v>0</v>
      </c>
      <c r="BB106" s="116">
        <v>0</v>
      </c>
      <c r="BC106" s="116">
        <v>0</v>
      </c>
      <c r="BD106" s="116"/>
      <c r="BE106" s="116">
        <v>0</v>
      </c>
      <c r="BF106" s="116">
        <v>0</v>
      </c>
      <c r="BG106" s="116">
        <f>+SUM(BF106,AN106,AF106)</f>
        <v>0</v>
      </c>
      <c r="BH106" s="116">
        <f>SUM(D106,AF106)</f>
        <v>0</v>
      </c>
      <c r="BI106" s="116">
        <f>SUM(E106,AG106)</f>
        <v>0</v>
      </c>
      <c r="BJ106" s="116">
        <f>SUM(F106,AH106)</f>
        <v>0</v>
      </c>
      <c r="BK106" s="116">
        <f>SUM(G106,AI106)</f>
        <v>0</v>
      </c>
      <c r="BL106" s="116">
        <f>SUM(H106,AJ106)</f>
        <v>0</v>
      </c>
      <c r="BM106" s="116">
        <f>SUM(I106,AK106)</f>
        <v>0</v>
      </c>
      <c r="BN106" s="116">
        <f>SUM(J106,AL106)</f>
        <v>0</v>
      </c>
      <c r="BO106" s="116">
        <f>SUM(K106,AM106)</f>
        <v>0</v>
      </c>
      <c r="BP106" s="116">
        <f>SUM(L106,AN106)</f>
        <v>628550</v>
      </c>
      <c r="BQ106" s="116">
        <f>SUM(M106,AO106)</f>
        <v>145933</v>
      </c>
      <c r="BR106" s="116">
        <f>SUM(N106,AP106)</f>
        <v>145933</v>
      </c>
      <c r="BS106" s="116">
        <f>SUM(O106,AQ106)</f>
        <v>0</v>
      </c>
      <c r="BT106" s="116">
        <f>SUM(P106,AR106)</f>
        <v>0</v>
      </c>
      <c r="BU106" s="116">
        <f>SUM(Q106,AS106)</f>
        <v>0</v>
      </c>
      <c r="BV106" s="116">
        <f>SUM(R106,AT106)</f>
        <v>372860</v>
      </c>
      <c r="BW106" s="116">
        <f>SUM(S106,AU106)</f>
        <v>0</v>
      </c>
      <c r="BX106" s="116">
        <f>SUM(T106,AV106)</f>
        <v>348640</v>
      </c>
      <c r="BY106" s="116">
        <f>SUM(U106,AW106)</f>
        <v>24220</v>
      </c>
      <c r="BZ106" s="116">
        <f>SUM(V106,AX106)</f>
        <v>0</v>
      </c>
      <c r="CA106" s="116">
        <f>SUM(W106,AY106)</f>
        <v>109757</v>
      </c>
      <c r="CB106" s="116">
        <f>SUM(X106,AZ106)</f>
        <v>15338</v>
      </c>
      <c r="CC106" s="116">
        <f>SUM(Y106,BA106)</f>
        <v>79858</v>
      </c>
      <c r="CD106" s="116">
        <f>SUM(Z106,BB106)</f>
        <v>14561</v>
      </c>
      <c r="CE106" s="116">
        <f>SUM(AA106,BC106)</f>
        <v>0</v>
      </c>
      <c r="CF106" s="116">
        <f>SUM(AB106,BD106)</f>
        <v>0</v>
      </c>
      <c r="CG106" s="116">
        <f>SUM(AC106,BE106)</f>
        <v>0</v>
      </c>
      <c r="CH106" s="116">
        <f>SUM(AD106,BF106)</f>
        <v>38901</v>
      </c>
      <c r="CI106" s="116">
        <f>SUM(AE106,BG106)</f>
        <v>667451</v>
      </c>
    </row>
    <row r="107" spans="1:87" ht="13.5" customHeight="1" x14ac:dyDescent="0.15">
      <c r="A107" s="114" t="s">
        <v>22</v>
      </c>
      <c r="B107" s="115" t="s">
        <v>334</v>
      </c>
      <c r="C107" s="114" t="s">
        <v>389</v>
      </c>
      <c r="D107" s="116">
        <f>+SUM(E107,J107)</f>
        <v>23086</v>
      </c>
      <c r="E107" s="116">
        <f>+SUM(F107:I107)</f>
        <v>0</v>
      </c>
      <c r="F107" s="116">
        <v>0</v>
      </c>
      <c r="G107" s="116">
        <v>0</v>
      </c>
      <c r="H107" s="116">
        <v>0</v>
      </c>
      <c r="I107" s="116">
        <v>0</v>
      </c>
      <c r="J107" s="116">
        <v>23086</v>
      </c>
      <c r="K107" s="116"/>
      <c r="L107" s="116">
        <f>+SUM(M107,R107,V107,W107,AC107)</f>
        <v>1887878</v>
      </c>
      <c r="M107" s="116">
        <f>+SUM(N107:Q107)</f>
        <v>151814</v>
      </c>
      <c r="N107" s="116">
        <v>151814</v>
      </c>
      <c r="O107" s="116">
        <v>0</v>
      </c>
      <c r="P107" s="116">
        <v>0</v>
      </c>
      <c r="Q107" s="116">
        <v>0</v>
      </c>
      <c r="R107" s="116">
        <f>+SUM(S107:U107)</f>
        <v>1364586</v>
      </c>
      <c r="S107" s="116">
        <v>0</v>
      </c>
      <c r="T107" s="116">
        <v>1333166</v>
      </c>
      <c r="U107" s="116">
        <v>31420</v>
      </c>
      <c r="V107" s="116">
        <v>0</v>
      </c>
      <c r="W107" s="116">
        <f>+SUM(X107:AA107)</f>
        <v>371478</v>
      </c>
      <c r="X107" s="116">
        <v>0</v>
      </c>
      <c r="Y107" s="116">
        <v>360039</v>
      </c>
      <c r="Z107" s="116">
        <v>11439</v>
      </c>
      <c r="AA107" s="116">
        <v>0</v>
      </c>
      <c r="AB107" s="116"/>
      <c r="AC107" s="116">
        <v>0</v>
      </c>
      <c r="AD107" s="116">
        <v>0</v>
      </c>
      <c r="AE107" s="116">
        <f>+SUM(D107,L107,AD107)</f>
        <v>1910964</v>
      </c>
      <c r="AF107" s="116">
        <f>+SUM(AG107,AL107)</f>
        <v>0</v>
      </c>
      <c r="AG107" s="116">
        <f>+SUM(AH107:AK107)</f>
        <v>0</v>
      </c>
      <c r="AH107" s="116">
        <v>0</v>
      </c>
      <c r="AI107" s="116">
        <v>0</v>
      </c>
      <c r="AJ107" s="116">
        <v>0</v>
      </c>
      <c r="AK107" s="116">
        <v>0</v>
      </c>
      <c r="AL107" s="116">
        <v>0</v>
      </c>
      <c r="AM107" s="116"/>
      <c r="AN107" s="116">
        <f>+SUM(AO107,AT107,AX107,AY107,BE107)</f>
        <v>128801</v>
      </c>
      <c r="AO107" s="116">
        <f>+SUM(AP107:AS107)</f>
        <v>11359</v>
      </c>
      <c r="AP107" s="116">
        <v>11359</v>
      </c>
      <c r="AQ107" s="116">
        <v>0</v>
      </c>
      <c r="AR107" s="116">
        <v>0</v>
      </c>
      <c r="AS107" s="116">
        <v>0</v>
      </c>
      <c r="AT107" s="116">
        <f>+SUM(AU107:AW107)</f>
        <v>71110</v>
      </c>
      <c r="AU107" s="116">
        <v>0</v>
      </c>
      <c r="AV107" s="116">
        <v>71110</v>
      </c>
      <c r="AW107" s="116">
        <v>0</v>
      </c>
      <c r="AX107" s="116">
        <v>0</v>
      </c>
      <c r="AY107" s="116">
        <f>+SUM(AZ107:BC107)</f>
        <v>46332</v>
      </c>
      <c r="AZ107" s="116">
        <v>0</v>
      </c>
      <c r="BA107" s="116">
        <v>46332</v>
      </c>
      <c r="BB107" s="116">
        <v>0</v>
      </c>
      <c r="BC107" s="116">
        <v>0</v>
      </c>
      <c r="BD107" s="116"/>
      <c r="BE107" s="116">
        <v>0</v>
      </c>
      <c r="BF107" s="116">
        <v>0</v>
      </c>
      <c r="BG107" s="116">
        <f>+SUM(BF107,AN107,AF107)</f>
        <v>128801</v>
      </c>
      <c r="BH107" s="116">
        <f>SUM(D107,AF107)</f>
        <v>23086</v>
      </c>
      <c r="BI107" s="116">
        <f>SUM(E107,AG107)</f>
        <v>0</v>
      </c>
      <c r="BJ107" s="116">
        <f>SUM(F107,AH107)</f>
        <v>0</v>
      </c>
      <c r="BK107" s="116">
        <f>SUM(G107,AI107)</f>
        <v>0</v>
      </c>
      <c r="BL107" s="116">
        <f>SUM(H107,AJ107)</f>
        <v>0</v>
      </c>
      <c r="BM107" s="116">
        <f>SUM(I107,AK107)</f>
        <v>0</v>
      </c>
      <c r="BN107" s="116">
        <f>SUM(J107,AL107)</f>
        <v>23086</v>
      </c>
      <c r="BO107" s="116">
        <f>SUM(K107,AM107)</f>
        <v>0</v>
      </c>
      <c r="BP107" s="116">
        <f>SUM(L107,AN107)</f>
        <v>2016679</v>
      </c>
      <c r="BQ107" s="116">
        <f>SUM(M107,AO107)</f>
        <v>163173</v>
      </c>
      <c r="BR107" s="116">
        <f>SUM(N107,AP107)</f>
        <v>163173</v>
      </c>
      <c r="BS107" s="116">
        <f>SUM(O107,AQ107)</f>
        <v>0</v>
      </c>
      <c r="BT107" s="116">
        <f>SUM(P107,AR107)</f>
        <v>0</v>
      </c>
      <c r="BU107" s="116">
        <f>SUM(Q107,AS107)</f>
        <v>0</v>
      </c>
      <c r="BV107" s="116">
        <f>SUM(R107,AT107)</f>
        <v>1435696</v>
      </c>
      <c r="BW107" s="116">
        <f>SUM(S107,AU107)</f>
        <v>0</v>
      </c>
      <c r="BX107" s="116">
        <f>SUM(T107,AV107)</f>
        <v>1404276</v>
      </c>
      <c r="BY107" s="116">
        <f>SUM(U107,AW107)</f>
        <v>31420</v>
      </c>
      <c r="BZ107" s="116">
        <f>SUM(V107,AX107)</f>
        <v>0</v>
      </c>
      <c r="CA107" s="116">
        <f>SUM(W107,AY107)</f>
        <v>417810</v>
      </c>
      <c r="CB107" s="116">
        <f>SUM(X107,AZ107)</f>
        <v>0</v>
      </c>
      <c r="CC107" s="116">
        <f>SUM(Y107,BA107)</f>
        <v>406371</v>
      </c>
      <c r="CD107" s="116">
        <f>SUM(Z107,BB107)</f>
        <v>11439</v>
      </c>
      <c r="CE107" s="116">
        <f>SUM(AA107,BC107)</f>
        <v>0</v>
      </c>
      <c r="CF107" s="116">
        <f>SUM(AB107,BD107)</f>
        <v>0</v>
      </c>
      <c r="CG107" s="116">
        <f>SUM(AC107,BE107)</f>
        <v>0</v>
      </c>
      <c r="CH107" s="116">
        <f>SUM(AD107,BF107)</f>
        <v>0</v>
      </c>
      <c r="CI107" s="116">
        <f>SUM(AE107,BG107)</f>
        <v>2039765</v>
      </c>
    </row>
    <row r="108" spans="1:87" ht="13.5" customHeight="1" x14ac:dyDescent="0.15">
      <c r="A108" s="114" t="s">
        <v>22</v>
      </c>
      <c r="B108" s="115" t="s">
        <v>434</v>
      </c>
      <c r="C108" s="114" t="s">
        <v>435</v>
      </c>
      <c r="D108" s="116">
        <f>+SUM(E108,J108)</f>
        <v>0</v>
      </c>
      <c r="E108" s="116">
        <f>+SUM(F108:I108)</f>
        <v>0</v>
      </c>
      <c r="F108" s="116">
        <v>0</v>
      </c>
      <c r="G108" s="116">
        <v>0</v>
      </c>
      <c r="H108" s="116">
        <v>0</v>
      </c>
      <c r="I108" s="116">
        <v>0</v>
      </c>
      <c r="J108" s="116">
        <v>0</v>
      </c>
      <c r="K108" s="116"/>
      <c r="L108" s="116">
        <f>+SUM(M108,R108,V108,W108,AC108)</f>
        <v>18414</v>
      </c>
      <c r="M108" s="116">
        <f>+SUM(N108:Q108)</f>
        <v>6234</v>
      </c>
      <c r="N108" s="116">
        <v>6234</v>
      </c>
      <c r="O108" s="116">
        <v>0</v>
      </c>
      <c r="P108" s="116">
        <v>0</v>
      </c>
      <c r="Q108" s="116">
        <v>0</v>
      </c>
      <c r="R108" s="116">
        <f>+SUM(S108:U108)</f>
        <v>4688</v>
      </c>
      <c r="S108" s="116">
        <v>0</v>
      </c>
      <c r="T108" s="116">
        <v>0</v>
      </c>
      <c r="U108" s="116">
        <v>4688</v>
      </c>
      <c r="V108" s="116">
        <v>0</v>
      </c>
      <c r="W108" s="116">
        <f>+SUM(X108:AA108)</f>
        <v>7492</v>
      </c>
      <c r="X108" s="116">
        <v>0</v>
      </c>
      <c r="Y108" s="116">
        <v>0</v>
      </c>
      <c r="Z108" s="116">
        <v>7492</v>
      </c>
      <c r="AA108" s="116">
        <v>0</v>
      </c>
      <c r="AB108" s="116"/>
      <c r="AC108" s="116">
        <v>0</v>
      </c>
      <c r="AD108" s="116">
        <v>983</v>
      </c>
      <c r="AE108" s="116">
        <f>+SUM(D108,L108,AD108)</f>
        <v>19397</v>
      </c>
      <c r="AF108" s="116">
        <f>+SUM(AG108,AL108)</f>
        <v>0</v>
      </c>
      <c r="AG108" s="116">
        <f>+SUM(AH108:AK108)</f>
        <v>0</v>
      </c>
      <c r="AH108" s="116">
        <v>0</v>
      </c>
      <c r="AI108" s="116">
        <v>0</v>
      </c>
      <c r="AJ108" s="116">
        <v>0</v>
      </c>
      <c r="AK108" s="116">
        <v>0</v>
      </c>
      <c r="AL108" s="116">
        <v>0</v>
      </c>
      <c r="AM108" s="116"/>
      <c r="AN108" s="116">
        <f>+SUM(AO108,AT108,AX108,AY108,BE108)</f>
        <v>134039</v>
      </c>
      <c r="AO108" s="116">
        <f>+SUM(AP108:AS108)</f>
        <v>6235</v>
      </c>
      <c r="AP108" s="116">
        <v>6235</v>
      </c>
      <c r="AQ108" s="116">
        <v>0</v>
      </c>
      <c r="AR108" s="116">
        <v>0</v>
      </c>
      <c r="AS108" s="116">
        <v>0</v>
      </c>
      <c r="AT108" s="116">
        <f>+SUM(AU108:AW108)</f>
        <v>91290</v>
      </c>
      <c r="AU108" s="116">
        <v>0</v>
      </c>
      <c r="AV108" s="116">
        <v>91290</v>
      </c>
      <c r="AW108" s="116">
        <v>0</v>
      </c>
      <c r="AX108" s="116">
        <v>0</v>
      </c>
      <c r="AY108" s="116">
        <f>+SUM(AZ108:BC108)</f>
        <v>36514</v>
      </c>
      <c r="AZ108" s="116">
        <v>0</v>
      </c>
      <c r="BA108" s="116">
        <v>36514</v>
      </c>
      <c r="BB108" s="116">
        <v>0</v>
      </c>
      <c r="BC108" s="116">
        <v>0</v>
      </c>
      <c r="BD108" s="116"/>
      <c r="BE108" s="116">
        <v>0</v>
      </c>
      <c r="BF108" s="116">
        <v>983</v>
      </c>
      <c r="BG108" s="116">
        <f>+SUM(BF108,AN108,AF108)</f>
        <v>135022</v>
      </c>
      <c r="BH108" s="116">
        <f>SUM(D108,AF108)</f>
        <v>0</v>
      </c>
      <c r="BI108" s="116">
        <f>SUM(E108,AG108)</f>
        <v>0</v>
      </c>
      <c r="BJ108" s="116">
        <f>SUM(F108,AH108)</f>
        <v>0</v>
      </c>
      <c r="BK108" s="116">
        <f>SUM(G108,AI108)</f>
        <v>0</v>
      </c>
      <c r="BL108" s="116">
        <f>SUM(H108,AJ108)</f>
        <v>0</v>
      </c>
      <c r="BM108" s="116">
        <f>SUM(I108,AK108)</f>
        <v>0</v>
      </c>
      <c r="BN108" s="116">
        <f>SUM(J108,AL108)</f>
        <v>0</v>
      </c>
      <c r="BO108" s="116">
        <f>SUM(K108,AM108)</f>
        <v>0</v>
      </c>
      <c r="BP108" s="116">
        <f>SUM(L108,AN108)</f>
        <v>152453</v>
      </c>
      <c r="BQ108" s="116">
        <f>SUM(M108,AO108)</f>
        <v>12469</v>
      </c>
      <c r="BR108" s="116">
        <f>SUM(N108,AP108)</f>
        <v>12469</v>
      </c>
      <c r="BS108" s="116">
        <f>SUM(O108,AQ108)</f>
        <v>0</v>
      </c>
      <c r="BT108" s="116">
        <f>SUM(P108,AR108)</f>
        <v>0</v>
      </c>
      <c r="BU108" s="116">
        <f>SUM(Q108,AS108)</f>
        <v>0</v>
      </c>
      <c r="BV108" s="116">
        <f>SUM(R108,AT108)</f>
        <v>95978</v>
      </c>
      <c r="BW108" s="116">
        <f>SUM(S108,AU108)</f>
        <v>0</v>
      </c>
      <c r="BX108" s="116">
        <f>SUM(T108,AV108)</f>
        <v>91290</v>
      </c>
      <c r="BY108" s="116">
        <f>SUM(U108,AW108)</f>
        <v>4688</v>
      </c>
      <c r="BZ108" s="116">
        <f>SUM(V108,AX108)</f>
        <v>0</v>
      </c>
      <c r="CA108" s="116">
        <f>SUM(W108,AY108)</f>
        <v>44006</v>
      </c>
      <c r="CB108" s="116">
        <f>SUM(X108,AZ108)</f>
        <v>0</v>
      </c>
      <c r="CC108" s="116">
        <f>SUM(Y108,BA108)</f>
        <v>36514</v>
      </c>
      <c r="CD108" s="116">
        <f>SUM(Z108,BB108)</f>
        <v>7492</v>
      </c>
      <c r="CE108" s="116">
        <f>SUM(AA108,BC108)</f>
        <v>0</v>
      </c>
      <c r="CF108" s="116">
        <f>SUM(AB108,BD108)</f>
        <v>0</v>
      </c>
      <c r="CG108" s="116">
        <f>SUM(AC108,BE108)</f>
        <v>0</v>
      </c>
      <c r="CH108" s="116">
        <f>SUM(AD108,BF108)</f>
        <v>1966</v>
      </c>
      <c r="CI108" s="116">
        <f>SUM(AE108,BG108)</f>
        <v>154419</v>
      </c>
    </row>
    <row r="109" spans="1:87" ht="13.5" customHeight="1" x14ac:dyDescent="0.15">
      <c r="A109" s="114" t="s">
        <v>22</v>
      </c>
      <c r="B109" s="115" t="s">
        <v>460</v>
      </c>
      <c r="C109" s="114" t="s">
        <v>461</v>
      </c>
      <c r="D109" s="116">
        <f>+SUM(E109,J109)</f>
        <v>0</v>
      </c>
      <c r="E109" s="116">
        <f>+SUM(F109:I109)</f>
        <v>0</v>
      </c>
      <c r="F109" s="116">
        <v>0</v>
      </c>
      <c r="G109" s="116">
        <v>0</v>
      </c>
      <c r="H109" s="116">
        <v>0</v>
      </c>
      <c r="I109" s="116">
        <v>0</v>
      </c>
      <c r="J109" s="116">
        <v>0</v>
      </c>
      <c r="K109" s="116"/>
      <c r="L109" s="116">
        <f>+SUM(M109,R109,V109,W109,AC109)</f>
        <v>0</v>
      </c>
      <c r="M109" s="116">
        <f>+SUM(N109:Q109)</f>
        <v>0</v>
      </c>
      <c r="N109" s="116">
        <v>0</v>
      </c>
      <c r="O109" s="116">
        <v>0</v>
      </c>
      <c r="P109" s="116">
        <v>0</v>
      </c>
      <c r="Q109" s="116">
        <v>0</v>
      </c>
      <c r="R109" s="116">
        <f>+SUM(S109:U109)</f>
        <v>0</v>
      </c>
      <c r="S109" s="116">
        <v>0</v>
      </c>
      <c r="T109" s="116">
        <v>0</v>
      </c>
      <c r="U109" s="116">
        <v>0</v>
      </c>
      <c r="V109" s="116">
        <v>0</v>
      </c>
      <c r="W109" s="116">
        <f>+SUM(X109:AA109)</f>
        <v>0</v>
      </c>
      <c r="X109" s="116">
        <v>0</v>
      </c>
      <c r="Y109" s="116">
        <v>0</v>
      </c>
      <c r="Z109" s="116">
        <v>0</v>
      </c>
      <c r="AA109" s="116">
        <v>0</v>
      </c>
      <c r="AB109" s="116"/>
      <c r="AC109" s="116">
        <v>0</v>
      </c>
      <c r="AD109" s="116">
        <v>0</v>
      </c>
      <c r="AE109" s="116">
        <f>+SUM(D109,L109,AD109)</f>
        <v>0</v>
      </c>
      <c r="AF109" s="116">
        <f>+SUM(AG109,AL109)</f>
        <v>24001</v>
      </c>
      <c r="AG109" s="116">
        <f>+SUM(AH109:AK109)</f>
        <v>24001</v>
      </c>
      <c r="AH109" s="116">
        <v>0</v>
      </c>
      <c r="AI109" s="116">
        <v>24001</v>
      </c>
      <c r="AJ109" s="116">
        <v>0</v>
      </c>
      <c r="AK109" s="116">
        <v>0</v>
      </c>
      <c r="AL109" s="116">
        <v>0</v>
      </c>
      <c r="AM109" s="116"/>
      <c r="AN109" s="116">
        <f>+SUM(AO109,AT109,AX109,AY109,BE109)</f>
        <v>39565</v>
      </c>
      <c r="AO109" s="116">
        <f>+SUM(AP109:AS109)</f>
        <v>19616</v>
      </c>
      <c r="AP109" s="116">
        <v>3929</v>
      </c>
      <c r="AQ109" s="116">
        <v>0</v>
      </c>
      <c r="AR109" s="116">
        <v>15687</v>
      </c>
      <c r="AS109" s="116">
        <v>0</v>
      </c>
      <c r="AT109" s="116">
        <f>+SUM(AU109:AW109)</f>
        <v>15221</v>
      </c>
      <c r="AU109" s="116">
        <v>0</v>
      </c>
      <c r="AV109" s="116">
        <v>15221</v>
      </c>
      <c r="AW109" s="116">
        <v>0</v>
      </c>
      <c r="AX109" s="116">
        <v>0</v>
      </c>
      <c r="AY109" s="116">
        <f>+SUM(AZ109:BC109)</f>
        <v>4728</v>
      </c>
      <c r="AZ109" s="116">
        <v>0</v>
      </c>
      <c r="BA109" s="116">
        <v>3832</v>
      </c>
      <c r="BB109" s="116">
        <v>0</v>
      </c>
      <c r="BC109" s="116">
        <v>896</v>
      </c>
      <c r="BD109" s="116"/>
      <c r="BE109" s="116">
        <v>0</v>
      </c>
      <c r="BF109" s="116">
        <v>0</v>
      </c>
      <c r="BG109" s="116">
        <f>+SUM(BF109,AN109,AF109)</f>
        <v>63566</v>
      </c>
      <c r="BH109" s="116">
        <f>SUM(D109,AF109)</f>
        <v>24001</v>
      </c>
      <c r="BI109" s="116">
        <f>SUM(E109,AG109)</f>
        <v>24001</v>
      </c>
      <c r="BJ109" s="116">
        <f>SUM(F109,AH109)</f>
        <v>0</v>
      </c>
      <c r="BK109" s="116">
        <f>SUM(G109,AI109)</f>
        <v>24001</v>
      </c>
      <c r="BL109" s="116">
        <f>SUM(H109,AJ109)</f>
        <v>0</v>
      </c>
      <c r="BM109" s="116">
        <f>SUM(I109,AK109)</f>
        <v>0</v>
      </c>
      <c r="BN109" s="116">
        <f>SUM(J109,AL109)</f>
        <v>0</v>
      </c>
      <c r="BO109" s="116">
        <f>SUM(K109,AM109)</f>
        <v>0</v>
      </c>
      <c r="BP109" s="116">
        <f>SUM(L109,AN109)</f>
        <v>39565</v>
      </c>
      <c r="BQ109" s="116">
        <f>SUM(M109,AO109)</f>
        <v>19616</v>
      </c>
      <c r="BR109" s="116">
        <f>SUM(N109,AP109)</f>
        <v>3929</v>
      </c>
      <c r="BS109" s="116">
        <f>SUM(O109,AQ109)</f>
        <v>0</v>
      </c>
      <c r="BT109" s="116">
        <f>SUM(P109,AR109)</f>
        <v>15687</v>
      </c>
      <c r="BU109" s="116">
        <f>SUM(Q109,AS109)</f>
        <v>0</v>
      </c>
      <c r="BV109" s="116">
        <f>SUM(R109,AT109)</f>
        <v>15221</v>
      </c>
      <c r="BW109" s="116">
        <f>SUM(S109,AU109)</f>
        <v>0</v>
      </c>
      <c r="BX109" s="116">
        <f>SUM(T109,AV109)</f>
        <v>15221</v>
      </c>
      <c r="BY109" s="116">
        <f>SUM(U109,AW109)</f>
        <v>0</v>
      </c>
      <c r="BZ109" s="116">
        <f>SUM(V109,AX109)</f>
        <v>0</v>
      </c>
      <c r="CA109" s="116">
        <f>SUM(W109,AY109)</f>
        <v>4728</v>
      </c>
      <c r="CB109" s="116">
        <f>SUM(X109,AZ109)</f>
        <v>0</v>
      </c>
      <c r="CC109" s="116">
        <f>SUM(Y109,BA109)</f>
        <v>3832</v>
      </c>
      <c r="CD109" s="116">
        <f>SUM(Z109,BB109)</f>
        <v>0</v>
      </c>
      <c r="CE109" s="116">
        <f>SUM(AA109,BC109)</f>
        <v>896</v>
      </c>
      <c r="CF109" s="116">
        <f>SUM(AB109,BD109)</f>
        <v>0</v>
      </c>
      <c r="CG109" s="116">
        <f>SUM(AC109,BE109)</f>
        <v>0</v>
      </c>
      <c r="CH109" s="116">
        <f>SUM(AD109,BF109)</f>
        <v>0</v>
      </c>
      <c r="CI109" s="116">
        <f>SUM(AE109,BG109)</f>
        <v>63566</v>
      </c>
    </row>
    <row r="110" spans="1:87" ht="13.5" customHeight="1" x14ac:dyDescent="0.15">
      <c r="A110" s="114" t="s">
        <v>22</v>
      </c>
      <c r="B110" s="115" t="s">
        <v>513</v>
      </c>
      <c r="C110" s="114" t="s">
        <v>514</v>
      </c>
      <c r="D110" s="116">
        <f>+SUM(E110,J110)</f>
        <v>0</v>
      </c>
      <c r="E110" s="116">
        <f>+SUM(F110:I110)</f>
        <v>0</v>
      </c>
      <c r="F110" s="116">
        <v>0</v>
      </c>
      <c r="G110" s="116">
        <v>0</v>
      </c>
      <c r="H110" s="116">
        <v>0</v>
      </c>
      <c r="I110" s="116">
        <v>0</v>
      </c>
      <c r="J110" s="116">
        <v>0</v>
      </c>
      <c r="K110" s="116"/>
      <c r="L110" s="116">
        <f>+SUM(M110,R110,V110,W110,AC110)</f>
        <v>0</v>
      </c>
      <c r="M110" s="116">
        <f>+SUM(N110:Q110)</f>
        <v>0</v>
      </c>
      <c r="N110" s="116">
        <v>0</v>
      </c>
      <c r="O110" s="116">
        <v>0</v>
      </c>
      <c r="P110" s="116">
        <v>0</v>
      </c>
      <c r="Q110" s="116">
        <v>0</v>
      </c>
      <c r="R110" s="116">
        <f>+SUM(S110:U110)</f>
        <v>0</v>
      </c>
      <c r="S110" s="116">
        <v>0</v>
      </c>
      <c r="T110" s="116">
        <v>0</v>
      </c>
      <c r="U110" s="116">
        <v>0</v>
      </c>
      <c r="V110" s="116">
        <v>0</v>
      </c>
      <c r="W110" s="116">
        <f>+SUM(X110:AA110)</f>
        <v>0</v>
      </c>
      <c r="X110" s="116">
        <v>0</v>
      </c>
      <c r="Y110" s="116">
        <v>0</v>
      </c>
      <c r="Z110" s="116">
        <v>0</v>
      </c>
      <c r="AA110" s="116">
        <v>0</v>
      </c>
      <c r="AB110" s="116"/>
      <c r="AC110" s="116">
        <v>0</v>
      </c>
      <c r="AD110" s="116">
        <v>0</v>
      </c>
      <c r="AE110" s="116">
        <f>+SUM(D110,L110,AD110)</f>
        <v>0</v>
      </c>
      <c r="AF110" s="116">
        <f>+SUM(AG110,AL110)</f>
        <v>0</v>
      </c>
      <c r="AG110" s="116">
        <f>+SUM(AH110:AK110)</f>
        <v>0</v>
      </c>
      <c r="AH110" s="116">
        <v>0</v>
      </c>
      <c r="AI110" s="116">
        <v>0</v>
      </c>
      <c r="AJ110" s="116">
        <v>0</v>
      </c>
      <c r="AK110" s="116">
        <v>0</v>
      </c>
      <c r="AL110" s="116">
        <v>0</v>
      </c>
      <c r="AM110" s="116"/>
      <c r="AN110" s="116">
        <f>+SUM(AO110,AT110,AX110,AY110,BE110)</f>
        <v>151609</v>
      </c>
      <c r="AO110" s="116">
        <f>+SUM(AP110:AS110)</f>
        <v>11558</v>
      </c>
      <c r="AP110" s="116">
        <v>11558</v>
      </c>
      <c r="AQ110" s="116">
        <v>0</v>
      </c>
      <c r="AR110" s="116">
        <v>0</v>
      </c>
      <c r="AS110" s="116">
        <v>0</v>
      </c>
      <c r="AT110" s="116">
        <f>+SUM(AU110:AW110)</f>
        <v>77315</v>
      </c>
      <c r="AU110" s="116">
        <v>0</v>
      </c>
      <c r="AV110" s="116">
        <v>77315</v>
      </c>
      <c r="AW110" s="116">
        <v>0</v>
      </c>
      <c r="AX110" s="116">
        <v>0</v>
      </c>
      <c r="AY110" s="116">
        <f>+SUM(AZ110:BC110)</f>
        <v>62736</v>
      </c>
      <c r="AZ110" s="116">
        <v>18822</v>
      </c>
      <c r="BA110" s="116">
        <v>37204</v>
      </c>
      <c r="BB110" s="116">
        <v>6710</v>
      </c>
      <c r="BC110" s="116">
        <v>0</v>
      </c>
      <c r="BD110" s="116"/>
      <c r="BE110" s="116">
        <v>0</v>
      </c>
      <c r="BF110" s="116">
        <v>1883</v>
      </c>
      <c r="BG110" s="116">
        <f>+SUM(BF110,AN110,AF110)</f>
        <v>153492</v>
      </c>
      <c r="BH110" s="116">
        <f>SUM(D110,AF110)</f>
        <v>0</v>
      </c>
      <c r="BI110" s="116">
        <f>SUM(E110,AG110)</f>
        <v>0</v>
      </c>
      <c r="BJ110" s="116">
        <f>SUM(F110,AH110)</f>
        <v>0</v>
      </c>
      <c r="BK110" s="116">
        <f>SUM(G110,AI110)</f>
        <v>0</v>
      </c>
      <c r="BL110" s="116">
        <f>SUM(H110,AJ110)</f>
        <v>0</v>
      </c>
      <c r="BM110" s="116">
        <f>SUM(I110,AK110)</f>
        <v>0</v>
      </c>
      <c r="BN110" s="116">
        <f>SUM(J110,AL110)</f>
        <v>0</v>
      </c>
      <c r="BO110" s="116">
        <f>SUM(K110,AM110)</f>
        <v>0</v>
      </c>
      <c r="BP110" s="116">
        <f>SUM(L110,AN110)</f>
        <v>151609</v>
      </c>
      <c r="BQ110" s="116">
        <f>SUM(M110,AO110)</f>
        <v>11558</v>
      </c>
      <c r="BR110" s="116">
        <f>SUM(N110,AP110)</f>
        <v>11558</v>
      </c>
      <c r="BS110" s="116">
        <f>SUM(O110,AQ110)</f>
        <v>0</v>
      </c>
      <c r="BT110" s="116">
        <f>SUM(P110,AR110)</f>
        <v>0</v>
      </c>
      <c r="BU110" s="116">
        <f>SUM(Q110,AS110)</f>
        <v>0</v>
      </c>
      <c r="BV110" s="116">
        <f>SUM(R110,AT110)</f>
        <v>77315</v>
      </c>
      <c r="BW110" s="116">
        <f>SUM(S110,AU110)</f>
        <v>0</v>
      </c>
      <c r="BX110" s="116">
        <f>SUM(T110,AV110)</f>
        <v>77315</v>
      </c>
      <c r="BY110" s="116">
        <f>SUM(U110,AW110)</f>
        <v>0</v>
      </c>
      <c r="BZ110" s="116">
        <f>SUM(V110,AX110)</f>
        <v>0</v>
      </c>
      <c r="CA110" s="116">
        <f>SUM(W110,AY110)</f>
        <v>62736</v>
      </c>
      <c r="CB110" s="116">
        <f>SUM(X110,AZ110)</f>
        <v>18822</v>
      </c>
      <c r="CC110" s="116">
        <f>SUM(Y110,BA110)</f>
        <v>37204</v>
      </c>
      <c r="CD110" s="116">
        <f>SUM(Z110,BB110)</f>
        <v>6710</v>
      </c>
      <c r="CE110" s="116">
        <f>SUM(AA110,BC110)</f>
        <v>0</v>
      </c>
      <c r="CF110" s="116">
        <f>SUM(AB110,BD110)</f>
        <v>0</v>
      </c>
      <c r="CG110" s="116">
        <f>SUM(AC110,BE110)</f>
        <v>0</v>
      </c>
      <c r="CH110" s="116">
        <f>SUM(AD110,BF110)</f>
        <v>1883</v>
      </c>
      <c r="CI110" s="116">
        <f>SUM(AE110,BG110)</f>
        <v>153492</v>
      </c>
    </row>
    <row r="111" spans="1:87" ht="13.5" customHeight="1" x14ac:dyDescent="0.15">
      <c r="A111" s="114" t="s">
        <v>22</v>
      </c>
      <c r="B111" s="115" t="s">
        <v>384</v>
      </c>
      <c r="C111" s="114" t="s">
        <v>385</v>
      </c>
      <c r="D111" s="116">
        <f>+SUM(E111,J111)</f>
        <v>3718</v>
      </c>
      <c r="E111" s="116">
        <f>+SUM(F111:I111)</f>
        <v>3718</v>
      </c>
      <c r="F111" s="116">
        <v>0</v>
      </c>
      <c r="G111" s="116">
        <v>3718</v>
      </c>
      <c r="H111" s="116">
        <v>0</v>
      </c>
      <c r="I111" s="116">
        <v>0</v>
      </c>
      <c r="J111" s="116">
        <v>0</v>
      </c>
      <c r="K111" s="116"/>
      <c r="L111" s="116">
        <f>+SUM(M111,R111,V111,W111,AC111)</f>
        <v>727345</v>
      </c>
      <c r="M111" s="116">
        <f>+SUM(N111:Q111)</f>
        <v>26255</v>
      </c>
      <c r="N111" s="116">
        <v>26255</v>
      </c>
      <c r="O111" s="116">
        <v>0</v>
      </c>
      <c r="P111" s="116">
        <v>0</v>
      </c>
      <c r="Q111" s="116">
        <v>0</v>
      </c>
      <c r="R111" s="116">
        <f>+SUM(S111:U111)</f>
        <v>305166</v>
      </c>
      <c r="S111" s="116">
        <v>261158</v>
      </c>
      <c r="T111" s="116">
        <v>874</v>
      </c>
      <c r="U111" s="116">
        <v>43134</v>
      </c>
      <c r="V111" s="116">
        <v>0</v>
      </c>
      <c r="W111" s="116">
        <f>+SUM(X111:AA111)</f>
        <v>395924</v>
      </c>
      <c r="X111" s="116">
        <v>0</v>
      </c>
      <c r="Y111" s="116">
        <v>168065</v>
      </c>
      <c r="Z111" s="116">
        <v>81901</v>
      </c>
      <c r="AA111" s="116">
        <v>145958</v>
      </c>
      <c r="AB111" s="116"/>
      <c r="AC111" s="116">
        <v>0</v>
      </c>
      <c r="AD111" s="116">
        <v>3188</v>
      </c>
      <c r="AE111" s="116">
        <f>+SUM(D111,L111,AD111)</f>
        <v>734251</v>
      </c>
      <c r="AF111" s="116">
        <f>+SUM(AG111,AL111)</f>
        <v>0</v>
      </c>
      <c r="AG111" s="116">
        <f>+SUM(AH111:AK111)</f>
        <v>0</v>
      </c>
      <c r="AH111" s="116">
        <v>0</v>
      </c>
      <c r="AI111" s="116">
        <v>0</v>
      </c>
      <c r="AJ111" s="116">
        <v>0</v>
      </c>
      <c r="AK111" s="116">
        <v>0</v>
      </c>
      <c r="AL111" s="116">
        <v>0</v>
      </c>
      <c r="AM111" s="116"/>
      <c r="AN111" s="116">
        <f>+SUM(AO111,AT111,AX111,AY111,BE111)</f>
        <v>0</v>
      </c>
      <c r="AO111" s="116">
        <f>+SUM(AP111:AS111)</f>
        <v>0</v>
      </c>
      <c r="AP111" s="116">
        <v>0</v>
      </c>
      <c r="AQ111" s="116">
        <v>0</v>
      </c>
      <c r="AR111" s="116">
        <v>0</v>
      </c>
      <c r="AS111" s="116">
        <v>0</v>
      </c>
      <c r="AT111" s="116">
        <f>+SUM(AU111:AW111)</f>
        <v>0</v>
      </c>
      <c r="AU111" s="116">
        <v>0</v>
      </c>
      <c r="AV111" s="116">
        <v>0</v>
      </c>
      <c r="AW111" s="116">
        <v>0</v>
      </c>
      <c r="AX111" s="116">
        <v>0</v>
      </c>
      <c r="AY111" s="116">
        <f>+SUM(AZ111:BC111)</f>
        <v>0</v>
      </c>
      <c r="AZ111" s="116">
        <v>0</v>
      </c>
      <c r="BA111" s="116">
        <v>0</v>
      </c>
      <c r="BB111" s="116">
        <v>0</v>
      </c>
      <c r="BC111" s="116">
        <v>0</v>
      </c>
      <c r="BD111" s="116"/>
      <c r="BE111" s="116">
        <v>0</v>
      </c>
      <c r="BF111" s="116">
        <v>0</v>
      </c>
      <c r="BG111" s="116">
        <f>+SUM(BF111,AN111,AF111)</f>
        <v>0</v>
      </c>
      <c r="BH111" s="116">
        <f>SUM(D111,AF111)</f>
        <v>3718</v>
      </c>
      <c r="BI111" s="116">
        <f>SUM(E111,AG111)</f>
        <v>3718</v>
      </c>
      <c r="BJ111" s="116">
        <f>SUM(F111,AH111)</f>
        <v>0</v>
      </c>
      <c r="BK111" s="116">
        <f>SUM(G111,AI111)</f>
        <v>3718</v>
      </c>
      <c r="BL111" s="116">
        <f>SUM(H111,AJ111)</f>
        <v>0</v>
      </c>
      <c r="BM111" s="116">
        <f>SUM(I111,AK111)</f>
        <v>0</v>
      </c>
      <c r="BN111" s="116">
        <f>SUM(J111,AL111)</f>
        <v>0</v>
      </c>
      <c r="BO111" s="116">
        <f>SUM(K111,AM111)</f>
        <v>0</v>
      </c>
      <c r="BP111" s="116">
        <f>SUM(L111,AN111)</f>
        <v>727345</v>
      </c>
      <c r="BQ111" s="116">
        <f>SUM(M111,AO111)</f>
        <v>26255</v>
      </c>
      <c r="BR111" s="116">
        <f>SUM(N111,AP111)</f>
        <v>26255</v>
      </c>
      <c r="BS111" s="116">
        <f>SUM(O111,AQ111)</f>
        <v>0</v>
      </c>
      <c r="BT111" s="116">
        <f>SUM(P111,AR111)</f>
        <v>0</v>
      </c>
      <c r="BU111" s="116">
        <f>SUM(Q111,AS111)</f>
        <v>0</v>
      </c>
      <c r="BV111" s="116">
        <f>SUM(R111,AT111)</f>
        <v>305166</v>
      </c>
      <c r="BW111" s="116">
        <f>SUM(S111,AU111)</f>
        <v>261158</v>
      </c>
      <c r="BX111" s="116">
        <f>SUM(T111,AV111)</f>
        <v>874</v>
      </c>
      <c r="BY111" s="116">
        <f>SUM(U111,AW111)</f>
        <v>43134</v>
      </c>
      <c r="BZ111" s="116">
        <f>SUM(V111,AX111)</f>
        <v>0</v>
      </c>
      <c r="CA111" s="116">
        <f>SUM(W111,AY111)</f>
        <v>395924</v>
      </c>
      <c r="CB111" s="116">
        <f>SUM(X111,AZ111)</f>
        <v>0</v>
      </c>
      <c r="CC111" s="116">
        <f>SUM(Y111,BA111)</f>
        <v>168065</v>
      </c>
      <c r="CD111" s="116">
        <f>SUM(Z111,BB111)</f>
        <v>81901</v>
      </c>
      <c r="CE111" s="116">
        <f>SUM(AA111,BC111)</f>
        <v>145958</v>
      </c>
      <c r="CF111" s="116">
        <f>SUM(AB111,BD111)</f>
        <v>0</v>
      </c>
      <c r="CG111" s="116">
        <f>SUM(AC111,BE111)</f>
        <v>0</v>
      </c>
      <c r="CH111" s="116">
        <f>SUM(AD111,BF111)</f>
        <v>3188</v>
      </c>
      <c r="CI111" s="116">
        <f>SUM(AE111,BG111)</f>
        <v>734251</v>
      </c>
    </row>
    <row r="112" spans="1:87" ht="13.5" customHeight="1" x14ac:dyDescent="0.15">
      <c r="A112" s="114" t="s">
        <v>22</v>
      </c>
      <c r="B112" s="115" t="s">
        <v>456</v>
      </c>
      <c r="C112" s="114" t="s">
        <v>457</v>
      </c>
      <c r="D112" s="116">
        <f>+SUM(E112,J112)</f>
        <v>0</v>
      </c>
      <c r="E112" s="116">
        <f>+SUM(F112:I112)</f>
        <v>0</v>
      </c>
      <c r="F112" s="116">
        <v>0</v>
      </c>
      <c r="G112" s="116">
        <v>0</v>
      </c>
      <c r="H112" s="116">
        <v>0</v>
      </c>
      <c r="I112" s="116">
        <v>0</v>
      </c>
      <c r="J112" s="116">
        <v>0</v>
      </c>
      <c r="K112" s="116"/>
      <c r="L112" s="116">
        <f>+SUM(M112,R112,V112,W112,AC112)</f>
        <v>15048</v>
      </c>
      <c r="M112" s="116">
        <f>+SUM(N112:Q112)</f>
        <v>0</v>
      </c>
      <c r="N112" s="116">
        <v>0</v>
      </c>
      <c r="O112" s="116">
        <v>0</v>
      </c>
      <c r="P112" s="116">
        <v>0</v>
      </c>
      <c r="Q112" s="116">
        <v>0</v>
      </c>
      <c r="R112" s="116">
        <f>+SUM(S112:U112)</f>
        <v>0</v>
      </c>
      <c r="S112" s="116">
        <v>0</v>
      </c>
      <c r="T112" s="116">
        <v>0</v>
      </c>
      <c r="U112" s="116">
        <v>0</v>
      </c>
      <c r="V112" s="116">
        <v>0</v>
      </c>
      <c r="W112" s="116">
        <f>+SUM(X112:AA112)</f>
        <v>15048</v>
      </c>
      <c r="X112" s="116">
        <v>15048</v>
      </c>
      <c r="Y112" s="116">
        <v>0</v>
      </c>
      <c r="Z112" s="116">
        <v>0</v>
      </c>
      <c r="AA112" s="116">
        <v>0</v>
      </c>
      <c r="AB112" s="116"/>
      <c r="AC112" s="116">
        <v>0</v>
      </c>
      <c r="AD112" s="116">
        <v>191</v>
      </c>
      <c r="AE112" s="116">
        <f>+SUM(D112,L112,AD112)</f>
        <v>15239</v>
      </c>
      <c r="AF112" s="116">
        <f>+SUM(AG112,AL112)</f>
        <v>0</v>
      </c>
      <c r="AG112" s="116">
        <f>+SUM(AH112:AK112)</f>
        <v>0</v>
      </c>
      <c r="AH112" s="116">
        <v>0</v>
      </c>
      <c r="AI112" s="116">
        <v>0</v>
      </c>
      <c r="AJ112" s="116">
        <v>0</v>
      </c>
      <c r="AK112" s="116">
        <v>0</v>
      </c>
      <c r="AL112" s="116">
        <v>0</v>
      </c>
      <c r="AM112" s="116"/>
      <c r="AN112" s="116">
        <f>+SUM(AO112,AT112,AX112,AY112,BE112)</f>
        <v>69554</v>
      </c>
      <c r="AO112" s="116">
        <f>+SUM(AP112:AS112)</f>
        <v>14470</v>
      </c>
      <c r="AP112" s="116">
        <v>14470</v>
      </c>
      <c r="AQ112" s="116">
        <v>0</v>
      </c>
      <c r="AR112" s="116">
        <v>0</v>
      </c>
      <c r="AS112" s="116">
        <v>0</v>
      </c>
      <c r="AT112" s="116">
        <f>+SUM(AU112:AW112)</f>
        <v>48365</v>
      </c>
      <c r="AU112" s="116">
        <v>0</v>
      </c>
      <c r="AV112" s="116">
        <v>48365</v>
      </c>
      <c r="AW112" s="116">
        <v>0</v>
      </c>
      <c r="AX112" s="116">
        <v>0</v>
      </c>
      <c r="AY112" s="116">
        <f>+SUM(AZ112:BC112)</f>
        <v>6719</v>
      </c>
      <c r="AZ112" s="116">
        <v>0</v>
      </c>
      <c r="BA112" s="116">
        <v>0</v>
      </c>
      <c r="BB112" s="116">
        <v>6719</v>
      </c>
      <c r="BC112" s="116">
        <v>0</v>
      </c>
      <c r="BD112" s="116"/>
      <c r="BE112" s="116">
        <v>0</v>
      </c>
      <c r="BF112" s="116">
        <v>18519</v>
      </c>
      <c r="BG112" s="116">
        <f>+SUM(BF112,AN112,AF112)</f>
        <v>88073</v>
      </c>
      <c r="BH112" s="116">
        <f>SUM(D112,AF112)</f>
        <v>0</v>
      </c>
      <c r="BI112" s="116">
        <f>SUM(E112,AG112)</f>
        <v>0</v>
      </c>
      <c r="BJ112" s="116">
        <f>SUM(F112,AH112)</f>
        <v>0</v>
      </c>
      <c r="BK112" s="116">
        <f>SUM(G112,AI112)</f>
        <v>0</v>
      </c>
      <c r="BL112" s="116">
        <f>SUM(H112,AJ112)</f>
        <v>0</v>
      </c>
      <c r="BM112" s="116">
        <f>SUM(I112,AK112)</f>
        <v>0</v>
      </c>
      <c r="BN112" s="116">
        <f>SUM(J112,AL112)</f>
        <v>0</v>
      </c>
      <c r="BO112" s="116">
        <f>SUM(K112,AM112)</f>
        <v>0</v>
      </c>
      <c r="BP112" s="116">
        <f>SUM(L112,AN112)</f>
        <v>84602</v>
      </c>
      <c r="BQ112" s="116">
        <f>SUM(M112,AO112)</f>
        <v>14470</v>
      </c>
      <c r="BR112" s="116">
        <f>SUM(N112,AP112)</f>
        <v>14470</v>
      </c>
      <c r="BS112" s="116">
        <f>SUM(O112,AQ112)</f>
        <v>0</v>
      </c>
      <c r="BT112" s="116">
        <f>SUM(P112,AR112)</f>
        <v>0</v>
      </c>
      <c r="BU112" s="116">
        <f>SUM(Q112,AS112)</f>
        <v>0</v>
      </c>
      <c r="BV112" s="116">
        <f>SUM(R112,AT112)</f>
        <v>48365</v>
      </c>
      <c r="BW112" s="116">
        <f>SUM(S112,AU112)</f>
        <v>0</v>
      </c>
      <c r="BX112" s="116">
        <f>SUM(T112,AV112)</f>
        <v>48365</v>
      </c>
      <c r="BY112" s="116">
        <f>SUM(U112,AW112)</f>
        <v>0</v>
      </c>
      <c r="BZ112" s="116">
        <f>SUM(V112,AX112)</f>
        <v>0</v>
      </c>
      <c r="CA112" s="116">
        <f>SUM(W112,AY112)</f>
        <v>21767</v>
      </c>
      <c r="CB112" s="116">
        <f>SUM(X112,AZ112)</f>
        <v>15048</v>
      </c>
      <c r="CC112" s="116">
        <f>SUM(Y112,BA112)</f>
        <v>0</v>
      </c>
      <c r="CD112" s="116">
        <f>SUM(Z112,BB112)</f>
        <v>6719</v>
      </c>
      <c r="CE112" s="116">
        <f>SUM(AA112,BC112)</f>
        <v>0</v>
      </c>
      <c r="CF112" s="116">
        <f>SUM(AB112,BD112)</f>
        <v>0</v>
      </c>
      <c r="CG112" s="116">
        <f>SUM(AC112,BE112)</f>
        <v>0</v>
      </c>
      <c r="CH112" s="116">
        <f>SUM(AD112,BF112)</f>
        <v>18710</v>
      </c>
      <c r="CI112" s="116">
        <f>SUM(AE112,BG112)</f>
        <v>103312</v>
      </c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112">
    <sortCondition ref="A8:A112"/>
    <sortCondition ref="B8:B112"/>
    <sortCondition ref="C8:C112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111" man="1"/>
    <brk id="67" min="1" max="11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長野県</v>
      </c>
      <c r="B7" s="132" t="str">
        <f>'廃棄物事業経費（市町村）'!B7</f>
        <v>20000</v>
      </c>
      <c r="C7" s="131" t="s">
        <v>278</v>
      </c>
      <c r="D7" s="133">
        <f>SUM(L7,T7,AB7,AJ7,AR7,AZ7)</f>
        <v>526690</v>
      </c>
      <c r="E7" s="133">
        <f>SUM(M7,U7,AC7,AK7,AS7,BA7)</f>
        <v>7603244</v>
      </c>
      <c r="F7" s="133">
        <f>SUM(D7:E7)</f>
        <v>8129934</v>
      </c>
      <c r="G7" s="133">
        <f>SUM(O7,W7,AE7,AM7,AU7,BC7)</f>
        <v>37098</v>
      </c>
      <c r="H7" s="133">
        <f>SUM(P7,X7,AF7,AN7,AV7,BD7)</f>
        <v>3086243</v>
      </c>
      <c r="I7" s="133">
        <f>SUM(G7:H7)</f>
        <v>3123341</v>
      </c>
      <c r="J7" s="134">
        <f>COUNTIF(J$8:J$207,"&lt;&gt;")</f>
        <v>77</v>
      </c>
      <c r="K7" s="134">
        <f>COUNTIF(K$8:K$207,"&lt;&gt;")</f>
        <v>77</v>
      </c>
      <c r="L7" s="133">
        <f>SUM(L$8:L$207)</f>
        <v>81493</v>
      </c>
      <c r="M7" s="133">
        <f>SUM(M$8:M$207)</f>
        <v>5686569</v>
      </c>
      <c r="N7" s="133">
        <f>IF(AND(L7&lt;&gt;"",M7&lt;&gt;""),SUM(L7:M7),"")</f>
        <v>5768062</v>
      </c>
      <c r="O7" s="133">
        <f>SUM(O$8:O$207)</f>
        <v>33551</v>
      </c>
      <c r="P7" s="133">
        <f>SUM(P$8:P$207)</f>
        <v>2355677</v>
      </c>
      <c r="Q7" s="133">
        <f>IF(AND(O7&lt;&gt;"",P7&lt;&gt;""),SUM(O7:P7),"")</f>
        <v>2389228</v>
      </c>
      <c r="R7" s="134">
        <f>COUNTIF(R$8:R$207,"&lt;&gt;")</f>
        <v>36</v>
      </c>
      <c r="S7" s="134">
        <f>COUNTIF(S$8:S$207,"&lt;&gt;")</f>
        <v>36</v>
      </c>
      <c r="T7" s="133">
        <f>SUM(T$8:T$207)</f>
        <v>445197</v>
      </c>
      <c r="U7" s="133">
        <f>SUM(U$8:U$207)</f>
        <v>1914142</v>
      </c>
      <c r="V7" s="133">
        <f>IF(AND(T7&lt;&gt;"",U7&lt;&gt;""),SUM(T7:U7),"")</f>
        <v>2359339</v>
      </c>
      <c r="W7" s="133">
        <f>SUM(W$8:W$207)</f>
        <v>3547</v>
      </c>
      <c r="X7" s="133">
        <f>SUM(X$8:X$207)</f>
        <v>437649</v>
      </c>
      <c r="Y7" s="133">
        <f>IF(AND(W7&lt;&gt;"",X7&lt;&gt;""),SUM(W7:X7),"")</f>
        <v>441196</v>
      </c>
      <c r="Z7" s="134">
        <f>COUNTIF(Z$8:Z$207,"&lt;&gt;")</f>
        <v>5</v>
      </c>
      <c r="AA7" s="134">
        <f>COUNTIF(AA$8:AA$207,"&lt;&gt;")</f>
        <v>5</v>
      </c>
      <c r="AB7" s="133">
        <f>SUM(AB$8:AB$207)</f>
        <v>0</v>
      </c>
      <c r="AC7" s="133">
        <f>SUM(AC$8:AC$207)</f>
        <v>2533</v>
      </c>
      <c r="AD7" s="133">
        <f>IF(AND(AB7&lt;&gt;"",AC7&lt;&gt;""),SUM(AB7:AC7),"")</f>
        <v>2533</v>
      </c>
      <c r="AE7" s="133">
        <f>SUM(AE$8:AE$207)</f>
        <v>0</v>
      </c>
      <c r="AF7" s="133">
        <f>SUM(AF$8:AF$207)</f>
        <v>292917</v>
      </c>
      <c r="AG7" s="133">
        <f>IF(AND(AE7&lt;&gt;"",AF7&lt;&gt;""),SUM(AE7:AF7),"")</f>
        <v>292917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22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665465</v>
      </c>
      <c r="F8" s="116">
        <f>SUM(D8:E8)</f>
        <v>665465</v>
      </c>
      <c r="G8" s="116">
        <f>SUM(O8,W8,AE8,AM8,AU8,BC8)</f>
        <v>0</v>
      </c>
      <c r="H8" s="116">
        <f>SUM(P8,X8,AF8,AN8,AV8,BD8)</f>
        <v>127430</v>
      </c>
      <c r="I8" s="116">
        <f>SUM(G8:H8)</f>
        <v>127430</v>
      </c>
      <c r="J8" s="115" t="s">
        <v>326</v>
      </c>
      <c r="K8" s="114" t="s">
        <v>327</v>
      </c>
      <c r="L8" s="116">
        <v>0</v>
      </c>
      <c r="M8" s="116">
        <v>665465</v>
      </c>
      <c r="N8" s="116">
        <f>IF(AND(L8&lt;&gt;"",M8&lt;&gt;""),SUM(L8:M8),"")</f>
        <v>665465</v>
      </c>
      <c r="O8" s="116">
        <v>0</v>
      </c>
      <c r="P8" s="116">
        <v>0</v>
      </c>
      <c r="Q8" s="116">
        <f>IF(AND(O8&lt;&gt;"",P8&lt;&gt;""),SUM(O8:P8),"")</f>
        <v>0</v>
      </c>
      <c r="R8" s="115" t="s">
        <v>328</v>
      </c>
      <c r="S8" s="114" t="s">
        <v>329</v>
      </c>
      <c r="T8" s="116">
        <v>0</v>
      </c>
      <c r="U8" s="116">
        <v>0</v>
      </c>
      <c r="V8" s="116">
        <f>IF(AND(T8&lt;&gt;"",U8&lt;&gt;""),SUM(T8:U8),"")</f>
        <v>0</v>
      </c>
      <c r="W8" s="116">
        <v>0</v>
      </c>
      <c r="X8" s="116">
        <v>107369</v>
      </c>
      <c r="Y8" s="116">
        <f>IF(AND(W8&lt;&gt;"",X8&lt;&gt;""),SUM(W8:X8),"")</f>
        <v>107369</v>
      </c>
      <c r="Z8" s="115" t="s">
        <v>330</v>
      </c>
      <c r="AA8" s="114" t="s">
        <v>331</v>
      </c>
      <c r="AB8" s="116">
        <v>0</v>
      </c>
      <c r="AC8" s="116">
        <v>0</v>
      </c>
      <c r="AD8" s="116">
        <f>IF(AND(AB8&lt;&gt;"",AC8&lt;&gt;""),SUM(AB8:AC8),"")</f>
        <v>0</v>
      </c>
      <c r="AE8" s="116">
        <v>0</v>
      </c>
      <c r="AF8" s="116">
        <v>20061</v>
      </c>
      <c r="AG8" s="116">
        <f>IF(AND(AE8&lt;&gt;"",AF8&lt;&gt;""),SUM(AE8:AF8),"")</f>
        <v>20061</v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22</v>
      </c>
      <c r="B9" s="115" t="s">
        <v>332</v>
      </c>
      <c r="C9" s="114" t="s">
        <v>333</v>
      </c>
      <c r="D9" s="116">
        <f>SUM(L9,T9,AB9,AJ9,AR9,AZ9)</f>
        <v>7356</v>
      </c>
      <c r="E9" s="116">
        <f>SUM(M9,U9,AC9,AK9,AS9,BA9)</f>
        <v>776936</v>
      </c>
      <c r="F9" s="116">
        <f>SUM(D9:E9)</f>
        <v>784292</v>
      </c>
      <c r="G9" s="116">
        <f>SUM(O9,W9,AE9,AM9,AU9,BC9)</f>
        <v>0</v>
      </c>
      <c r="H9" s="116">
        <f>SUM(P9,X9,AF9,AN9,AV9,BD9)</f>
        <v>116605</v>
      </c>
      <c r="I9" s="116">
        <f>SUM(G9:H9)</f>
        <v>116605</v>
      </c>
      <c r="J9" s="115" t="s">
        <v>334</v>
      </c>
      <c r="K9" s="114" t="s">
        <v>335</v>
      </c>
      <c r="L9" s="116">
        <v>7356</v>
      </c>
      <c r="M9" s="116">
        <v>776936</v>
      </c>
      <c r="N9" s="116">
        <f>IF(AND(L9&lt;&gt;"",M9&lt;&gt;""),SUM(L9:M9),"")</f>
        <v>784292</v>
      </c>
      <c r="O9" s="116">
        <v>0</v>
      </c>
      <c r="P9" s="116">
        <v>116605</v>
      </c>
      <c r="Q9" s="116">
        <f>IF(AND(O9&lt;&gt;"",P9&lt;&gt;""),SUM(O9:P9),"")</f>
        <v>116605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22</v>
      </c>
      <c r="B10" s="115" t="s">
        <v>336</v>
      </c>
      <c r="C10" s="114" t="s">
        <v>337</v>
      </c>
      <c r="D10" s="116">
        <f>SUM(L10,T10,AB10,AJ10,AR10,AZ10)</f>
        <v>0</v>
      </c>
      <c r="E10" s="116">
        <f>SUM(M10,U10,AC10,AK10,AS10,BA10)</f>
        <v>691623</v>
      </c>
      <c r="F10" s="116">
        <f>SUM(D10:E10)</f>
        <v>691623</v>
      </c>
      <c r="G10" s="116">
        <f>SUM(O10,W10,AE10,AM10,AU10,BC10)</f>
        <v>0</v>
      </c>
      <c r="H10" s="116">
        <f>SUM(P10,X10,AF10,AN10,AV10,BD10)</f>
        <v>234655</v>
      </c>
      <c r="I10" s="116">
        <f>SUM(G10:H10)</f>
        <v>234655</v>
      </c>
      <c r="J10" s="115" t="s">
        <v>338</v>
      </c>
      <c r="K10" s="114" t="s">
        <v>339</v>
      </c>
      <c r="L10" s="116">
        <v>0</v>
      </c>
      <c r="M10" s="116">
        <v>691623</v>
      </c>
      <c r="N10" s="116">
        <f>IF(AND(L10&lt;&gt;"",M10&lt;&gt;""),SUM(L10:M10),"")</f>
        <v>691623</v>
      </c>
      <c r="O10" s="116">
        <v>0</v>
      </c>
      <c r="P10" s="116">
        <v>234655</v>
      </c>
      <c r="Q10" s="116">
        <f>IF(AND(O10&lt;&gt;"",P10&lt;&gt;""),SUM(O10:P10),"")</f>
        <v>234655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22</v>
      </c>
      <c r="B11" s="115" t="s">
        <v>340</v>
      </c>
      <c r="C11" s="114" t="s">
        <v>341</v>
      </c>
      <c r="D11" s="116">
        <f>SUM(L11,T11,AB11,AJ11,AR11,AZ11)</f>
        <v>0</v>
      </c>
      <c r="E11" s="116">
        <f>SUM(M11,U11,AC11,AK11,AS11,BA11)</f>
        <v>98135</v>
      </c>
      <c r="F11" s="116">
        <f>SUM(D11:E11)</f>
        <v>98135</v>
      </c>
      <c r="G11" s="116">
        <f>SUM(O11,W11,AE11,AM11,AU11,BC11)</f>
        <v>0</v>
      </c>
      <c r="H11" s="116">
        <f>SUM(P11,X11,AF11,AN11,AV11,BD11)</f>
        <v>20763</v>
      </c>
      <c r="I11" s="116">
        <f>SUM(G11:H11)</f>
        <v>20763</v>
      </c>
      <c r="J11" s="115" t="s">
        <v>342</v>
      </c>
      <c r="K11" s="114" t="s">
        <v>343</v>
      </c>
      <c r="L11" s="116">
        <v>0</v>
      </c>
      <c r="M11" s="116">
        <v>0</v>
      </c>
      <c r="N11" s="116">
        <f>IF(AND(L11&lt;&gt;"",M11&lt;&gt;""),SUM(L11:M11),"")</f>
        <v>0</v>
      </c>
      <c r="O11" s="116">
        <v>0</v>
      </c>
      <c r="P11" s="116">
        <v>20763</v>
      </c>
      <c r="Q11" s="116">
        <f>IF(AND(O11&lt;&gt;"",P11&lt;&gt;""),SUM(O11:P11),"")</f>
        <v>20763</v>
      </c>
      <c r="R11" s="115" t="s">
        <v>344</v>
      </c>
      <c r="S11" s="114" t="s">
        <v>345</v>
      </c>
      <c r="T11" s="116">
        <v>0</v>
      </c>
      <c r="U11" s="116">
        <v>98135</v>
      </c>
      <c r="V11" s="116">
        <f>IF(AND(T11&lt;&gt;"",U11&lt;&gt;""),SUM(T11:U11),"")</f>
        <v>98135</v>
      </c>
      <c r="W11" s="116">
        <v>0</v>
      </c>
      <c r="X11" s="116">
        <v>0</v>
      </c>
      <c r="Y11" s="116">
        <f>IF(AND(W11&lt;&gt;"",X11&lt;&gt;""),SUM(W11:X11),"")</f>
        <v>0</v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22</v>
      </c>
      <c r="B12" s="115" t="s">
        <v>346</v>
      </c>
      <c r="C12" s="114" t="s">
        <v>347</v>
      </c>
      <c r="D12" s="116">
        <f>SUM(L12,T12,AB12,AJ12,AR12,AZ12)</f>
        <v>0</v>
      </c>
      <c r="E12" s="116">
        <f>SUM(M12,U12,AC12,AK12,AS12,BA12)</f>
        <v>185593</v>
      </c>
      <c r="F12" s="116">
        <f>SUM(D12:E12)</f>
        <v>185593</v>
      </c>
      <c r="G12" s="116">
        <f>SUM(O12,W12,AE12,AM12,AU12,BC12)</f>
        <v>0</v>
      </c>
      <c r="H12" s="116">
        <f>SUM(P12,X12,AF12,AN12,AV12,BD12)</f>
        <v>105215</v>
      </c>
      <c r="I12" s="116">
        <f>SUM(G12:H12)</f>
        <v>105215</v>
      </c>
      <c r="J12" s="115" t="s">
        <v>348</v>
      </c>
      <c r="K12" s="114" t="s">
        <v>349</v>
      </c>
      <c r="L12" s="116">
        <v>0</v>
      </c>
      <c r="M12" s="116">
        <v>185593</v>
      </c>
      <c r="N12" s="116">
        <f>IF(AND(L12&lt;&gt;"",M12&lt;&gt;""),SUM(L12:M12),"")</f>
        <v>185593</v>
      </c>
      <c r="O12" s="116">
        <v>0</v>
      </c>
      <c r="P12" s="116">
        <v>105215</v>
      </c>
      <c r="Q12" s="116">
        <f>IF(AND(O12&lt;&gt;"",P12&lt;&gt;""),SUM(O12:P12),"")</f>
        <v>105215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22</v>
      </c>
      <c r="B13" s="115" t="s">
        <v>350</v>
      </c>
      <c r="C13" s="114" t="s">
        <v>351</v>
      </c>
      <c r="D13" s="116">
        <f>SUM(L13,T13,AB13,AJ13,AR13,AZ13)</f>
        <v>0</v>
      </c>
      <c r="E13" s="116">
        <f>SUM(M13,U13,AC13,AK13,AS13,BA13)</f>
        <v>94294</v>
      </c>
      <c r="F13" s="116">
        <f>SUM(D13:E13)</f>
        <v>94294</v>
      </c>
      <c r="G13" s="116">
        <f>SUM(O13,W13,AE13,AM13,AU13,BC13)</f>
        <v>2000</v>
      </c>
      <c r="H13" s="116">
        <f>SUM(P13,X13,AF13,AN13,AV13,BD13)</f>
        <v>15985</v>
      </c>
      <c r="I13" s="116">
        <f>SUM(G13:H13)</f>
        <v>17985</v>
      </c>
      <c r="J13" s="115" t="s">
        <v>352</v>
      </c>
      <c r="K13" s="114" t="s">
        <v>353</v>
      </c>
      <c r="L13" s="116">
        <v>0</v>
      </c>
      <c r="M13" s="116">
        <v>0</v>
      </c>
      <c r="N13" s="116">
        <f>IF(AND(L13&lt;&gt;"",M13&lt;&gt;""),SUM(L13:M13),"")</f>
        <v>0</v>
      </c>
      <c r="O13" s="116">
        <v>2000</v>
      </c>
      <c r="P13" s="116">
        <v>15985</v>
      </c>
      <c r="Q13" s="116">
        <f>IF(AND(O13&lt;&gt;"",P13&lt;&gt;""),SUM(O13:P13),"")</f>
        <v>17985</v>
      </c>
      <c r="R13" s="115" t="s">
        <v>344</v>
      </c>
      <c r="S13" s="114" t="s">
        <v>345</v>
      </c>
      <c r="T13" s="116">
        <v>0</v>
      </c>
      <c r="U13" s="116">
        <v>94294</v>
      </c>
      <c r="V13" s="116">
        <f>IF(AND(T13&lt;&gt;"",U13&lt;&gt;""),SUM(T13:U13),"")</f>
        <v>94294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22</v>
      </c>
      <c r="B14" s="115" t="s">
        <v>354</v>
      </c>
      <c r="C14" s="114" t="s">
        <v>355</v>
      </c>
      <c r="D14" s="116">
        <f>SUM(L14,T14,AB14,AJ14,AR14,AZ14)</f>
        <v>0</v>
      </c>
      <c r="E14" s="116">
        <f>SUM(M14,U14,AC14,AK14,AS14,BA14)</f>
        <v>76819</v>
      </c>
      <c r="F14" s="116">
        <f>SUM(D14:E14)</f>
        <v>76819</v>
      </c>
      <c r="G14" s="116">
        <f>SUM(O14,W14,AE14,AM14,AU14,BC14)</f>
        <v>0</v>
      </c>
      <c r="H14" s="116">
        <f>SUM(P14,X14,AF14,AN14,AV14,BD14)</f>
        <v>73405</v>
      </c>
      <c r="I14" s="116">
        <f>SUM(G14:H14)</f>
        <v>73405</v>
      </c>
      <c r="J14" s="115" t="s">
        <v>326</v>
      </c>
      <c r="K14" s="114" t="s">
        <v>327</v>
      </c>
      <c r="L14" s="116">
        <v>0</v>
      </c>
      <c r="M14" s="116">
        <v>76819</v>
      </c>
      <c r="N14" s="116">
        <f>IF(AND(L14&lt;&gt;"",M14&lt;&gt;""),SUM(L14:M14),"")</f>
        <v>76819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330</v>
      </c>
      <c r="S14" s="114" t="s">
        <v>331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0</v>
      </c>
      <c r="X14" s="116">
        <v>73405</v>
      </c>
      <c r="Y14" s="116">
        <f>IF(AND(W14&lt;&gt;"",X14&lt;&gt;""),SUM(W14:X14),"")</f>
        <v>73405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22</v>
      </c>
      <c r="B15" s="115" t="s">
        <v>356</v>
      </c>
      <c r="C15" s="114" t="s">
        <v>357</v>
      </c>
      <c r="D15" s="116">
        <f>SUM(L15,T15,AB15,AJ15,AR15,AZ15)</f>
        <v>0</v>
      </c>
      <c r="E15" s="116">
        <f>SUM(M15,U15,AC15,AK15,AS15,BA15)</f>
        <v>79377</v>
      </c>
      <c r="F15" s="116">
        <f>SUM(D15:E15)</f>
        <v>79377</v>
      </c>
      <c r="G15" s="116">
        <f>SUM(O15,W15,AE15,AM15,AU15,BC15)</f>
        <v>0</v>
      </c>
      <c r="H15" s="116">
        <f>SUM(P15,X15,AF15,AN15,AV15,BD15)</f>
        <v>196524</v>
      </c>
      <c r="I15" s="116">
        <f>SUM(G15:H15)</f>
        <v>196524</v>
      </c>
      <c r="J15" s="115" t="s">
        <v>358</v>
      </c>
      <c r="K15" s="114" t="s">
        <v>359</v>
      </c>
      <c r="L15" s="116">
        <v>0</v>
      </c>
      <c r="M15" s="116">
        <v>79377</v>
      </c>
      <c r="N15" s="116">
        <f>IF(AND(L15&lt;&gt;"",M15&lt;&gt;""),SUM(L15:M15),"")</f>
        <v>79377</v>
      </c>
      <c r="O15" s="116">
        <v>0</v>
      </c>
      <c r="P15" s="116">
        <v>196524</v>
      </c>
      <c r="Q15" s="116">
        <f>IF(AND(O15&lt;&gt;"",P15&lt;&gt;""),SUM(O15:P15),"")</f>
        <v>196524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22</v>
      </c>
      <c r="B16" s="115" t="s">
        <v>360</v>
      </c>
      <c r="C16" s="114" t="s">
        <v>361</v>
      </c>
      <c r="D16" s="116">
        <f>SUM(L16,T16,AB16,AJ16,AR16,AZ16)</f>
        <v>21482</v>
      </c>
      <c r="E16" s="116">
        <f>SUM(M16,U16,AC16,AK16,AS16,BA16)</f>
        <v>200058</v>
      </c>
      <c r="F16" s="116">
        <f>SUM(D16:E16)</f>
        <v>221540</v>
      </c>
      <c r="G16" s="116">
        <f>SUM(O16,W16,AE16,AM16,AU16,BC16)</f>
        <v>3851</v>
      </c>
      <c r="H16" s="116">
        <f>SUM(P16,X16,AF16,AN16,AV16,BD16)</f>
        <v>123992</v>
      </c>
      <c r="I16" s="116">
        <f>SUM(G16:H16)</f>
        <v>127843</v>
      </c>
      <c r="J16" s="115" t="s">
        <v>362</v>
      </c>
      <c r="K16" s="114" t="s">
        <v>363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3851</v>
      </c>
      <c r="P16" s="116">
        <v>123992</v>
      </c>
      <c r="Q16" s="116">
        <f>IF(AND(O16&lt;&gt;"",P16&lt;&gt;""),SUM(O16:P16),"")</f>
        <v>127843</v>
      </c>
      <c r="R16" s="115" t="s">
        <v>364</v>
      </c>
      <c r="S16" s="114" t="s">
        <v>365</v>
      </c>
      <c r="T16" s="116">
        <v>21482</v>
      </c>
      <c r="U16" s="116">
        <v>200058</v>
      </c>
      <c r="V16" s="116">
        <f>IF(AND(T16&lt;&gt;"",U16&lt;&gt;""),SUM(T16:U16),"")</f>
        <v>221540</v>
      </c>
      <c r="W16" s="116">
        <v>0</v>
      </c>
      <c r="X16" s="116">
        <v>0</v>
      </c>
      <c r="Y16" s="116">
        <f>IF(AND(W16&lt;&gt;"",X16&lt;&gt;""),SUM(W16:X16),"")</f>
        <v>0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22</v>
      </c>
      <c r="B17" s="115" t="s">
        <v>366</v>
      </c>
      <c r="C17" s="114" t="s">
        <v>367</v>
      </c>
      <c r="D17" s="116">
        <f>SUM(L17,T17,AB17,AJ17,AR17,AZ17)</f>
        <v>9327</v>
      </c>
      <c r="E17" s="116">
        <f>SUM(M17,U17,AC17,AK17,AS17,BA17)</f>
        <v>89446</v>
      </c>
      <c r="F17" s="116">
        <f>SUM(D17:E17)</f>
        <v>98773</v>
      </c>
      <c r="G17" s="116">
        <f>SUM(O17,W17,AE17,AM17,AU17,BC17)</f>
        <v>0</v>
      </c>
      <c r="H17" s="116">
        <f>SUM(P17,X17,AF17,AN17,AV17,BD17)</f>
        <v>29408</v>
      </c>
      <c r="I17" s="116">
        <f>SUM(G17:H17)</f>
        <v>29408</v>
      </c>
      <c r="J17" s="115" t="s">
        <v>368</v>
      </c>
      <c r="K17" s="114" t="s">
        <v>369</v>
      </c>
      <c r="L17" s="116">
        <v>0</v>
      </c>
      <c r="M17" s="116">
        <v>2268</v>
      </c>
      <c r="N17" s="116">
        <f>IF(AND(L17&lt;&gt;"",M17&lt;&gt;""),SUM(L17:M17),"")</f>
        <v>2268</v>
      </c>
      <c r="O17" s="116">
        <v>0</v>
      </c>
      <c r="P17" s="116">
        <v>29408</v>
      </c>
      <c r="Q17" s="116">
        <f>IF(AND(O17&lt;&gt;"",P17&lt;&gt;""),SUM(O17:P17),"")</f>
        <v>29408</v>
      </c>
      <c r="R17" s="115" t="s">
        <v>364</v>
      </c>
      <c r="S17" s="114" t="s">
        <v>365</v>
      </c>
      <c r="T17" s="116">
        <v>9327</v>
      </c>
      <c r="U17" s="116">
        <v>87178</v>
      </c>
      <c r="V17" s="116">
        <f>IF(AND(T17&lt;&gt;"",U17&lt;&gt;""),SUM(T17:U17),"")</f>
        <v>96505</v>
      </c>
      <c r="W17" s="116">
        <v>0</v>
      </c>
      <c r="X17" s="116">
        <v>0</v>
      </c>
      <c r="Y17" s="116">
        <f>IF(AND(W17&lt;&gt;"",X17&lt;&gt;""),SUM(W17:X17),"")</f>
        <v>0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22</v>
      </c>
      <c r="B18" s="115" t="s">
        <v>370</v>
      </c>
      <c r="C18" s="114" t="s">
        <v>371</v>
      </c>
      <c r="D18" s="116">
        <f>SUM(L18,T18,AB18,AJ18,AR18,AZ18)</f>
        <v>0</v>
      </c>
      <c r="E18" s="116">
        <f>SUM(M18,U18,AC18,AK18,AS18,BA18)</f>
        <v>305483</v>
      </c>
      <c r="F18" s="116">
        <f>SUM(D18:E18)</f>
        <v>305483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372</v>
      </c>
      <c r="K18" s="114" t="s">
        <v>373</v>
      </c>
      <c r="L18" s="116">
        <v>0</v>
      </c>
      <c r="M18" s="116">
        <v>305483</v>
      </c>
      <c r="N18" s="116">
        <f>IF(AND(L18&lt;&gt;"",M18&lt;&gt;""),SUM(L18:M18),"")</f>
        <v>305483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22</v>
      </c>
      <c r="B19" s="115" t="s">
        <v>374</v>
      </c>
      <c r="C19" s="114" t="s">
        <v>375</v>
      </c>
      <c r="D19" s="116">
        <f>SUM(L19,T19,AB19,AJ19,AR19,AZ19)</f>
        <v>54786</v>
      </c>
      <c r="E19" s="116">
        <f>SUM(M19,U19,AC19,AK19,AS19,BA19)</f>
        <v>398579</v>
      </c>
      <c r="F19" s="116">
        <f>SUM(D19:E19)</f>
        <v>453365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376</v>
      </c>
      <c r="K19" s="114" t="s">
        <v>377</v>
      </c>
      <c r="L19" s="116">
        <v>54786</v>
      </c>
      <c r="M19" s="116">
        <v>398579</v>
      </c>
      <c r="N19" s="116">
        <f>IF(AND(L19&lt;&gt;"",M19&lt;&gt;""),SUM(L19:M19),"")</f>
        <v>453365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22</v>
      </c>
      <c r="B20" s="115" t="s">
        <v>378</v>
      </c>
      <c r="C20" s="114" t="s">
        <v>379</v>
      </c>
      <c r="D20" s="116">
        <f>SUM(L20,T20,AB20,AJ20,AR20,AZ20)</f>
        <v>0</v>
      </c>
      <c r="E20" s="116">
        <f>SUM(M20,U20,AC20,AK20,AS20,BA20)</f>
        <v>254212</v>
      </c>
      <c r="F20" s="116">
        <f>SUM(D20:E20)</f>
        <v>254212</v>
      </c>
      <c r="G20" s="116">
        <f>SUM(O20,W20,AE20,AM20,AU20,BC20)</f>
        <v>0</v>
      </c>
      <c r="H20" s="116">
        <f>SUM(P20,X20,AF20,AN20,AV20,BD20)</f>
        <v>87931</v>
      </c>
      <c r="I20" s="116">
        <f>SUM(G20:H20)</f>
        <v>87931</v>
      </c>
      <c r="J20" s="115" t="s">
        <v>380</v>
      </c>
      <c r="K20" s="114" t="s">
        <v>381</v>
      </c>
      <c r="L20" s="116">
        <v>0</v>
      </c>
      <c r="M20" s="116">
        <v>254212</v>
      </c>
      <c r="N20" s="116">
        <f>IF(AND(L20&lt;&gt;"",M20&lt;&gt;""),SUM(L20:M20),"")</f>
        <v>254212</v>
      </c>
      <c r="O20" s="116">
        <v>0</v>
      </c>
      <c r="P20" s="116">
        <v>87931</v>
      </c>
      <c r="Q20" s="116">
        <f>IF(AND(O20&lt;&gt;"",P20&lt;&gt;""),SUM(O20:P20),"")</f>
        <v>87931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22</v>
      </c>
      <c r="B21" s="115" t="s">
        <v>382</v>
      </c>
      <c r="C21" s="114" t="s">
        <v>383</v>
      </c>
      <c r="D21" s="116">
        <f>SUM(L21,T21,AB21,AJ21,AR21,AZ21)</f>
        <v>0</v>
      </c>
      <c r="E21" s="116">
        <f>SUM(M21,U21,AC21,AK21,AS21,BA21)</f>
        <v>365834</v>
      </c>
      <c r="F21" s="116">
        <f>SUM(D21:E21)</f>
        <v>365834</v>
      </c>
      <c r="G21" s="116">
        <f>SUM(O21,W21,AE21,AM21,AU21,BC21)</f>
        <v>3000</v>
      </c>
      <c r="H21" s="116">
        <f>SUM(P21,X21,AF21,AN21,AV21,BD21)</f>
        <v>26135</v>
      </c>
      <c r="I21" s="116">
        <f>SUM(G21:H21)</f>
        <v>29135</v>
      </c>
      <c r="J21" s="115" t="s">
        <v>384</v>
      </c>
      <c r="K21" s="114" t="s">
        <v>385</v>
      </c>
      <c r="L21" s="116">
        <v>0</v>
      </c>
      <c r="M21" s="116">
        <v>365834</v>
      </c>
      <c r="N21" s="116">
        <f>IF(AND(L21&lt;&gt;"",M21&lt;&gt;""),SUM(L21:M21),"")</f>
        <v>365834</v>
      </c>
      <c r="O21" s="116">
        <v>0</v>
      </c>
      <c r="P21" s="116">
        <v>0</v>
      </c>
      <c r="Q21" s="116">
        <f>IF(AND(O21&lt;&gt;"",P21&lt;&gt;""),SUM(O21:P21),"")</f>
        <v>0</v>
      </c>
      <c r="R21" s="115" t="s">
        <v>352</v>
      </c>
      <c r="S21" s="114" t="s">
        <v>386</v>
      </c>
      <c r="T21" s="116">
        <v>0</v>
      </c>
      <c r="U21" s="116">
        <v>0</v>
      </c>
      <c r="V21" s="116">
        <f>IF(AND(T21&lt;&gt;"",U21&lt;&gt;""),SUM(T21:U21),"")</f>
        <v>0</v>
      </c>
      <c r="W21" s="116">
        <v>3000</v>
      </c>
      <c r="X21" s="116">
        <v>26135</v>
      </c>
      <c r="Y21" s="116">
        <f>IF(AND(W21&lt;&gt;"",X21&lt;&gt;""),SUM(W21:X21),"")</f>
        <v>29135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22</v>
      </c>
      <c r="B22" s="115" t="s">
        <v>387</v>
      </c>
      <c r="C22" s="114" t="s">
        <v>388</v>
      </c>
      <c r="D22" s="116">
        <f>SUM(L22,T22,AB22,AJ22,AR22,AZ22)</f>
        <v>1429</v>
      </c>
      <c r="E22" s="116">
        <f>SUM(M22,U22,AC22,AK22,AS22,BA22)</f>
        <v>172667</v>
      </c>
      <c r="F22" s="116">
        <f>SUM(D22:E22)</f>
        <v>174096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334</v>
      </c>
      <c r="K22" s="114" t="s">
        <v>389</v>
      </c>
      <c r="L22" s="116">
        <v>1429</v>
      </c>
      <c r="M22" s="116">
        <v>172667</v>
      </c>
      <c r="N22" s="116">
        <f>IF(AND(L22&lt;&gt;"",M22&lt;&gt;""),SUM(L22:M22),"")</f>
        <v>174096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22</v>
      </c>
      <c r="B23" s="115" t="s">
        <v>390</v>
      </c>
      <c r="C23" s="114" t="s">
        <v>391</v>
      </c>
      <c r="D23" s="116">
        <f>SUM(L23,T23,AB23,AJ23,AR23,AZ23)</f>
        <v>235762</v>
      </c>
      <c r="E23" s="116">
        <f>SUM(M23,U23,AC23,AK23,AS23,BA23)</f>
        <v>267677</v>
      </c>
      <c r="F23" s="116">
        <f>SUM(D23:E23)</f>
        <v>503439</v>
      </c>
      <c r="G23" s="116">
        <f>SUM(O23,W23,AE23,AM23,AU23,BC23)</f>
        <v>0</v>
      </c>
      <c r="H23" s="116">
        <f>SUM(P23,X23,AF23,AN23,AV23,BD23)</f>
        <v>228958</v>
      </c>
      <c r="I23" s="116">
        <f>SUM(G23:H23)</f>
        <v>228958</v>
      </c>
      <c r="J23" s="115" t="s">
        <v>392</v>
      </c>
      <c r="K23" s="114" t="s">
        <v>393</v>
      </c>
      <c r="L23" s="116">
        <v>0</v>
      </c>
      <c r="M23" s="116">
        <v>17502</v>
      </c>
      <c r="N23" s="116">
        <f>IF(AND(L23&lt;&gt;"",M23&lt;&gt;""),SUM(L23:M23),"")</f>
        <v>17502</v>
      </c>
      <c r="O23" s="116">
        <v>0</v>
      </c>
      <c r="P23" s="116">
        <v>49933</v>
      </c>
      <c r="Q23" s="116">
        <f>IF(AND(O23&lt;&gt;"",P23&lt;&gt;""),SUM(O23:P23),"")</f>
        <v>49933</v>
      </c>
      <c r="R23" s="115" t="s">
        <v>394</v>
      </c>
      <c r="S23" s="114" t="s">
        <v>395</v>
      </c>
      <c r="T23" s="116">
        <v>235762</v>
      </c>
      <c r="U23" s="116">
        <v>250175</v>
      </c>
      <c r="V23" s="116">
        <f>IF(AND(T23&lt;&gt;"",U23&lt;&gt;""),SUM(T23:U23),"")</f>
        <v>485937</v>
      </c>
      <c r="W23" s="116">
        <v>0</v>
      </c>
      <c r="X23" s="116">
        <v>0</v>
      </c>
      <c r="Y23" s="116">
        <f>IF(AND(W23&lt;&gt;"",X23&lt;&gt;""),SUM(W23:X23),"")</f>
        <v>0</v>
      </c>
      <c r="Z23" s="115" t="s">
        <v>396</v>
      </c>
      <c r="AA23" s="114" t="s">
        <v>397</v>
      </c>
      <c r="AB23" s="116">
        <v>0</v>
      </c>
      <c r="AC23" s="116">
        <v>0</v>
      </c>
      <c r="AD23" s="116">
        <f>IF(AND(AB23&lt;&gt;"",AC23&lt;&gt;""),SUM(AB23:AC23),"")</f>
        <v>0</v>
      </c>
      <c r="AE23" s="116">
        <v>0</v>
      </c>
      <c r="AF23" s="116">
        <v>179025</v>
      </c>
      <c r="AG23" s="116">
        <f>IF(AND(AE23&lt;&gt;"",AF23&lt;&gt;""),SUM(AE23:AF23),"")</f>
        <v>179025</v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22</v>
      </c>
      <c r="B24" s="115" t="s">
        <v>398</v>
      </c>
      <c r="C24" s="114" t="s">
        <v>399</v>
      </c>
      <c r="D24" s="116">
        <f>SUM(L24,T24,AB24,AJ24,AR24,AZ24)</f>
        <v>0</v>
      </c>
      <c r="E24" s="116">
        <f>SUM(M24,U24,AC24,AK24,AS24,BA24)</f>
        <v>226973</v>
      </c>
      <c r="F24" s="116">
        <f>SUM(D24:E24)</f>
        <v>226973</v>
      </c>
      <c r="G24" s="116">
        <f>SUM(O24,W24,AE24,AM24,AU24,BC24)</f>
        <v>0</v>
      </c>
      <c r="H24" s="116">
        <f>SUM(P24,X24,AF24,AN24,AV24,BD24)</f>
        <v>75907</v>
      </c>
      <c r="I24" s="116">
        <f>SUM(G24:H24)</f>
        <v>75907</v>
      </c>
      <c r="J24" s="115" t="s">
        <v>326</v>
      </c>
      <c r="K24" s="114" t="s">
        <v>327</v>
      </c>
      <c r="L24" s="116">
        <v>0</v>
      </c>
      <c r="M24" s="116">
        <v>92897</v>
      </c>
      <c r="N24" s="116">
        <f>IF(AND(L24&lt;&gt;"",M24&lt;&gt;""),SUM(L24:M24),"")</f>
        <v>92897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400</v>
      </c>
      <c r="S24" s="114" t="s">
        <v>401</v>
      </c>
      <c r="T24" s="116">
        <v>0</v>
      </c>
      <c r="U24" s="116">
        <v>134076</v>
      </c>
      <c r="V24" s="116">
        <f>IF(AND(T24&lt;&gt;"",U24&lt;&gt;""),SUM(T24:U24),"")</f>
        <v>134076</v>
      </c>
      <c r="W24" s="116">
        <v>0</v>
      </c>
      <c r="X24" s="116">
        <v>0</v>
      </c>
      <c r="Y24" s="116">
        <f>IF(AND(W24&lt;&gt;"",X24&lt;&gt;""),SUM(W24:X24),"")</f>
        <v>0</v>
      </c>
      <c r="Z24" s="115" t="s">
        <v>328</v>
      </c>
      <c r="AA24" s="114" t="s">
        <v>329</v>
      </c>
      <c r="AB24" s="116">
        <v>0</v>
      </c>
      <c r="AC24" s="116">
        <v>0</v>
      </c>
      <c r="AD24" s="116">
        <f>IF(AND(AB24&lt;&gt;"",AC24&lt;&gt;""),SUM(AB24:AC24),"")</f>
        <v>0</v>
      </c>
      <c r="AE24" s="116">
        <v>0</v>
      </c>
      <c r="AF24" s="116">
        <v>75907</v>
      </c>
      <c r="AG24" s="116">
        <f>IF(AND(AE24&lt;&gt;"",AF24&lt;&gt;""),SUM(AE24:AF24),"")</f>
        <v>75907</v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22</v>
      </c>
      <c r="B25" s="115" t="s">
        <v>402</v>
      </c>
      <c r="C25" s="114" t="s">
        <v>403</v>
      </c>
      <c r="D25" s="116">
        <f>SUM(L25,T25,AB25,AJ25,AR25,AZ25)</f>
        <v>0</v>
      </c>
      <c r="E25" s="116">
        <f>SUM(M25,U25,AC25,AK25,AS25,BA25)</f>
        <v>241234</v>
      </c>
      <c r="F25" s="116">
        <f>SUM(D25:E25)</f>
        <v>241234</v>
      </c>
      <c r="G25" s="116">
        <f>SUM(O25,W25,AE25,AM25,AU25,BC25)</f>
        <v>0</v>
      </c>
      <c r="H25" s="116">
        <f>SUM(P25,X25,AF25,AN25,AV25,BD25)</f>
        <v>106537</v>
      </c>
      <c r="I25" s="116">
        <f>SUM(G25:H25)</f>
        <v>106537</v>
      </c>
      <c r="J25" s="115" t="s">
        <v>392</v>
      </c>
      <c r="K25" s="114" t="s">
        <v>393</v>
      </c>
      <c r="L25" s="116">
        <v>0</v>
      </c>
      <c r="M25" s="116">
        <v>3914</v>
      </c>
      <c r="N25" s="116">
        <f>IF(AND(L25&lt;&gt;"",M25&lt;&gt;""),SUM(L25:M25),"")</f>
        <v>3914</v>
      </c>
      <c r="O25" s="116">
        <v>0</v>
      </c>
      <c r="P25" s="116">
        <v>106537</v>
      </c>
      <c r="Q25" s="116">
        <f>IF(AND(O25&lt;&gt;"",P25&lt;&gt;""),SUM(O25:P25),"")</f>
        <v>106537</v>
      </c>
      <c r="R25" s="115" t="s">
        <v>338</v>
      </c>
      <c r="S25" s="114" t="s">
        <v>339</v>
      </c>
      <c r="T25" s="116">
        <v>0</v>
      </c>
      <c r="U25" s="116">
        <v>237320</v>
      </c>
      <c r="V25" s="116">
        <f>IF(AND(T25&lt;&gt;"",U25&lt;&gt;""),SUM(T25:U25),"")</f>
        <v>237320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22</v>
      </c>
      <c r="B26" s="115" t="s">
        <v>404</v>
      </c>
      <c r="C26" s="114" t="s">
        <v>405</v>
      </c>
      <c r="D26" s="116">
        <f>SUM(L26,T26,AB26,AJ26,AR26,AZ26)</f>
        <v>0</v>
      </c>
      <c r="E26" s="116">
        <f>SUM(M26,U26,AC26,AK26,AS26,BA26)</f>
        <v>181205</v>
      </c>
      <c r="F26" s="116">
        <f>SUM(D26:E26)</f>
        <v>181205</v>
      </c>
      <c r="G26" s="116">
        <f>SUM(O26,W26,AE26,AM26,AU26,BC26)</f>
        <v>0</v>
      </c>
      <c r="H26" s="116">
        <f>SUM(P26,X26,AF26,AN26,AV26,BD26)</f>
        <v>143282</v>
      </c>
      <c r="I26" s="116">
        <f>SUM(G26:H26)</f>
        <v>143282</v>
      </c>
      <c r="J26" s="115" t="s">
        <v>406</v>
      </c>
      <c r="K26" s="114" t="s">
        <v>407</v>
      </c>
      <c r="L26" s="116">
        <v>0</v>
      </c>
      <c r="M26" s="116">
        <v>181205</v>
      </c>
      <c r="N26" s="116">
        <f>IF(AND(L26&lt;&gt;"",M26&lt;&gt;""),SUM(L26:M26),"")</f>
        <v>181205</v>
      </c>
      <c r="O26" s="116">
        <v>0</v>
      </c>
      <c r="P26" s="116">
        <v>143282</v>
      </c>
      <c r="Q26" s="116">
        <f>IF(AND(O26&lt;&gt;"",P26&lt;&gt;""),SUM(O26:P26),"")</f>
        <v>143282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22</v>
      </c>
      <c r="B27" s="115" t="s">
        <v>408</v>
      </c>
      <c r="C27" s="114" t="s">
        <v>409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27199</v>
      </c>
      <c r="I27" s="116">
        <f>SUM(G27:H27)</f>
        <v>27199</v>
      </c>
      <c r="J27" s="115" t="s">
        <v>396</v>
      </c>
      <c r="K27" s="114" t="s">
        <v>397</v>
      </c>
      <c r="L27" s="116">
        <v>0</v>
      </c>
      <c r="M27" s="116">
        <v>0</v>
      </c>
      <c r="N27" s="116">
        <f>IF(AND(L27&lt;&gt;"",M27&lt;&gt;""),SUM(L27:M27),"")</f>
        <v>0</v>
      </c>
      <c r="O27" s="116">
        <v>0</v>
      </c>
      <c r="P27" s="116">
        <v>27199</v>
      </c>
      <c r="Q27" s="116">
        <f>IF(AND(O27&lt;&gt;"",P27&lt;&gt;""),SUM(O27:P27),"")</f>
        <v>27199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22</v>
      </c>
      <c r="B28" s="115" t="s">
        <v>410</v>
      </c>
      <c r="C28" s="114" t="s">
        <v>411</v>
      </c>
      <c r="D28" s="116">
        <f>SUM(L28,T28,AB28,AJ28,AR28,AZ28)</f>
        <v>0</v>
      </c>
      <c r="E28" s="116">
        <f>SUM(M28,U28,AC28,AK28,AS28,BA28)</f>
        <v>0</v>
      </c>
      <c r="F28" s="116">
        <f>SUM(D28:E28)</f>
        <v>0</v>
      </c>
      <c r="G28" s="116">
        <f>SUM(O28,W28,AE28,AM28,AU28,BC28)</f>
        <v>0</v>
      </c>
      <c r="H28" s="116">
        <f>SUM(P28,X28,AF28,AN28,AV28,BD28)</f>
        <v>15032</v>
      </c>
      <c r="I28" s="116">
        <f>SUM(G28:H28)</f>
        <v>15032</v>
      </c>
      <c r="J28" s="115" t="s">
        <v>396</v>
      </c>
      <c r="K28" s="114" t="s">
        <v>397</v>
      </c>
      <c r="L28" s="116">
        <v>0</v>
      </c>
      <c r="M28" s="116">
        <v>0</v>
      </c>
      <c r="N28" s="116">
        <f>IF(AND(L28&lt;&gt;"",M28&lt;&gt;""),SUM(L28:M28),"")</f>
        <v>0</v>
      </c>
      <c r="O28" s="116">
        <v>0</v>
      </c>
      <c r="P28" s="116">
        <v>15032</v>
      </c>
      <c r="Q28" s="116">
        <f>IF(AND(O28&lt;&gt;"",P28&lt;&gt;""),SUM(O28:P28),"")</f>
        <v>15032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22</v>
      </c>
      <c r="B29" s="115" t="s">
        <v>412</v>
      </c>
      <c r="C29" s="114" t="s">
        <v>413</v>
      </c>
      <c r="D29" s="116">
        <f>SUM(L29,T29,AB29,AJ29,AR29,AZ29)</f>
        <v>0</v>
      </c>
      <c r="E29" s="116">
        <f>SUM(M29,U29,AC29,AK29,AS29,BA29)</f>
        <v>0</v>
      </c>
      <c r="F29" s="116">
        <f>SUM(D29:E29)</f>
        <v>0</v>
      </c>
      <c r="G29" s="116">
        <f>SUM(O29,W29,AE29,AM29,AU29,BC29)</f>
        <v>0</v>
      </c>
      <c r="H29" s="116">
        <f>SUM(P29,X29,AF29,AN29,AV29,BD29)</f>
        <v>23292</v>
      </c>
      <c r="I29" s="116">
        <f>SUM(G29:H29)</f>
        <v>23292</v>
      </c>
      <c r="J29" s="115" t="s">
        <v>396</v>
      </c>
      <c r="K29" s="114" t="s">
        <v>397</v>
      </c>
      <c r="L29" s="116">
        <v>0</v>
      </c>
      <c r="M29" s="116">
        <v>0</v>
      </c>
      <c r="N29" s="116">
        <f>IF(AND(L29&lt;&gt;"",M29&lt;&gt;""),SUM(L29:M29),"")</f>
        <v>0</v>
      </c>
      <c r="O29" s="116">
        <v>0</v>
      </c>
      <c r="P29" s="116">
        <v>23292</v>
      </c>
      <c r="Q29" s="116">
        <f>IF(AND(O29&lt;&gt;"",P29&lt;&gt;""),SUM(O29:P29),"")</f>
        <v>23292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22</v>
      </c>
      <c r="B30" s="115" t="s">
        <v>414</v>
      </c>
      <c r="C30" s="114" t="s">
        <v>415</v>
      </c>
      <c r="D30" s="116">
        <f>SUM(L30,T30,AB30,AJ30,AR30,AZ30)</f>
        <v>0</v>
      </c>
      <c r="E30" s="116">
        <f>SUM(M30,U30,AC30,AK30,AS30,BA30)</f>
        <v>0</v>
      </c>
      <c r="F30" s="116">
        <f>SUM(D30:E30)</f>
        <v>0</v>
      </c>
      <c r="G30" s="116">
        <f>SUM(O30,W30,AE30,AM30,AU30,BC30)</f>
        <v>0</v>
      </c>
      <c r="H30" s="116">
        <f>SUM(P30,X30,AF30,AN30,AV30,BD30)</f>
        <v>9481</v>
      </c>
      <c r="I30" s="116">
        <f>SUM(G30:H30)</f>
        <v>9481</v>
      </c>
      <c r="J30" s="115" t="s">
        <v>396</v>
      </c>
      <c r="K30" s="114" t="s">
        <v>397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9481</v>
      </c>
      <c r="Q30" s="116">
        <f>IF(AND(O30&lt;&gt;"",P30&lt;&gt;""),SUM(O30:P30),"")</f>
        <v>9481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22</v>
      </c>
      <c r="B31" s="115" t="s">
        <v>416</v>
      </c>
      <c r="C31" s="114" t="s">
        <v>417</v>
      </c>
      <c r="D31" s="116">
        <f>SUM(L31,T31,AB31,AJ31,AR31,AZ31)</f>
        <v>0</v>
      </c>
      <c r="E31" s="116">
        <f>SUM(M31,U31,AC31,AK31,AS31,BA31)</f>
        <v>0</v>
      </c>
      <c r="F31" s="116">
        <f>SUM(D31:E31)</f>
        <v>0</v>
      </c>
      <c r="G31" s="116">
        <f>SUM(O31,W31,AE31,AM31,AU31,BC31)</f>
        <v>0</v>
      </c>
      <c r="H31" s="116">
        <f>SUM(P31,X31,AF31,AN31,AV31,BD31)</f>
        <v>6548</v>
      </c>
      <c r="I31" s="116">
        <f>SUM(G31:H31)</f>
        <v>6548</v>
      </c>
      <c r="J31" s="115" t="s">
        <v>396</v>
      </c>
      <c r="K31" s="114" t="s">
        <v>397</v>
      </c>
      <c r="L31" s="116">
        <v>0</v>
      </c>
      <c r="M31" s="116">
        <v>0</v>
      </c>
      <c r="N31" s="116">
        <f>IF(AND(L31&lt;&gt;"",M31&lt;&gt;""),SUM(L31:M31),"")</f>
        <v>0</v>
      </c>
      <c r="O31" s="116">
        <v>0</v>
      </c>
      <c r="P31" s="116">
        <v>6548</v>
      </c>
      <c r="Q31" s="116">
        <f>IF(AND(O31&lt;&gt;"",P31&lt;&gt;""),SUM(O31:P31),"")</f>
        <v>6548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22</v>
      </c>
      <c r="B32" s="115" t="s">
        <v>418</v>
      </c>
      <c r="C32" s="114" t="s">
        <v>419</v>
      </c>
      <c r="D32" s="116">
        <f>SUM(L32,T32,AB32,AJ32,AR32,AZ32)</f>
        <v>0</v>
      </c>
      <c r="E32" s="116">
        <f>SUM(M32,U32,AC32,AK32,AS32,BA32)</f>
        <v>0</v>
      </c>
      <c r="F32" s="116">
        <f>SUM(D32:E32)</f>
        <v>0</v>
      </c>
      <c r="G32" s="116">
        <f>SUM(O32,W32,AE32,AM32,AU32,BC32)</f>
        <v>0</v>
      </c>
      <c r="H32" s="116">
        <f>SUM(P32,X32,AF32,AN32,AV32,BD32)</f>
        <v>43595</v>
      </c>
      <c r="I32" s="116">
        <f>SUM(G32:H32)</f>
        <v>43595</v>
      </c>
      <c r="J32" s="115" t="s">
        <v>396</v>
      </c>
      <c r="K32" s="114" t="s">
        <v>397</v>
      </c>
      <c r="L32" s="116">
        <v>0</v>
      </c>
      <c r="M32" s="116">
        <v>0</v>
      </c>
      <c r="N32" s="116">
        <f>IF(AND(L32&lt;&gt;"",M32&lt;&gt;""),SUM(L32:M32),"")</f>
        <v>0</v>
      </c>
      <c r="O32" s="116">
        <v>0</v>
      </c>
      <c r="P32" s="116">
        <v>43595</v>
      </c>
      <c r="Q32" s="116">
        <f>IF(AND(O32&lt;&gt;"",P32&lt;&gt;""),SUM(O32:P32),"")</f>
        <v>43595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22</v>
      </c>
      <c r="B33" s="115" t="s">
        <v>420</v>
      </c>
      <c r="C33" s="114" t="s">
        <v>421</v>
      </c>
      <c r="D33" s="116">
        <f>SUM(L33,T33,AB33,AJ33,AR33,AZ33)</f>
        <v>103989</v>
      </c>
      <c r="E33" s="116">
        <f>SUM(M33,U33,AC33,AK33,AS33,BA33)</f>
        <v>145044</v>
      </c>
      <c r="F33" s="116">
        <f>SUM(D33:E33)</f>
        <v>249033</v>
      </c>
      <c r="G33" s="116">
        <f>SUM(O33,W33,AE33,AM33,AU33,BC33)</f>
        <v>0</v>
      </c>
      <c r="H33" s="116">
        <f>SUM(P33,X33,AF33,AN33,AV33,BD33)</f>
        <v>159053</v>
      </c>
      <c r="I33" s="116">
        <f>SUM(G33:H33)</f>
        <v>159053</v>
      </c>
      <c r="J33" s="115" t="s">
        <v>358</v>
      </c>
      <c r="K33" s="114" t="s">
        <v>359</v>
      </c>
      <c r="L33" s="116">
        <v>0</v>
      </c>
      <c r="M33" s="116">
        <v>40867</v>
      </c>
      <c r="N33" s="116">
        <f>IF(AND(L33&lt;&gt;"",M33&lt;&gt;""),SUM(L33:M33),"")</f>
        <v>40867</v>
      </c>
      <c r="O33" s="116">
        <v>0</v>
      </c>
      <c r="P33" s="116">
        <v>159053</v>
      </c>
      <c r="Q33" s="116">
        <f>IF(AND(O33&lt;&gt;"",P33&lt;&gt;""),SUM(O33:P33),"")</f>
        <v>159053</v>
      </c>
      <c r="R33" s="115" t="s">
        <v>394</v>
      </c>
      <c r="S33" s="114" t="s">
        <v>395</v>
      </c>
      <c r="T33" s="116">
        <v>103989</v>
      </c>
      <c r="U33" s="116">
        <v>104177</v>
      </c>
      <c r="V33" s="116">
        <f>IF(AND(T33&lt;&gt;"",U33&lt;&gt;""),SUM(T33:U33),"")</f>
        <v>208166</v>
      </c>
      <c r="W33" s="116">
        <v>0</v>
      </c>
      <c r="X33" s="116">
        <v>0</v>
      </c>
      <c r="Y33" s="116">
        <f>IF(AND(W33&lt;&gt;"",X33&lt;&gt;""),SUM(W33:X33),"")</f>
        <v>0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22</v>
      </c>
      <c r="B34" s="115" t="s">
        <v>422</v>
      </c>
      <c r="C34" s="114" t="s">
        <v>423</v>
      </c>
      <c r="D34" s="116">
        <f>SUM(L34,T34,AB34,AJ34,AR34,AZ34)</f>
        <v>0</v>
      </c>
      <c r="E34" s="116">
        <f>SUM(M34,U34,AC34,AK34,AS34,BA34)</f>
        <v>68255</v>
      </c>
      <c r="F34" s="116">
        <f>SUM(D34:E34)</f>
        <v>68255</v>
      </c>
      <c r="G34" s="116">
        <f>SUM(O34,W34,AE34,AM34,AU34,BC34)</f>
        <v>0</v>
      </c>
      <c r="H34" s="116">
        <f>SUM(P34,X34,AF34,AN34,AV34,BD34)</f>
        <v>43874</v>
      </c>
      <c r="I34" s="116">
        <f>SUM(G34:H34)</f>
        <v>43874</v>
      </c>
      <c r="J34" s="115" t="s">
        <v>358</v>
      </c>
      <c r="K34" s="114" t="s">
        <v>359</v>
      </c>
      <c r="L34" s="116">
        <v>0</v>
      </c>
      <c r="M34" s="116">
        <v>21639</v>
      </c>
      <c r="N34" s="116">
        <f>IF(AND(L34&lt;&gt;"",M34&lt;&gt;""),SUM(L34:M34),"")</f>
        <v>21639</v>
      </c>
      <c r="O34" s="116">
        <v>0</v>
      </c>
      <c r="P34" s="116">
        <v>43874</v>
      </c>
      <c r="Q34" s="116">
        <f>IF(AND(O34&lt;&gt;"",P34&lt;&gt;""),SUM(O34:P34),"")</f>
        <v>43874</v>
      </c>
      <c r="R34" s="115" t="s">
        <v>394</v>
      </c>
      <c r="S34" s="114" t="s">
        <v>395</v>
      </c>
      <c r="T34" s="116">
        <v>0</v>
      </c>
      <c r="U34" s="116">
        <v>46616</v>
      </c>
      <c r="V34" s="116">
        <f>IF(AND(T34&lt;&gt;"",U34&lt;&gt;""),SUM(T34:U34),"")</f>
        <v>46616</v>
      </c>
      <c r="W34" s="116">
        <v>0</v>
      </c>
      <c r="X34" s="116">
        <v>0</v>
      </c>
      <c r="Y34" s="116">
        <f>IF(AND(W34&lt;&gt;"",X34&lt;&gt;""),SUM(W34:X34),"")</f>
        <v>0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22</v>
      </c>
      <c r="B35" s="115" t="s">
        <v>424</v>
      </c>
      <c r="C35" s="114" t="s">
        <v>425</v>
      </c>
      <c r="D35" s="116">
        <f>SUM(L35,T35,AB35,AJ35,AR35,AZ35)</f>
        <v>29807</v>
      </c>
      <c r="E35" s="116">
        <f>SUM(M35,U35,AC35,AK35,AS35,BA35)</f>
        <v>51342</v>
      </c>
      <c r="F35" s="116">
        <f>SUM(D35:E35)</f>
        <v>81149</v>
      </c>
      <c r="G35" s="116">
        <f>SUM(O35,W35,AE35,AM35,AU35,BC35)</f>
        <v>0</v>
      </c>
      <c r="H35" s="116">
        <f>SUM(P35,X35,AF35,AN35,AV35,BD35)</f>
        <v>26334</v>
      </c>
      <c r="I35" s="116">
        <f>SUM(G35:H35)</f>
        <v>26334</v>
      </c>
      <c r="J35" s="115" t="s">
        <v>392</v>
      </c>
      <c r="K35" s="114" t="s">
        <v>393</v>
      </c>
      <c r="L35" s="116">
        <v>0</v>
      </c>
      <c r="M35" s="116">
        <v>29304</v>
      </c>
      <c r="N35" s="116">
        <f>IF(AND(L35&lt;&gt;"",M35&lt;&gt;""),SUM(L35:M35),"")</f>
        <v>29304</v>
      </c>
      <c r="O35" s="116">
        <v>0</v>
      </c>
      <c r="P35" s="116">
        <v>26334</v>
      </c>
      <c r="Q35" s="116">
        <f>IF(AND(O35&lt;&gt;"",P35&lt;&gt;""),SUM(O35:P35),"")</f>
        <v>26334</v>
      </c>
      <c r="R35" s="115" t="s">
        <v>394</v>
      </c>
      <c r="S35" s="114" t="s">
        <v>395</v>
      </c>
      <c r="T35" s="116">
        <v>29807</v>
      </c>
      <c r="U35" s="116">
        <v>22038</v>
      </c>
      <c r="V35" s="116">
        <f>IF(AND(T35&lt;&gt;"",U35&lt;&gt;""),SUM(T35:U35),"")</f>
        <v>51845</v>
      </c>
      <c r="W35" s="116">
        <v>0</v>
      </c>
      <c r="X35" s="116">
        <v>0</v>
      </c>
      <c r="Y35" s="116">
        <f>IF(AND(W35&lt;&gt;"",X35&lt;&gt;""),SUM(W35:X35),"")</f>
        <v>0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22</v>
      </c>
      <c r="B36" s="115" t="s">
        <v>426</v>
      </c>
      <c r="C36" s="114" t="s">
        <v>427</v>
      </c>
      <c r="D36" s="116">
        <f>SUM(L36,T36,AB36,AJ36,AR36,AZ36)</f>
        <v>0</v>
      </c>
      <c r="E36" s="116">
        <f>SUM(M36,U36,AC36,AK36,AS36,BA36)</f>
        <v>13335</v>
      </c>
      <c r="F36" s="116">
        <f>SUM(D36:E36)</f>
        <v>13335</v>
      </c>
      <c r="G36" s="116">
        <f>SUM(O36,W36,AE36,AM36,AU36,BC36)</f>
        <v>0</v>
      </c>
      <c r="H36" s="116">
        <f>SUM(P36,X36,AF36,AN36,AV36,BD36)</f>
        <v>0</v>
      </c>
      <c r="I36" s="116">
        <f>SUM(G36:H36)</f>
        <v>0</v>
      </c>
      <c r="J36" s="115" t="s">
        <v>338</v>
      </c>
      <c r="K36" s="114" t="s">
        <v>339</v>
      </c>
      <c r="L36" s="116">
        <v>0</v>
      </c>
      <c r="M36" s="116">
        <v>13335</v>
      </c>
      <c r="N36" s="116">
        <f>IF(AND(L36&lt;&gt;"",M36&lt;&gt;""),SUM(L36:M36),"")</f>
        <v>13335</v>
      </c>
      <c r="O36" s="116">
        <v>0</v>
      </c>
      <c r="P36" s="116">
        <v>0</v>
      </c>
      <c r="Q36" s="116">
        <f>IF(AND(O36&lt;&gt;"",P36&lt;&gt;""),SUM(O36:P36),"")</f>
        <v>0</v>
      </c>
      <c r="R36" s="115"/>
      <c r="S36" s="114"/>
      <c r="T36" s="116"/>
      <c r="U36" s="116"/>
      <c r="V36" s="116" t="str">
        <f>IF(AND(T36&lt;&gt;"",U36&lt;&gt;""),SUM(T36:U36),"")</f>
        <v/>
      </c>
      <c r="W36" s="116"/>
      <c r="X36" s="116"/>
      <c r="Y36" s="116" t="str">
        <f>IF(AND(W36&lt;&gt;"",X36&lt;&gt;""),SUM(W36:X36),"")</f>
        <v/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22</v>
      </c>
      <c r="B37" s="115" t="s">
        <v>428</v>
      </c>
      <c r="C37" s="114" t="s">
        <v>429</v>
      </c>
      <c r="D37" s="116">
        <f>SUM(L37,T37,AB37,AJ37,AR37,AZ37)</f>
        <v>0</v>
      </c>
      <c r="E37" s="116">
        <f>SUM(M37,U37,AC37,AK37,AS37,BA37)</f>
        <v>61851</v>
      </c>
      <c r="F37" s="116">
        <f>SUM(D37:E37)</f>
        <v>61851</v>
      </c>
      <c r="G37" s="116">
        <f>SUM(O37,W37,AE37,AM37,AU37,BC37)</f>
        <v>0</v>
      </c>
      <c r="H37" s="116">
        <f>SUM(P37,X37,AF37,AN37,AV37,BD37)</f>
        <v>0</v>
      </c>
      <c r="I37" s="116">
        <f>SUM(G37:H37)</f>
        <v>0</v>
      </c>
      <c r="J37" s="115" t="s">
        <v>338</v>
      </c>
      <c r="K37" s="114" t="s">
        <v>339</v>
      </c>
      <c r="L37" s="116">
        <v>0</v>
      </c>
      <c r="M37" s="116">
        <v>61851</v>
      </c>
      <c r="N37" s="116">
        <f>IF(AND(L37&lt;&gt;"",M37&lt;&gt;""),SUM(L37:M37),"")</f>
        <v>61851</v>
      </c>
      <c r="O37" s="116">
        <v>0</v>
      </c>
      <c r="P37" s="116">
        <v>0</v>
      </c>
      <c r="Q37" s="116">
        <f>IF(AND(O37&lt;&gt;"",P37&lt;&gt;""),SUM(O37:P37),"")</f>
        <v>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22</v>
      </c>
      <c r="B38" s="115" t="s">
        <v>430</v>
      </c>
      <c r="C38" s="114" t="s">
        <v>431</v>
      </c>
      <c r="D38" s="116">
        <f>SUM(L38,T38,AB38,AJ38,AR38,AZ38)</f>
        <v>0</v>
      </c>
      <c r="E38" s="116">
        <f>SUM(M38,U38,AC38,AK38,AS38,BA38)</f>
        <v>47066</v>
      </c>
      <c r="F38" s="116">
        <f>SUM(D38:E38)</f>
        <v>47066</v>
      </c>
      <c r="G38" s="116">
        <f>SUM(O38,W38,AE38,AM38,AU38,BC38)</f>
        <v>0</v>
      </c>
      <c r="H38" s="116">
        <f>SUM(P38,X38,AF38,AN38,AV38,BD38)</f>
        <v>9595</v>
      </c>
      <c r="I38" s="116">
        <f>SUM(G38:H38)</f>
        <v>9595</v>
      </c>
      <c r="J38" s="115" t="s">
        <v>342</v>
      </c>
      <c r="K38" s="114" t="s">
        <v>343</v>
      </c>
      <c r="L38" s="116">
        <v>0</v>
      </c>
      <c r="M38" s="116">
        <v>0</v>
      </c>
      <c r="N38" s="116">
        <f>IF(AND(L38&lt;&gt;"",M38&lt;&gt;""),SUM(L38:M38),"")</f>
        <v>0</v>
      </c>
      <c r="O38" s="116">
        <v>0</v>
      </c>
      <c r="P38" s="116">
        <v>9595</v>
      </c>
      <c r="Q38" s="116">
        <f>IF(AND(O38&lt;&gt;"",P38&lt;&gt;""),SUM(O38:P38),"")</f>
        <v>9595</v>
      </c>
      <c r="R38" s="115" t="s">
        <v>344</v>
      </c>
      <c r="S38" s="114" t="s">
        <v>345</v>
      </c>
      <c r="T38" s="116">
        <v>0</v>
      </c>
      <c r="U38" s="116">
        <v>47066</v>
      </c>
      <c r="V38" s="116">
        <f>IF(AND(T38&lt;&gt;"",U38&lt;&gt;""),SUM(T38:U38),"")</f>
        <v>47066</v>
      </c>
      <c r="W38" s="116">
        <v>0</v>
      </c>
      <c r="X38" s="116">
        <v>0</v>
      </c>
      <c r="Y38" s="116">
        <f>IF(AND(W38&lt;&gt;"",X38&lt;&gt;""),SUM(W38:X38),"")</f>
        <v>0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22</v>
      </c>
      <c r="B39" s="115" t="s">
        <v>432</v>
      </c>
      <c r="C39" s="114" t="s">
        <v>433</v>
      </c>
      <c r="D39" s="116">
        <f>SUM(L39,T39,AB39,AJ39,AR39,AZ39)</f>
        <v>0</v>
      </c>
      <c r="E39" s="116">
        <f>SUM(M39,U39,AC39,AK39,AS39,BA39)</f>
        <v>133488</v>
      </c>
      <c r="F39" s="116">
        <f>SUM(D39:E39)</f>
        <v>133488</v>
      </c>
      <c r="G39" s="116">
        <f>SUM(O39,W39,AE39,AM39,AU39,BC39)</f>
        <v>0</v>
      </c>
      <c r="H39" s="116">
        <f>SUM(P39,X39,AF39,AN39,AV39,BD39)</f>
        <v>84541</v>
      </c>
      <c r="I39" s="116">
        <f>SUM(G39:H39)</f>
        <v>84541</v>
      </c>
      <c r="J39" s="115" t="s">
        <v>434</v>
      </c>
      <c r="K39" s="114" t="s">
        <v>435</v>
      </c>
      <c r="L39" s="116">
        <v>0</v>
      </c>
      <c r="M39" s="116">
        <v>8117</v>
      </c>
      <c r="N39" s="116">
        <f>IF(AND(L39&lt;&gt;"",M39&lt;&gt;""),SUM(L39:M39),"")</f>
        <v>8117</v>
      </c>
      <c r="O39" s="116">
        <v>0</v>
      </c>
      <c r="P39" s="116">
        <v>84541</v>
      </c>
      <c r="Q39" s="116">
        <f>IF(AND(O39&lt;&gt;"",P39&lt;&gt;""),SUM(O39:P39),"")</f>
        <v>84541</v>
      </c>
      <c r="R39" s="115" t="s">
        <v>384</v>
      </c>
      <c r="S39" s="114" t="s">
        <v>385</v>
      </c>
      <c r="T39" s="116">
        <v>0</v>
      </c>
      <c r="U39" s="116">
        <v>125371</v>
      </c>
      <c r="V39" s="116">
        <f>IF(AND(T39&lt;&gt;"",U39&lt;&gt;""),SUM(T39:U39),"")</f>
        <v>125371</v>
      </c>
      <c r="W39" s="116">
        <v>0</v>
      </c>
      <c r="X39" s="116">
        <v>0</v>
      </c>
      <c r="Y39" s="116">
        <f>IF(AND(W39&lt;&gt;"",X39&lt;&gt;""),SUM(W39:X39),"")</f>
        <v>0</v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22</v>
      </c>
      <c r="B40" s="115" t="s">
        <v>436</v>
      </c>
      <c r="C40" s="114" t="s">
        <v>437</v>
      </c>
      <c r="D40" s="116">
        <f>SUM(L40,T40,AB40,AJ40,AR40,AZ40)</f>
        <v>0</v>
      </c>
      <c r="E40" s="116">
        <f>SUM(M40,U40,AC40,AK40,AS40,BA40)</f>
        <v>89380</v>
      </c>
      <c r="F40" s="116">
        <f>SUM(D40:E40)</f>
        <v>89380</v>
      </c>
      <c r="G40" s="116">
        <f>SUM(O40,W40,AE40,AM40,AU40,BC40)</f>
        <v>0</v>
      </c>
      <c r="H40" s="116">
        <f>SUM(P40,X40,AF40,AN40,AV40,BD40)</f>
        <v>46918</v>
      </c>
      <c r="I40" s="116">
        <f>SUM(G40:H40)</f>
        <v>46918</v>
      </c>
      <c r="J40" s="115" t="s">
        <v>434</v>
      </c>
      <c r="K40" s="114" t="s">
        <v>435</v>
      </c>
      <c r="L40" s="116">
        <v>0</v>
      </c>
      <c r="M40" s="116">
        <v>4505</v>
      </c>
      <c r="N40" s="116">
        <f>IF(AND(L40&lt;&gt;"",M40&lt;&gt;""),SUM(L40:M40),"")</f>
        <v>4505</v>
      </c>
      <c r="O40" s="116">
        <v>0</v>
      </c>
      <c r="P40" s="116">
        <v>46918</v>
      </c>
      <c r="Q40" s="116">
        <f>IF(AND(O40&lt;&gt;"",P40&lt;&gt;""),SUM(O40:P40),"")</f>
        <v>46918</v>
      </c>
      <c r="R40" s="115" t="s">
        <v>384</v>
      </c>
      <c r="S40" s="114" t="s">
        <v>385</v>
      </c>
      <c r="T40" s="116">
        <v>0</v>
      </c>
      <c r="U40" s="116">
        <v>84875</v>
      </c>
      <c r="V40" s="116">
        <f>IF(AND(T40&lt;&gt;"",U40&lt;&gt;""),SUM(T40:U40),"")</f>
        <v>84875</v>
      </c>
      <c r="W40" s="116">
        <v>0</v>
      </c>
      <c r="X40" s="116">
        <v>0</v>
      </c>
      <c r="Y40" s="116">
        <f>IF(AND(W40&lt;&gt;"",X40&lt;&gt;""),SUM(W40:X40),"")</f>
        <v>0</v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22</v>
      </c>
      <c r="B41" s="115" t="s">
        <v>438</v>
      </c>
      <c r="C41" s="114" t="s">
        <v>439</v>
      </c>
      <c r="D41" s="116">
        <f>SUM(L41,T41,AB41,AJ41,AR41,AZ41)</f>
        <v>6009</v>
      </c>
      <c r="E41" s="116">
        <f>SUM(M41,U41,AC41,AK41,AS41,BA41)</f>
        <v>56053</v>
      </c>
      <c r="F41" s="116">
        <f>SUM(D41:E41)</f>
        <v>62062</v>
      </c>
      <c r="G41" s="116">
        <f>SUM(O41,W41,AE41,AM41,AU41,BC41)</f>
        <v>0</v>
      </c>
      <c r="H41" s="116">
        <f>SUM(P41,X41,AF41,AN41,AV41,BD41)</f>
        <v>39101</v>
      </c>
      <c r="I41" s="116">
        <f>SUM(G41:H41)</f>
        <v>39101</v>
      </c>
      <c r="J41" s="115" t="s">
        <v>364</v>
      </c>
      <c r="K41" s="114" t="s">
        <v>365</v>
      </c>
      <c r="L41" s="116">
        <v>6009</v>
      </c>
      <c r="M41" s="116">
        <v>56053</v>
      </c>
      <c r="N41" s="116">
        <f>IF(AND(L41&lt;&gt;"",M41&lt;&gt;""),SUM(L41:M41),"")</f>
        <v>62062</v>
      </c>
      <c r="O41" s="116">
        <v>0</v>
      </c>
      <c r="P41" s="116">
        <v>0</v>
      </c>
      <c r="Q41" s="116">
        <f>IF(AND(O41&lt;&gt;"",P41&lt;&gt;""),SUM(O41:P41),"")</f>
        <v>0</v>
      </c>
      <c r="R41" s="115" t="s">
        <v>342</v>
      </c>
      <c r="S41" s="114" t="s">
        <v>343</v>
      </c>
      <c r="T41" s="116">
        <v>0</v>
      </c>
      <c r="U41" s="116">
        <v>0</v>
      </c>
      <c r="V41" s="116">
        <f>IF(AND(T41&lt;&gt;"",U41&lt;&gt;""),SUM(T41:U41),"")</f>
        <v>0</v>
      </c>
      <c r="W41" s="116">
        <v>0</v>
      </c>
      <c r="X41" s="116">
        <v>39101</v>
      </c>
      <c r="Y41" s="116">
        <f>IF(AND(W41&lt;&gt;"",X41&lt;&gt;""),SUM(W41:X41),"")</f>
        <v>39101</v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22</v>
      </c>
      <c r="B42" s="115" t="s">
        <v>440</v>
      </c>
      <c r="C42" s="114" t="s">
        <v>441</v>
      </c>
      <c r="D42" s="116">
        <f>SUM(L42,T42,AB42,AJ42,AR42,AZ42)</f>
        <v>7820</v>
      </c>
      <c r="E42" s="116">
        <f>SUM(M42,U42,AC42,AK42,AS42,BA42)</f>
        <v>73177</v>
      </c>
      <c r="F42" s="116">
        <f>SUM(D42:E42)</f>
        <v>80997</v>
      </c>
      <c r="G42" s="116">
        <f>SUM(O42,W42,AE42,AM42,AU42,BC42)</f>
        <v>1406</v>
      </c>
      <c r="H42" s="116">
        <f>SUM(P42,X42,AF42,AN42,AV42,BD42)</f>
        <v>39972</v>
      </c>
      <c r="I42" s="116">
        <f>SUM(G42:H42)</f>
        <v>41378</v>
      </c>
      <c r="J42" s="115" t="s">
        <v>362</v>
      </c>
      <c r="K42" s="114" t="s">
        <v>363</v>
      </c>
      <c r="L42" s="116">
        <v>0</v>
      </c>
      <c r="M42" s="116">
        <v>0</v>
      </c>
      <c r="N42" s="116">
        <f>IF(AND(L42&lt;&gt;"",M42&lt;&gt;""),SUM(L42:M42),"")</f>
        <v>0</v>
      </c>
      <c r="O42" s="116">
        <v>1406</v>
      </c>
      <c r="P42" s="116">
        <v>39972</v>
      </c>
      <c r="Q42" s="116">
        <f>IF(AND(O42&lt;&gt;"",P42&lt;&gt;""),SUM(O42:P42),"")</f>
        <v>41378</v>
      </c>
      <c r="R42" s="115" t="s">
        <v>364</v>
      </c>
      <c r="S42" s="114" t="s">
        <v>365</v>
      </c>
      <c r="T42" s="116">
        <v>7820</v>
      </c>
      <c r="U42" s="116">
        <v>73177</v>
      </c>
      <c r="V42" s="116">
        <f>IF(AND(T42&lt;&gt;"",U42&lt;&gt;""),SUM(T42:U42),"")</f>
        <v>80997</v>
      </c>
      <c r="W42" s="116">
        <v>0</v>
      </c>
      <c r="X42" s="116">
        <v>0</v>
      </c>
      <c r="Y42" s="116">
        <f>IF(AND(W42&lt;&gt;"",X42&lt;&gt;""),SUM(W42:X42),"")</f>
        <v>0</v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22</v>
      </c>
      <c r="B43" s="115" t="s">
        <v>442</v>
      </c>
      <c r="C43" s="114" t="s">
        <v>443</v>
      </c>
      <c r="D43" s="116">
        <f>SUM(L43,T43,AB43,AJ43,AR43,AZ43)</f>
        <v>2422</v>
      </c>
      <c r="E43" s="116">
        <f>SUM(M43,U43,AC43,AK43,AS43,BA43)</f>
        <v>23762</v>
      </c>
      <c r="F43" s="116">
        <f>SUM(D43:E43)</f>
        <v>26184</v>
      </c>
      <c r="G43" s="116">
        <f>SUM(O43,W43,AE43,AM43,AU43,BC43)</f>
        <v>0</v>
      </c>
      <c r="H43" s="116">
        <f>SUM(P43,X43,AF43,AN43,AV43,BD43)</f>
        <v>15989</v>
      </c>
      <c r="I43" s="116">
        <f>SUM(G43:H43)</f>
        <v>15989</v>
      </c>
      <c r="J43" s="115" t="s">
        <v>364</v>
      </c>
      <c r="K43" s="114" t="s">
        <v>365</v>
      </c>
      <c r="L43" s="116">
        <v>2422</v>
      </c>
      <c r="M43" s="116">
        <v>23010</v>
      </c>
      <c r="N43" s="116">
        <f>IF(AND(L43&lt;&gt;"",M43&lt;&gt;""),SUM(L43:M43),"")</f>
        <v>25432</v>
      </c>
      <c r="O43" s="116">
        <v>0</v>
      </c>
      <c r="P43" s="116">
        <v>0</v>
      </c>
      <c r="Q43" s="116">
        <f>IF(AND(O43&lt;&gt;"",P43&lt;&gt;""),SUM(O43:P43),"")</f>
        <v>0</v>
      </c>
      <c r="R43" s="115" t="s">
        <v>368</v>
      </c>
      <c r="S43" s="114" t="s">
        <v>369</v>
      </c>
      <c r="T43" s="116">
        <v>0</v>
      </c>
      <c r="U43" s="116">
        <v>752</v>
      </c>
      <c r="V43" s="116">
        <f>IF(AND(T43&lt;&gt;"",U43&lt;&gt;""),SUM(T43:U43),"")</f>
        <v>752</v>
      </c>
      <c r="W43" s="116">
        <v>0</v>
      </c>
      <c r="X43" s="116">
        <v>15989</v>
      </c>
      <c r="Y43" s="116">
        <f>IF(AND(W43&lt;&gt;"",X43&lt;&gt;""),SUM(W43:X43),"")</f>
        <v>15989</v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22</v>
      </c>
      <c r="B44" s="115" t="s">
        <v>444</v>
      </c>
      <c r="C44" s="114" t="s">
        <v>445</v>
      </c>
      <c r="D44" s="116">
        <f>SUM(L44,T44,AB44,AJ44,AR44,AZ44)</f>
        <v>4912</v>
      </c>
      <c r="E44" s="116">
        <f>SUM(M44,U44,AC44,AK44,AS44,BA44)</f>
        <v>46213</v>
      </c>
      <c r="F44" s="116">
        <f>SUM(D44:E44)</f>
        <v>51125</v>
      </c>
      <c r="G44" s="116">
        <f>SUM(O44,W44,AE44,AM44,AU44,BC44)</f>
        <v>547</v>
      </c>
      <c r="H44" s="116">
        <f>SUM(P44,X44,AF44,AN44,AV44,BD44)</f>
        <v>19647</v>
      </c>
      <c r="I44" s="116">
        <f>SUM(G44:H44)</f>
        <v>20194</v>
      </c>
      <c r="J44" s="115" t="s">
        <v>364</v>
      </c>
      <c r="K44" s="114" t="s">
        <v>365</v>
      </c>
      <c r="L44" s="116">
        <v>4912</v>
      </c>
      <c r="M44" s="116">
        <v>46213</v>
      </c>
      <c r="N44" s="116">
        <f>IF(AND(L44&lt;&gt;"",M44&lt;&gt;""),SUM(L44:M44),"")</f>
        <v>51125</v>
      </c>
      <c r="O44" s="116">
        <v>0</v>
      </c>
      <c r="P44" s="116">
        <v>0</v>
      </c>
      <c r="Q44" s="116">
        <f>IF(AND(O44&lt;&gt;"",P44&lt;&gt;""),SUM(O44:P44),"")</f>
        <v>0</v>
      </c>
      <c r="R44" s="115" t="s">
        <v>362</v>
      </c>
      <c r="S44" s="114" t="s">
        <v>363</v>
      </c>
      <c r="T44" s="116">
        <v>0</v>
      </c>
      <c r="U44" s="116">
        <v>0</v>
      </c>
      <c r="V44" s="116">
        <f>IF(AND(T44&lt;&gt;"",U44&lt;&gt;""),SUM(T44:U44),"")</f>
        <v>0</v>
      </c>
      <c r="W44" s="116">
        <v>547</v>
      </c>
      <c r="X44" s="116">
        <v>19647</v>
      </c>
      <c r="Y44" s="116">
        <f>IF(AND(W44&lt;&gt;"",X44&lt;&gt;""),SUM(W44:X44),"")</f>
        <v>20194</v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22</v>
      </c>
      <c r="B45" s="115" t="s">
        <v>446</v>
      </c>
      <c r="C45" s="114" t="s">
        <v>447</v>
      </c>
      <c r="D45" s="116">
        <f>SUM(L45,T45,AB45,AJ45,AR45,AZ45)</f>
        <v>1156</v>
      </c>
      <c r="E45" s="116">
        <f>SUM(M45,U45,AC45,AK45,AS45,BA45)</f>
        <v>11534</v>
      </c>
      <c r="F45" s="116">
        <f>SUM(D45:E45)</f>
        <v>12690</v>
      </c>
      <c r="G45" s="116">
        <f>SUM(O45,W45,AE45,AM45,AU45,BC45)</f>
        <v>0</v>
      </c>
      <c r="H45" s="116">
        <f>SUM(P45,X45,AF45,AN45,AV45,BD45)</f>
        <v>6737</v>
      </c>
      <c r="I45" s="116">
        <f>SUM(G45:H45)</f>
        <v>6737</v>
      </c>
      <c r="J45" s="115" t="s">
        <v>364</v>
      </c>
      <c r="K45" s="114" t="s">
        <v>365</v>
      </c>
      <c r="L45" s="116">
        <v>1156</v>
      </c>
      <c r="M45" s="116">
        <v>11228</v>
      </c>
      <c r="N45" s="116">
        <f>IF(AND(L45&lt;&gt;"",M45&lt;&gt;""),SUM(L45:M45),"")</f>
        <v>12384</v>
      </c>
      <c r="O45" s="116">
        <v>0</v>
      </c>
      <c r="P45" s="116">
        <v>0</v>
      </c>
      <c r="Q45" s="116">
        <f>IF(AND(O45&lt;&gt;"",P45&lt;&gt;""),SUM(O45:P45),"")</f>
        <v>0</v>
      </c>
      <c r="R45" s="115" t="s">
        <v>368</v>
      </c>
      <c r="S45" s="114" t="s">
        <v>369</v>
      </c>
      <c r="T45" s="116">
        <v>0</v>
      </c>
      <c r="U45" s="116">
        <v>306</v>
      </c>
      <c r="V45" s="116">
        <f>IF(AND(T45&lt;&gt;"",U45&lt;&gt;""),SUM(T45:U45),"")</f>
        <v>306</v>
      </c>
      <c r="W45" s="116">
        <v>0</v>
      </c>
      <c r="X45" s="116">
        <v>6737</v>
      </c>
      <c r="Y45" s="116">
        <f>IF(AND(W45&lt;&gt;"",X45&lt;&gt;""),SUM(W45:X45),"")</f>
        <v>6737</v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22</v>
      </c>
      <c r="B46" s="115" t="s">
        <v>448</v>
      </c>
      <c r="C46" s="114" t="s">
        <v>449</v>
      </c>
      <c r="D46" s="116">
        <f>SUM(L46,T46,AB46,AJ46,AR46,AZ46)</f>
        <v>2695</v>
      </c>
      <c r="E46" s="116">
        <f>SUM(M46,U46,AC46,AK46,AS46,BA46)</f>
        <v>26063</v>
      </c>
      <c r="F46" s="116">
        <f>SUM(D46:E46)</f>
        <v>28758</v>
      </c>
      <c r="G46" s="116">
        <f>SUM(O46,W46,AE46,AM46,AU46,BC46)</f>
        <v>0</v>
      </c>
      <c r="H46" s="116">
        <f>SUM(P46,X46,AF46,AN46,AV46,BD46)</f>
        <v>7907</v>
      </c>
      <c r="I46" s="116">
        <f>SUM(G46:H46)</f>
        <v>7907</v>
      </c>
      <c r="J46" s="115" t="s">
        <v>368</v>
      </c>
      <c r="K46" s="114" t="s">
        <v>369</v>
      </c>
      <c r="L46" s="116">
        <v>0</v>
      </c>
      <c r="M46" s="116">
        <v>600</v>
      </c>
      <c r="N46" s="116">
        <f>IF(AND(L46&lt;&gt;"",M46&lt;&gt;""),SUM(L46:M46),"")</f>
        <v>600</v>
      </c>
      <c r="O46" s="116">
        <v>0</v>
      </c>
      <c r="P46" s="116">
        <v>7907</v>
      </c>
      <c r="Q46" s="116">
        <f>IF(AND(O46&lt;&gt;"",P46&lt;&gt;""),SUM(O46:P46),"")</f>
        <v>7907</v>
      </c>
      <c r="R46" s="115" t="s">
        <v>364</v>
      </c>
      <c r="S46" s="114" t="s">
        <v>365</v>
      </c>
      <c r="T46" s="116">
        <v>2695</v>
      </c>
      <c r="U46" s="116">
        <v>25463</v>
      </c>
      <c r="V46" s="116">
        <f>IF(AND(T46&lt;&gt;"",U46&lt;&gt;""),SUM(T46:U46),"")</f>
        <v>28158</v>
      </c>
      <c r="W46" s="116">
        <v>0</v>
      </c>
      <c r="X46" s="116">
        <v>0</v>
      </c>
      <c r="Y46" s="116">
        <f>IF(AND(W46&lt;&gt;"",X46&lt;&gt;""),SUM(W46:X46),"")</f>
        <v>0</v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22</v>
      </c>
      <c r="B47" s="115" t="s">
        <v>450</v>
      </c>
      <c r="C47" s="114" t="s">
        <v>451</v>
      </c>
      <c r="D47" s="116">
        <f>SUM(L47,T47,AB47,AJ47,AR47,AZ47)</f>
        <v>0</v>
      </c>
      <c r="E47" s="116">
        <f>SUM(M47,U47,AC47,AK47,AS47,BA47)</f>
        <v>35265</v>
      </c>
      <c r="F47" s="116">
        <f>SUM(D47:E47)</f>
        <v>35265</v>
      </c>
      <c r="G47" s="116">
        <f>SUM(O47,W47,AE47,AM47,AU47,BC47)</f>
        <v>0</v>
      </c>
      <c r="H47" s="116">
        <f>SUM(P47,X47,AF47,AN47,AV47,BD47)</f>
        <v>43240</v>
      </c>
      <c r="I47" s="116">
        <f>SUM(G47:H47)</f>
        <v>43240</v>
      </c>
      <c r="J47" s="115" t="s">
        <v>348</v>
      </c>
      <c r="K47" s="114" t="s">
        <v>349</v>
      </c>
      <c r="L47" s="116">
        <v>0</v>
      </c>
      <c r="M47" s="116">
        <v>35265</v>
      </c>
      <c r="N47" s="116">
        <f>IF(AND(L47&lt;&gt;"",M47&lt;&gt;""),SUM(L47:M47),"")</f>
        <v>35265</v>
      </c>
      <c r="O47" s="116">
        <v>0</v>
      </c>
      <c r="P47" s="116">
        <v>43240</v>
      </c>
      <c r="Q47" s="116">
        <f>IF(AND(O47&lt;&gt;"",P47&lt;&gt;""),SUM(O47:P47),"")</f>
        <v>43240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22</v>
      </c>
      <c r="B48" s="115" t="s">
        <v>452</v>
      </c>
      <c r="C48" s="114" t="s">
        <v>453</v>
      </c>
      <c r="D48" s="116">
        <f>SUM(L48,T48,AB48,AJ48,AR48,AZ48)</f>
        <v>0</v>
      </c>
      <c r="E48" s="116">
        <f>SUM(M48,U48,AC48,AK48,AS48,BA48)</f>
        <v>29211</v>
      </c>
      <c r="F48" s="116">
        <f>SUM(D48:E48)</f>
        <v>29211</v>
      </c>
      <c r="G48" s="116">
        <f>SUM(O48,W48,AE48,AM48,AU48,BC48)</f>
        <v>0</v>
      </c>
      <c r="H48" s="116">
        <f>SUM(P48,X48,AF48,AN48,AV48,BD48)</f>
        <v>27211</v>
      </c>
      <c r="I48" s="116">
        <f>SUM(G48:H48)</f>
        <v>27211</v>
      </c>
      <c r="J48" s="115" t="s">
        <v>348</v>
      </c>
      <c r="K48" s="114" t="s">
        <v>349</v>
      </c>
      <c r="L48" s="116">
        <v>0</v>
      </c>
      <c r="M48" s="116">
        <v>29211</v>
      </c>
      <c r="N48" s="116">
        <f>IF(AND(L48&lt;&gt;"",M48&lt;&gt;""),SUM(L48:M48),"")</f>
        <v>29211</v>
      </c>
      <c r="O48" s="116">
        <v>0</v>
      </c>
      <c r="P48" s="116">
        <v>27211</v>
      </c>
      <c r="Q48" s="116">
        <f>IF(AND(O48&lt;&gt;"",P48&lt;&gt;""),SUM(O48:P48),"")</f>
        <v>27211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22</v>
      </c>
      <c r="B49" s="115" t="s">
        <v>454</v>
      </c>
      <c r="C49" s="114" t="s">
        <v>455</v>
      </c>
      <c r="D49" s="116">
        <f>SUM(L49,T49,AB49,AJ49,AR49,AZ49)</f>
        <v>0</v>
      </c>
      <c r="E49" s="116">
        <f>SUM(M49,U49,AC49,AK49,AS49,BA49)</f>
        <v>16247</v>
      </c>
      <c r="F49" s="116">
        <f>SUM(D49:E49)</f>
        <v>16247</v>
      </c>
      <c r="G49" s="116">
        <f>SUM(O49,W49,AE49,AM49,AU49,BC49)</f>
        <v>0</v>
      </c>
      <c r="H49" s="116">
        <f>SUM(P49,X49,AF49,AN49,AV49,BD49)</f>
        <v>25668</v>
      </c>
      <c r="I49" s="116">
        <f>SUM(G49:H49)</f>
        <v>25668</v>
      </c>
      <c r="J49" s="115" t="s">
        <v>348</v>
      </c>
      <c r="K49" s="114" t="s">
        <v>349</v>
      </c>
      <c r="L49" s="116">
        <v>0</v>
      </c>
      <c r="M49" s="116">
        <v>11907</v>
      </c>
      <c r="N49" s="116">
        <f>IF(AND(L49&lt;&gt;"",M49&lt;&gt;""),SUM(L49:M49),"")</f>
        <v>11907</v>
      </c>
      <c r="O49" s="116">
        <v>0</v>
      </c>
      <c r="P49" s="116">
        <v>0</v>
      </c>
      <c r="Q49" s="116">
        <f>IF(AND(O49&lt;&gt;"",P49&lt;&gt;""),SUM(O49:P49),"")</f>
        <v>0</v>
      </c>
      <c r="R49" s="115" t="s">
        <v>456</v>
      </c>
      <c r="S49" s="114" t="s">
        <v>457</v>
      </c>
      <c r="T49" s="116">
        <v>0</v>
      </c>
      <c r="U49" s="116">
        <v>4340</v>
      </c>
      <c r="V49" s="116">
        <f>IF(AND(T49&lt;&gt;"",U49&lt;&gt;""),SUM(T49:U49),"")</f>
        <v>4340</v>
      </c>
      <c r="W49" s="116">
        <v>0</v>
      </c>
      <c r="X49" s="116">
        <v>25668</v>
      </c>
      <c r="Y49" s="116">
        <f>IF(AND(W49&lt;&gt;"",X49&lt;&gt;""),SUM(W49:X49),"")</f>
        <v>25668</v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22</v>
      </c>
      <c r="B50" s="115" t="s">
        <v>458</v>
      </c>
      <c r="C50" s="114" t="s">
        <v>459</v>
      </c>
      <c r="D50" s="116">
        <f>SUM(L50,T50,AB50,AJ50,AR50,AZ50)</f>
        <v>0</v>
      </c>
      <c r="E50" s="116">
        <f>SUM(M50,U50,AC50,AK50,AS50,BA50)</f>
        <v>15016</v>
      </c>
      <c r="F50" s="116">
        <f>SUM(D50:E50)</f>
        <v>15016</v>
      </c>
      <c r="G50" s="116">
        <f>SUM(O50,W50,AE50,AM50,AU50,BC50)</f>
        <v>20099</v>
      </c>
      <c r="H50" s="116">
        <f>SUM(P50,X50,AF50,AN50,AV50,BD50)</f>
        <v>35937</v>
      </c>
      <c r="I50" s="116">
        <f>SUM(G50:H50)</f>
        <v>56036</v>
      </c>
      <c r="J50" s="115" t="s">
        <v>460</v>
      </c>
      <c r="K50" s="114" t="s">
        <v>461</v>
      </c>
      <c r="L50" s="116">
        <v>0</v>
      </c>
      <c r="M50" s="116">
        <v>0</v>
      </c>
      <c r="N50" s="116">
        <f>IF(AND(L50&lt;&gt;"",M50&lt;&gt;""),SUM(L50:M50),"")</f>
        <v>0</v>
      </c>
      <c r="O50" s="116">
        <v>20099</v>
      </c>
      <c r="P50" s="116">
        <v>35937</v>
      </c>
      <c r="Q50" s="116">
        <f>IF(AND(O50&lt;&gt;"",P50&lt;&gt;""),SUM(O50:P50),"")</f>
        <v>56036</v>
      </c>
      <c r="R50" s="115" t="s">
        <v>348</v>
      </c>
      <c r="S50" s="114" t="s">
        <v>349</v>
      </c>
      <c r="T50" s="116">
        <v>0</v>
      </c>
      <c r="U50" s="116">
        <v>15016</v>
      </c>
      <c r="V50" s="116">
        <f>IF(AND(T50&lt;&gt;"",U50&lt;&gt;""),SUM(T50:U50),"")</f>
        <v>15016</v>
      </c>
      <c r="W50" s="116">
        <v>0</v>
      </c>
      <c r="X50" s="116">
        <v>0</v>
      </c>
      <c r="Y50" s="116">
        <f>IF(AND(W50&lt;&gt;"",X50&lt;&gt;""),SUM(W50:X50),"")</f>
        <v>0</v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22</v>
      </c>
      <c r="B51" s="115" t="s">
        <v>462</v>
      </c>
      <c r="C51" s="114" t="s">
        <v>463</v>
      </c>
      <c r="D51" s="116">
        <f>SUM(L51,T51,AB51,AJ51,AR51,AZ51)</f>
        <v>0</v>
      </c>
      <c r="E51" s="116">
        <f>SUM(M51,U51,AC51,AK51,AS51,BA51)</f>
        <v>4456</v>
      </c>
      <c r="F51" s="116">
        <f>SUM(D51:E51)</f>
        <v>4456</v>
      </c>
      <c r="G51" s="116">
        <f>SUM(O51,W51,AE51,AM51,AU51,BC51)</f>
        <v>3902</v>
      </c>
      <c r="H51" s="116">
        <f>SUM(P51,X51,AF51,AN51,AV51,BD51)</f>
        <v>2067</v>
      </c>
      <c r="I51" s="116">
        <f>SUM(G51:H51)</f>
        <v>5969</v>
      </c>
      <c r="J51" s="115" t="s">
        <v>460</v>
      </c>
      <c r="K51" s="114" t="s">
        <v>461</v>
      </c>
      <c r="L51" s="116">
        <v>0</v>
      </c>
      <c r="M51" s="116">
        <v>0</v>
      </c>
      <c r="N51" s="116">
        <f>IF(AND(L51&lt;&gt;"",M51&lt;&gt;""),SUM(L51:M51),"")</f>
        <v>0</v>
      </c>
      <c r="O51" s="116">
        <v>3902</v>
      </c>
      <c r="P51" s="116">
        <v>2067</v>
      </c>
      <c r="Q51" s="116">
        <f>IF(AND(O51&lt;&gt;"",P51&lt;&gt;""),SUM(O51:P51),"")</f>
        <v>5969</v>
      </c>
      <c r="R51" s="115" t="s">
        <v>348</v>
      </c>
      <c r="S51" s="114" t="s">
        <v>349</v>
      </c>
      <c r="T51" s="116">
        <v>0</v>
      </c>
      <c r="U51" s="116">
        <v>4456</v>
      </c>
      <c r="V51" s="116">
        <f>IF(AND(T51&lt;&gt;"",U51&lt;&gt;""),SUM(T51:U51),"")</f>
        <v>4456</v>
      </c>
      <c r="W51" s="116">
        <v>0</v>
      </c>
      <c r="X51" s="116">
        <v>0</v>
      </c>
      <c r="Y51" s="116">
        <f>IF(AND(W51&lt;&gt;"",X51&lt;&gt;""),SUM(W51:X51),"")</f>
        <v>0</v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22</v>
      </c>
      <c r="B52" s="115" t="s">
        <v>464</v>
      </c>
      <c r="C52" s="114" t="s">
        <v>465</v>
      </c>
      <c r="D52" s="116">
        <f>SUM(L52,T52,AB52,AJ52,AR52,AZ52)</f>
        <v>860</v>
      </c>
      <c r="E52" s="116">
        <f>SUM(M52,U52,AC52,AK52,AS52,BA52)</f>
        <v>18111</v>
      </c>
      <c r="F52" s="116">
        <f>SUM(D52:E52)</f>
        <v>18971</v>
      </c>
      <c r="G52" s="116">
        <f>SUM(O52,W52,AE52,AM52,AU52,BC52)</f>
        <v>1751</v>
      </c>
      <c r="H52" s="116">
        <f>SUM(P52,X52,AF52,AN52,AV52,BD52)</f>
        <v>6547</v>
      </c>
      <c r="I52" s="116">
        <f>SUM(G52:H52)</f>
        <v>8298</v>
      </c>
      <c r="J52" s="115" t="s">
        <v>466</v>
      </c>
      <c r="K52" s="114" t="s">
        <v>467</v>
      </c>
      <c r="L52" s="116">
        <v>860</v>
      </c>
      <c r="M52" s="116">
        <v>18111</v>
      </c>
      <c r="N52" s="116">
        <f>IF(AND(L52&lt;&gt;"",M52&lt;&gt;""),SUM(L52:M52),"")</f>
        <v>18971</v>
      </c>
      <c r="O52" s="116">
        <v>1751</v>
      </c>
      <c r="P52" s="116">
        <v>6547</v>
      </c>
      <c r="Q52" s="116">
        <f>IF(AND(O52&lt;&gt;"",P52&lt;&gt;""),SUM(O52:P52),"")</f>
        <v>8298</v>
      </c>
      <c r="R52" s="115"/>
      <c r="S52" s="114"/>
      <c r="T52" s="116"/>
      <c r="U52" s="116"/>
      <c r="V52" s="116" t="str">
        <f>IF(AND(T52&lt;&gt;"",U52&lt;&gt;""),SUM(T52:U52),"")</f>
        <v/>
      </c>
      <c r="W52" s="116"/>
      <c r="X52" s="116"/>
      <c r="Y52" s="116" t="str">
        <f>IF(AND(W52&lt;&gt;"",X52&lt;&gt;""),SUM(W52:X52),"")</f>
        <v/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 t="s">
        <v>22</v>
      </c>
      <c r="B53" s="115" t="s">
        <v>468</v>
      </c>
      <c r="C53" s="114" t="s">
        <v>469</v>
      </c>
      <c r="D53" s="116">
        <f>SUM(L53,T53,AB53,AJ53,AR53,AZ53)</f>
        <v>0</v>
      </c>
      <c r="E53" s="116">
        <f>SUM(M53,U53,AC53,AK53,AS53,BA53)</f>
        <v>11798</v>
      </c>
      <c r="F53" s="116">
        <f>SUM(D53:E53)</f>
        <v>11798</v>
      </c>
      <c r="G53" s="116">
        <f>SUM(O53,W53,AE53,AM53,AU53,BC53)</f>
        <v>0</v>
      </c>
      <c r="H53" s="116">
        <f>SUM(P53,X53,AF53,AN53,AV53,BD53)</f>
        <v>29862</v>
      </c>
      <c r="I53" s="116">
        <f>SUM(G53:H53)</f>
        <v>29862</v>
      </c>
      <c r="J53" s="115" t="s">
        <v>348</v>
      </c>
      <c r="K53" s="114" t="s">
        <v>349</v>
      </c>
      <c r="L53" s="116">
        <v>0</v>
      </c>
      <c r="M53" s="116">
        <v>9666</v>
      </c>
      <c r="N53" s="116">
        <f>IF(AND(L53&lt;&gt;"",M53&lt;&gt;""),SUM(L53:M53),"")</f>
        <v>9666</v>
      </c>
      <c r="O53" s="116">
        <v>0</v>
      </c>
      <c r="P53" s="116">
        <v>0</v>
      </c>
      <c r="Q53" s="116">
        <f>IF(AND(O53&lt;&gt;"",P53&lt;&gt;""),SUM(O53:P53),"")</f>
        <v>0</v>
      </c>
      <c r="R53" s="115" t="s">
        <v>456</v>
      </c>
      <c r="S53" s="114" t="s">
        <v>457</v>
      </c>
      <c r="T53" s="116">
        <v>0</v>
      </c>
      <c r="U53" s="116">
        <v>2132</v>
      </c>
      <c r="V53" s="116">
        <f>IF(AND(T53&lt;&gt;"",U53&lt;&gt;""),SUM(T53:U53),"")</f>
        <v>2132</v>
      </c>
      <c r="W53" s="116">
        <v>0</v>
      </c>
      <c r="X53" s="116">
        <v>29862</v>
      </c>
      <c r="Y53" s="116">
        <f>IF(AND(W53&lt;&gt;"",X53&lt;&gt;""),SUM(W53:X53),"")</f>
        <v>29862</v>
      </c>
      <c r="Z53" s="115"/>
      <c r="AA53" s="114"/>
      <c r="AB53" s="116"/>
      <c r="AC53" s="116"/>
      <c r="AD53" s="116" t="str">
        <f>IF(AND(AB53&lt;&gt;"",AC53&lt;&gt;""),SUM(AB53:AC53),"")</f>
        <v/>
      </c>
      <c r="AE53" s="116"/>
      <c r="AF53" s="116"/>
      <c r="AG53" s="116" t="str">
        <f>IF(AND(AE53&lt;&gt;"",AF53&lt;&gt;""),SUM(AE53:AF53),"")</f>
        <v/>
      </c>
      <c r="AH53" s="115"/>
      <c r="AI53" s="114"/>
      <c r="AJ53" s="116"/>
      <c r="AK53" s="116"/>
      <c r="AL53" s="116" t="str">
        <f>IF(AND(AJ53&lt;&gt;"",AK53&lt;&gt;""),SUM(AJ53:AK53),"")</f>
        <v/>
      </c>
      <c r="AM53" s="116"/>
      <c r="AN53" s="116"/>
      <c r="AO53" s="116" t="str">
        <f>IF(AND(AM53&lt;&gt;"",AN53&lt;&gt;""),SUM(AM53:AN53),"")</f>
        <v/>
      </c>
      <c r="AP53" s="115"/>
      <c r="AQ53" s="114"/>
      <c r="AR53" s="116"/>
      <c r="AS53" s="116"/>
      <c r="AT53" s="116" t="str">
        <f>IF(AND(AR53&lt;&gt;"",AS53&lt;&gt;""),SUM(AR53:AS53),"")</f>
        <v/>
      </c>
      <c r="AU53" s="116"/>
      <c r="AV53" s="116"/>
      <c r="AW53" s="116" t="str">
        <f>IF(AND(AU53&lt;&gt;"",AV53&lt;&gt;""),SUM(AU53:AV53),"")</f>
        <v/>
      </c>
      <c r="AX53" s="115"/>
      <c r="AY53" s="114"/>
      <c r="AZ53" s="116"/>
      <c r="BA53" s="116"/>
      <c r="BB53" s="116" t="str">
        <f>IF(AND(AZ53&lt;&gt;"",BA53&lt;&gt;""),SUM(AZ53:BA53),"")</f>
        <v/>
      </c>
      <c r="BC53" s="116"/>
      <c r="BD53" s="116"/>
      <c r="BE53" s="116" t="str">
        <f>IF(AND(BC53&lt;&gt;"",BD53&lt;&gt;""),SUM(BC53:BD53),"")</f>
        <v/>
      </c>
    </row>
    <row r="54" spans="1:57" ht="13.5" customHeight="1" x14ac:dyDescent="0.15">
      <c r="A54" s="114" t="s">
        <v>22</v>
      </c>
      <c r="B54" s="115" t="s">
        <v>470</v>
      </c>
      <c r="C54" s="114" t="s">
        <v>471</v>
      </c>
      <c r="D54" s="116">
        <f>SUM(L54,T54,AB54,AJ54,AR54,AZ54)</f>
        <v>0</v>
      </c>
      <c r="E54" s="116">
        <f>SUM(M54,U54,AC54,AK54,AS54,BA54)</f>
        <v>6564</v>
      </c>
      <c r="F54" s="116">
        <f>SUM(D54:E54)</f>
        <v>6564</v>
      </c>
      <c r="G54" s="116">
        <f>SUM(O54,W54,AE54,AM54,AU54,BC54)</f>
        <v>0</v>
      </c>
      <c r="H54" s="116">
        <f>SUM(P54,X54,AF54,AN54,AV54,BD54)</f>
        <v>5678</v>
      </c>
      <c r="I54" s="116">
        <f>SUM(G54:H54)</f>
        <v>5678</v>
      </c>
      <c r="J54" s="115" t="s">
        <v>456</v>
      </c>
      <c r="K54" s="114" t="s">
        <v>457</v>
      </c>
      <c r="L54" s="116">
        <v>0</v>
      </c>
      <c r="M54" s="116">
        <v>1881</v>
      </c>
      <c r="N54" s="116">
        <f>IF(AND(L54&lt;&gt;"",M54&lt;&gt;""),SUM(L54:M54),"")</f>
        <v>1881</v>
      </c>
      <c r="O54" s="116">
        <v>0</v>
      </c>
      <c r="P54" s="116">
        <v>5678</v>
      </c>
      <c r="Q54" s="116">
        <f>IF(AND(O54&lt;&gt;"",P54&lt;&gt;""),SUM(O54:P54),"")</f>
        <v>5678</v>
      </c>
      <c r="R54" s="115" t="s">
        <v>348</v>
      </c>
      <c r="S54" s="114" t="s">
        <v>349</v>
      </c>
      <c r="T54" s="116">
        <v>0</v>
      </c>
      <c r="U54" s="116">
        <v>4683</v>
      </c>
      <c r="V54" s="116">
        <f>IF(AND(T54&lt;&gt;"",U54&lt;&gt;""),SUM(T54:U54),"")</f>
        <v>4683</v>
      </c>
      <c r="W54" s="116">
        <v>0</v>
      </c>
      <c r="X54" s="116">
        <v>0</v>
      </c>
      <c r="Y54" s="116">
        <f>IF(AND(W54&lt;&gt;"",X54&lt;&gt;""),SUM(W54:X54),"")</f>
        <v>0</v>
      </c>
      <c r="Z54" s="115"/>
      <c r="AA54" s="114"/>
      <c r="AB54" s="116"/>
      <c r="AC54" s="116"/>
      <c r="AD54" s="116" t="str">
        <f>IF(AND(AB54&lt;&gt;"",AC54&lt;&gt;""),SUM(AB54:AC54),"")</f>
        <v/>
      </c>
      <c r="AE54" s="116"/>
      <c r="AF54" s="116"/>
      <c r="AG54" s="116" t="str">
        <f>IF(AND(AE54&lt;&gt;"",AF54&lt;&gt;""),SUM(AE54:AF54),"")</f>
        <v/>
      </c>
      <c r="AH54" s="115"/>
      <c r="AI54" s="114"/>
      <c r="AJ54" s="116"/>
      <c r="AK54" s="116"/>
      <c r="AL54" s="116" t="str">
        <f>IF(AND(AJ54&lt;&gt;"",AK54&lt;&gt;""),SUM(AJ54:AK54),"")</f>
        <v/>
      </c>
      <c r="AM54" s="116"/>
      <c r="AN54" s="116"/>
      <c r="AO54" s="116" t="str">
        <f>IF(AND(AM54&lt;&gt;"",AN54&lt;&gt;""),SUM(AM54:AN54),"")</f>
        <v/>
      </c>
      <c r="AP54" s="115"/>
      <c r="AQ54" s="114"/>
      <c r="AR54" s="116"/>
      <c r="AS54" s="116"/>
      <c r="AT54" s="116" t="str">
        <f>IF(AND(AR54&lt;&gt;"",AS54&lt;&gt;""),SUM(AR54:AS54),"")</f>
        <v/>
      </c>
      <c r="AU54" s="116"/>
      <c r="AV54" s="116"/>
      <c r="AW54" s="116" t="str">
        <f>IF(AND(AU54&lt;&gt;"",AV54&lt;&gt;""),SUM(AU54:AV54),"")</f>
        <v/>
      </c>
      <c r="AX54" s="115"/>
      <c r="AY54" s="114"/>
      <c r="AZ54" s="116"/>
      <c r="BA54" s="116"/>
      <c r="BB54" s="116" t="str">
        <f>IF(AND(AZ54&lt;&gt;"",BA54&lt;&gt;""),SUM(AZ54:BA54),"")</f>
        <v/>
      </c>
      <c r="BC54" s="116"/>
      <c r="BD54" s="116"/>
      <c r="BE54" s="116" t="str">
        <f>IF(AND(BC54&lt;&gt;"",BD54&lt;&gt;""),SUM(BC54:BD54),"")</f>
        <v/>
      </c>
    </row>
    <row r="55" spans="1:57" ht="13.5" customHeight="1" x14ac:dyDescent="0.15">
      <c r="A55" s="114" t="s">
        <v>22</v>
      </c>
      <c r="B55" s="115" t="s">
        <v>472</v>
      </c>
      <c r="C55" s="114" t="s">
        <v>473</v>
      </c>
      <c r="D55" s="116">
        <f>SUM(L55,T55,AB55,AJ55,AR55,AZ55)</f>
        <v>0</v>
      </c>
      <c r="E55" s="116">
        <f>SUM(M55,U55,AC55,AK55,AS55,BA55)</f>
        <v>10889</v>
      </c>
      <c r="F55" s="116">
        <f>SUM(D55:E55)</f>
        <v>10889</v>
      </c>
      <c r="G55" s="116">
        <f>SUM(O55,W55,AE55,AM55,AU55,BC55)</f>
        <v>0</v>
      </c>
      <c r="H55" s="116">
        <f>SUM(P55,X55,AF55,AN55,AV55,BD55)</f>
        <v>7249</v>
      </c>
      <c r="I55" s="116">
        <f>SUM(G55:H55)</f>
        <v>7249</v>
      </c>
      <c r="J55" s="115" t="s">
        <v>456</v>
      </c>
      <c r="K55" s="114" t="s">
        <v>457</v>
      </c>
      <c r="L55" s="116">
        <v>0</v>
      </c>
      <c r="M55" s="116">
        <v>4556</v>
      </c>
      <c r="N55" s="116">
        <f>IF(AND(L55&lt;&gt;"",M55&lt;&gt;""),SUM(L55:M55),"")</f>
        <v>4556</v>
      </c>
      <c r="O55" s="116">
        <v>0</v>
      </c>
      <c r="P55" s="116">
        <v>7249</v>
      </c>
      <c r="Q55" s="116">
        <f>IF(AND(O55&lt;&gt;"",P55&lt;&gt;""),SUM(O55:P55),"")</f>
        <v>7249</v>
      </c>
      <c r="R55" s="115" t="s">
        <v>348</v>
      </c>
      <c r="S55" s="114" t="s">
        <v>349</v>
      </c>
      <c r="T55" s="116">
        <v>0</v>
      </c>
      <c r="U55" s="116">
        <v>6333</v>
      </c>
      <c r="V55" s="116">
        <f>IF(AND(T55&lt;&gt;"",U55&lt;&gt;""),SUM(T55:U55),"")</f>
        <v>6333</v>
      </c>
      <c r="W55" s="116">
        <v>0</v>
      </c>
      <c r="X55" s="116">
        <v>0</v>
      </c>
      <c r="Y55" s="116">
        <f>IF(AND(W55&lt;&gt;"",X55&lt;&gt;""),SUM(W55:X55),"")</f>
        <v>0</v>
      </c>
      <c r="Z55" s="115"/>
      <c r="AA55" s="114"/>
      <c r="AB55" s="116"/>
      <c r="AC55" s="116"/>
      <c r="AD55" s="116" t="str">
        <f>IF(AND(AB55&lt;&gt;"",AC55&lt;&gt;""),SUM(AB55:AC55),"")</f>
        <v/>
      </c>
      <c r="AE55" s="116"/>
      <c r="AF55" s="116"/>
      <c r="AG55" s="116" t="str">
        <f>IF(AND(AE55&lt;&gt;"",AF55&lt;&gt;""),SUM(AE55:AF55),"")</f>
        <v/>
      </c>
      <c r="AH55" s="115"/>
      <c r="AI55" s="114"/>
      <c r="AJ55" s="116"/>
      <c r="AK55" s="116"/>
      <c r="AL55" s="116" t="str">
        <f>IF(AND(AJ55&lt;&gt;"",AK55&lt;&gt;""),SUM(AJ55:AK55),"")</f>
        <v/>
      </c>
      <c r="AM55" s="116"/>
      <c r="AN55" s="116"/>
      <c r="AO55" s="116" t="str">
        <f>IF(AND(AM55&lt;&gt;"",AN55&lt;&gt;""),SUM(AM55:AN55),"")</f>
        <v/>
      </c>
      <c r="AP55" s="115"/>
      <c r="AQ55" s="114"/>
      <c r="AR55" s="116"/>
      <c r="AS55" s="116"/>
      <c r="AT55" s="116" t="str">
        <f>IF(AND(AR55&lt;&gt;"",AS55&lt;&gt;""),SUM(AR55:AS55),"")</f>
        <v/>
      </c>
      <c r="AU55" s="116"/>
      <c r="AV55" s="116"/>
      <c r="AW55" s="116" t="str">
        <f>IF(AND(AU55&lt;&gt;"",AV55&lt;&gt;""),SUM(AU55:AV55),"")</f>
        <v/>
      </c>
      <c r="AX55" s="115"/>
      <c r="AY55" s="114"/>
      <c r="AZ55" s="116"/>
      <c r="BA55" s="116"/>
      <c r="BB55" s="116" t="str">
        <f>IF(AND(AZ55&lt;&gt;"",BA55&lt;&gt;""),SUM(AZ55:BA55),"")</f>
        <v/>
      </c>
      <c r="BC55" s="116"/>
      <c r="BD55" s="116"/>
      <c r="BE55" s="116" t="str">
        <f>IF(AND(BC55&lt;&gt;"",BD55&lt;&gt;""),SUM(BC55:BD55),"")</f>
        <v/>
      </c>
    </row>
    <row r="56" spans="1:57" ht="13.5" customHeight="1" x14ac:dyDescent="0.15">
      <c r="A56" s="114" t="s">
        <v>22</v>
      </c>
      <c r="B56" s="115" t="s">
        <v>474</v>
      </c>
      <c r="C56" s="114" t="s">
        <v>475</v>
      </c>
      <c r="D56" s="116">
        <f>SUM(L56,T56,AB56,AJ56,AR56,AZ56)</f>
        <v>0</v>
      </c>
      <c r="E56" s="116">
        <f>SUM(M56,U56,AC56,AK56,AS56,BA56)</f>
        <v>8169</v>
      </c>
      <c r="F56" s="116">
        <f>SUM(D56:E56)</f>
        <v>8169</v>
      </c>
      <c r="G56" s="116">
        <f>SUM(O56,W56,AE56,AM56,AU56,BC56)</f>
        <v>0</v>
      </c>
      <c r="H56" s="116">
        <f>SUM(P56,X56,AF56,AN56,AV56,BD56)</f>
        <v>13153</v>
      </c>
      <c r="I56" s="116">
        <f>SUM(G56:H56)</f>
        <v>13153</v>
      </c>
      <c r="J56" s="115" t="s">
        <v>456</v>
      </c>
      <c r="K56" s="114" t="s">
        <v>476</v>
      </c>
      <c r="L56" s="116">
        <v>0</v>
      </c>
      <c r="M56" s="116">
        <v>2139</v>
      </c>
      <c r="N56" s="116">
        <f>IF(AND(L56&lt;&gt;"",M56&lt;&gt;""),SUM(L56:M56),"")</f>
        <v>2139</v>
      </c>
      <c r="O56" s="116">
        <v>0</v>
      </c>
      <c r="P56" s="116">
        <v>13153</v>
      </c>
      <c r="Q56" s="116">
        <f>IF(AND(O56&lt;&gt;"",P56&lt;&gt;""),SUM(O56:P56),"")</f>
        <v>13153</v>
      </c>
      <c r="R56" s="115" t="s">
        <v>348</v>
      </c>
      <c r="S56" s="114" t="s">
        <v>349</v>
      </c>
      <c r="T56" s="116">
        <v>0</v>
      </c>
      <c r="U56" s="116">
        <v>6030</v>
      </c>
      <c r="V56" s="116">
        <f>IF(AND(T56&lt;&gt;"",U56&lt;&gt;""),SUM(T56:U56),"")</f>
        <v>6030</v>
      </c>
      <c r="W56" s="116">
        <v>0</v>
      </c>
      <c r="X56" s="116">
        <v>0</v>
      </c>
      <c r="Y56" s="116">
        <f>IF(AND(W56&lt;&gt;"",X56&lt;&gt;""),SUM(W56:X56),"")</f>
        <v>0</v>
      </c>
      <c r="Z56" s="115"/>
      <c r="AA56" s="114"/>
      <c r="AB56" s="116"/>
      <c r="AC56" s="116"/>
      <c r="AD56" s="116" t="str">
        <f>IF(AND(AB56&lt;&gt;"",AC56&lt;&gt;""),SUM(AB56:AC56),"")</f>
        <v/>
      </c>
      <c r="AE56" s="116"/>
      <c r="AF56" s="116"/>
      <c r="AG56" s="116" t="str">
        <f>IF(AND(AE56&lt;&gt;"",AF56&lt;&gt;""),SUM(AE56:AF56),"")</f>
        <v/>
      </c>
      <c r="AH56" s="115"/>
      <c r="AI56" s="114"/>
      <c r="AJ56" s="116"/>
      <c r="AK56" s="116"/>
      <c r="AL56" s="116" t="str">
        <f>IF(AND(AJ56&lt;&gt;"",AK56&lt;&gt;""),SUM(AJ56:AK56),"")</f>
        <v/>
      </c>
      <c r="AM56" s="116"/>
      <c r="AN56" s="116"/>
      <c r="AO56" s="116" t="str">
        <f>IF(AND(AM56&lt;&gt;"",AN56&lt;&gt;""),SUM(AM56:AN56),"")</f>
        <v/>
      </c>
      <c r="AP56" s="115"/>
      <c r="AQ56" s="114"/>
      <c r="AR56" s="116"/>
      <c r="AS56" s="116"/>
      <c r="AT56" s="116" t="str">
        <f>IF(AND(AR56&lt;&gt;"",AS56&lt;&gt;""),SUM(AR56:AS56),"")</f>
        <v/>
      </c>
      <c r="AU56" s="116"/>
      <c r="AV56" s="116"/>
      <c r="AW56" s="116" t="str">
        <f>IF(AND(AU56&lt;&gt;"",AV56&lt;&gt;""),SUM(AU56:AV56),"")</f>
        <v/>
      </c>
      <c r="AX56" s="115"/>
      <c r="AY56" s="114"/>
      <c r="AZ56" s="116"/>
      <c r="BA56" s="116"/>
      <c r="BB56" s="116" t="str">
        <f>IF(AND(AZ56&lt;&gt;"",BA56&lt;&gt;""),SUM(AZ56:BA56),"")</f>
        <v/>
      </c>
      <c r="BC56" s="116"/>
      <c r="BD56" s="116"/>
      <c r="BE56" s="116" t="str">
        <f>IF(AND(BC56&lt;&gt;"",BD56&lt;&gt;""),SUM(BC56:BD56),"")</f>
        <v/>
      </c>
    </row>
    <row r="57" spans="1:57" ht="13.5" customHeight="1" x14ac:dyDescent="0.15">
      <c r="A57" s="114" t="s">
        <v>22</v>
      </c>
      <c r="B57" s="115" t="s">
        <v>477</v>
      </c>
      <c r="C57" s="114" t="s">
        <v>478</v>
      </c>
      <c r="D57" s="116">
        <f>SUM(L57,T57,AB57,AJ57,AR57,AZ57)</f>
        <v>0</v>
      </c>
      <c r="E57" s="116">
        <f>SUM(M57,U57,AC57,AK57,AS57,BA57)</f>
        <v>17258</v>
      </c>
      <c r="F57" s="116">
        <f>SUM(D57:E57)</f>
        <v>17258</v>
      </c>
      <c r="G57" s="116">
        <f>SUM(O57,W57,AE57,AM57,AU57,BC57)</f>
        <v>0</v>
      </c>
      <c r="H57" s="116">
        <f>SUM(P57,X57,AF57,AN57,AV57,BD57)</f>
        <v>14714</v>
      </c>
      <c r="I57" s="116">
        <f>SUM(G57:H57)</f>
        <v>14714</v>
      </c>
      <c r="J57" s="115" t="s">
        <v>348</v>
      </c>
      <c r="K57" s="114" t="s">
        <v>349</v>
      </c>
      <c r="L57" s="116">
        <v>0</v>
      </c>
      <c r="M57" s="116">
        <v>17258</v>
      </c>
      <c r="N57" s="116">
        <f>IF(AND(L57&lt;&gt;"",M57&lt;&gt;""),SUM(L57:M57),"")</f>
        <v>17258</v>
      </c>
      <c r="O57" s="116">
        <v>0</v>
      </c>
      <c r="P57" s="116">
        <v>14714</v>
      </c>
      <c r="Q57" s="116">
        <f>IF(AND(O57&lt;&gt;"",P57&lt;&gt;""),SUM(O57:P57),"")</f>
        <v>14714</v>
      </c>
      <c r="R57" s="115"/>
      <c r="S57" s="114"/>
      <c r="T57" s="116"/>
      <c r="U57" s="116"/>
      <c r="V57" s="116" t="str">
        <f>IF(AND(T57&lt;&gt;"",U57&lt;&gt;""),SUM(T57:U57),"")</f>
        <v/>
      </c>
      <c r="W57" s="116"/>
      <c r="X57" s="116"/>
      <c r="Y57" s="116" t="str">
        <f>IF(AND(W57&lt;&gt;"",X57&lt;&gt;""),SUM(W57:X57),"")</f>
        <v/>
      </c>
      <c r="Z57" s="115"/>
      <c r="AA57" s="114"/>
      <c r="AB57" s="116"/>
      <c r="AC57" s="116"/>
      <c r="AD57" s="116" t="str">
        <f>IF(AND(AB57&lt;&gt;"",AC57&lt;&gt;""),SUM(AB57:AC57),"")</f>
        <v/>
      </c>
      <c r="AE57" s="116"/>
      <c r="AF57" s="116"/>
      <c r="AG57" s="116" t="str">
        <f>IF(AND(AE57&lt;&gt;"",AF57&lt;&gt;""),SUM(AE57:AF57),"")</f>
        <v/>
      </c>
      <c r="AH57" s="115"/>
      <c r="AI57" s="114"/>
      <c r="AJ57" s="116"/>
      <c r="AK57" s="116"/>
      <c r="AL57" s="116" t="str">
        <f>IF(AND(AJ57&lt;&gt;"",AK57&lt;&gt;""),SUM(AJ57:AK57),"")</f>
        <v/>
      </c>
      <c r="AM57" s="116"/>
      <c r="AN57" s="116"/>
      <c r="AO57" s="116" t="str">
        <f>IF(AND(AM57&lt;&gt;"",AN57&lt;&gt;""),SUM(AM57:AN57),"")</f>
        <v/>
      </c>
      <c r="AP57" s="115"/>
      <c r="AQ57" s="114"/>
      <c r="AR57" s="116"/>
      <c r="AS57" s="116"/>
      <c r="AT57" s="116" t="str">
        <f>IF(AND(AR57&lt;&gt;"",AS57&lt;&gt;""),SUM(AR57:AS57),"")</f>
        <v/>
      </c>
      <c r="AU57" s="116"/>
      <c r="AV57" s="116"/>
      <c r="AW57" s="116" t="str">
        <f>IF(AND(AU57&lt;&gt;"",AV57&lt;&gt;""),SUM(AU57:AV57),"")</f>
        <v/>
      </c>
      <c r="AX57" s="115"/>
      <c r="AY57" s="114"/>
      <c r="AZ57" s="116"/>
      <c r="BA57" s="116"/>
      <c r="BB57" s="116" t="str">
        <f>IF(AND(AZ57&lt;&gt;"",BA57&lt;&gt;""),SUM(AZ57:BA57),"")</f>
        <v/>
      </c>
      <c r="BC57" s="116"/>
      <c r="BD57" s="116"/>
      <c r="BE57" s="116" t="str">
        <f>IF(AND(BC57&lt;&gt;"",BD57&lt;&gt;""),SUM(BC57:BD57),"")</f>
        <v/>
      </c>
    </row>
    <row r="58" spans="1:57" ht="13.5" customHeight="1" x14ac:dyDescent="0.15">
      <c r="A58" s="114" t="s">
        <v>22</v>
      </c>
      <c r="B58" s="115" t="s">
        <v>479</v>
      </c>
      <c r="C58" s="114" t="s">
        <v>480</v>
      </c>
      <c r="D58" s="116">
        <f>SUM(L58,T58,AB58,AJ58,AR58,AZ58)</f>
        <v>0</v>
      </c>
      <c r="E58" s="116">
        <f>SUM(M58,U58,AC58,AK58,AS58,BA58)</f>
        <v>16126</v>
      </c>
      <c r="F58" s="116">
        <f>SUM(D58:E58)</f>
        <v>16126</v>
      </c>
      <c r="G58" s="116">
        <f>SUM(O58,W58,AE58,AM58,AU58,BC58)</f>
        <v>0</v>
      </c>
      <c r="H58" s="116">
        <f>SUM(P58,X58,AF58,AN58,AV58,BD58)</f>
        <v>15523</v>
      </c>
      <c r="I58" s="116">
        <f>SUM(G58:H58)</f>
        <v>15523</v>
      </c>
      <c r="J58" s="115" t="s">
        <v>348</v>
      </c>
      <c r="K58" s="114" t="s">
        <v>349</v>
      </c>
      <c r="L58" s="116">
        <v>0</v>
      </c>
      <c r="M58" s="116">
        <v>16126</v>
      </c>
      <c r="N58" s="116">
        <f>IF(AND(L58&lt;&gt;"",M58&lt;&gt;""),SUM(L58:M58),"")</f>
        <v>16126</v>
      </c>
      <c r="O58" s="116">
        <v>0</v>
      </c>
      <c r="P58" s="116">
        <v>15523</v>
      </c>
      <c r="Q58" s="116">
        <f>IF(AND(O58&lt;&gt;"",P58&lt;&gt;""),SUM(O58:P58),"")</f>
        <v>15523</v>
      </c>
      <c r="R58" s="115"/>
      <c r="S58" s="114"/>
      <c r="T58" s="116"/>
      <c r="U58" s="116"/>
      <c r="V58" s="116" t="str">
        <f>IF(AND(T58&lt;&gt;"",U58&lt;&gt;""),SUM(T58:U58),"")</f>
        <v/>
      </c>
      <c r="W58" s="116"/>
      <c r="X58" s="116"/>
      <c r="Y58" s="116" t="str">
        <f>IF(AND(W58&lt;&gt;"",X58&lt;&gt;""),SUM(W58:X58),"")</f>
        <v/>
      </c>
      <c r="Z58" s="115"/>
      <c r="AA58" s="114"/>
      <c r="AB58" s="116"/>
      <c r="AC58" s="116"/>
      <c r="AD58" s="116" t="str">
        <f>IF(AND(AB58&lt;&gt;"",AC58&lt;&gt;""),SUM(AB58:AC58),"")</f>
        <v/>
      </c>
      <c r="AE58" s="116"/>
      <c r="AF58" s="116"/>
      <c r="AG58" s="116" t="str">
        <f>IF(AND(AE58&lt;&gt;"",AF58&lt;&gt;""),SUM(AE58:AF58),"")</f>
        <v/>
      </c>
      <c r="AH58" s="115"/>
      <c r="AI58" s="114"/>
      <c r="AJ58" s="116"/>
      <c r="AK58" s="116"/>
      <c r="AL58" s="116" t="str">
        <f>IF(AND(AJ58&lt;&gt;"",AK58&lt;&gt;""),SUM(AJ58:AK58),"")</f>
        <v/>
      </c>
      <c r="AM58" s="116"/>
      <c r="AN58" s="116"/>
      <c r="AO58" s="116" t="str">
        <f>IF(AND(AM58&lt;&gt;"",AN58&lt;&gt;""),SUM(AM58:AN58),"")</f>
        <v/>
      </c>
      <c r="AP58" s="115"/>
      <c r="AQ58" s="114"/>
      <c r="AR58" s="116"/>
      <c r="AS58" s="116"/>
      <c r="AT58" s="116" t="str">
        <f>IF(AND(AR58&lt;&gt;"",AS58&lt;&gt;""),SUM(AR58:AS58),"")</f>
        <v/>
      </c>
      <c r="AU58" s="116"/>
      <c r="AV58" s="116"/>
      <c r="AW58" s="116" t="str">
        <f>IF(AND(AU58&lt;&gt;"",AV58&lt;&gt;""),SUM(AU58:AV58),"")</f>
        <v/>
      </c>
      <c r="AX58" s="115"/>
      <c r="AY58" s="114"/>
      <c r="AZ58" s="116"/>
      <c r="BA58" s="116"/>
      <c r="BB58" s="116" t="str">
        <f>IF(AND(AZ58&lt;&gt;"",BA58&lt;&gt;""),SUM(AZ58:BA58),"")</f>
        <v/>
      </c>
      <c r="BC58" s="116"/>
      <c r="BD58" s="116"/>
      <c r="BE58" s="116" t="str">
        <f>IF(AND(BC58&lt;&gt;"",BD58&lt;&gt;""),SUM(BC58:BD58),"")</f>
        <v/>
      </c>
    </row>
    <row r="59" spans="1:57" ht="13.5" customHeight="1" x14ac:dyDescent="0.15">
      <c r="A59" s="114" t="s">
        <v>22</v>
      </c>
      <c r="B59" s="115" t="s">
        <v>481</v>
      </c>
      <c r="C59" s="114" t="s">
        <v>482</v>
      </c>
      <c r="D59" s="116">
        <f>SUM(L59,T59,AB59,AJ59,AR59,AZ59)</f>
        <v>0</v>
      </c>
      <c r="E59" s="116">
        <f>SUM(M59,U59,AC59,AK59,AS59,BA59)</f>
        <v>4866</v>
      </c>
      <c r="F59" s="116">
        <f>SUM(D59:E59)</f>
        <v>4866</v>
      </c>
      <c r="G59" s="116">
        <f>SUM(O59,W59,AE59,AM59,AU59,BC59)</f>
        <v>0</v>
      </c>
      <c r="H59" s="116">
        <f>SUM(P59,X59,AF59,AN59,AV59,BD59)</f>
        <v>10092</v>
      </c>
      <c r="I59" s="116">
        <f>SUM(G59:H59)</f>
        <v>10092</v>
      </c>
      <c r="J59" s="115" t="s">
        <v>348</v>
      </c>
      <c r="K59" s="114" t="s">
        <v>349</v>
      </c>
      <c r="L59" s="116">
        <v>0</v>
      </c>
      <c r="M59" s="116">
        <v>4866</v>
      </c>
      <c r="N59" s="116">
        <f>IF(AND(L59&lt;&gt;"",M59&lt;&gt;""),SUM(L59:M59),"")</f>
        <v>4866</v>
      </c>
      <c r="O59" s="116">
        <v>0</v>
      </c>
      <c r="P59" s="116">
        <v>10092</v>
      </c>
      <c r="Q59" s="116">
        <f>IF(AND(O59&lt;&gt;"",P59&lt;&gt;""),SUM(O59:P59),"")</f>
        <v>10092</v>
      </c>
      <c r="R59" s="115"/>
      <c r="S59" s="114"/>
      <c r="T59" s="116"/>
      <c r="U59" s="116"/>
      <c r="V59" s="116" t="str">
        <f>IF(AND(T59&lt;&gt;"",U59&lt;&gt;""),SUM(T59:U59),"")</f>
        <v/>
      </c>
      <c r="W59" s="116"/>
      <c r="X59" s="116"/>
      <c r="Y59" s="116" t="str">
        <f>IF(AND(W59&lt;&gt;"",X59&lt;&gt;""),SUM(W59:X59),"")</f>
        <v/>
      </c>
      <c r="Z59" s="115"/>
      <c r="AA59" s="114"/>
      <c r="AB59" s="116"/>
      <c r="AC59" s="116"/>
      <c r="AD59" s="116" t="str">
        <f>IF(AND(AB59&lt;&gt;"",AC59&lt;&gt;""),SUM(AB59:AC59),"")</f>
        <v/>
      </c>
      <c r="AE59" s="116"/>
      <c r="AF59" s="116"/>
      <c r="AG59" s="116" t="str">
        <f>IF(AND(AE59&lt;&gt;"",AF59&lt;&gt;""),SUM(AE59:AF59),"")</f>
        <v/>
      </c>
      <c r="AH59" s="115"/>
      <c r="AI59" s="114"/>
      <c r="AJ59" s="116"/>
      <c r="AK59" s="116"/>
      <c r="AL59" s="116" t="str">
        <f>IF(AND(AJ59&lt;&gt;"",AK59&lt;&gt;""),SUM(AJ59:AK59),"")</f>
        <v/>
      </c>
      <c r="AM59" s="116"/>
      <c r="AN59" s="116"/>
      <c r="AO59" s="116" t="str">
        <f>IF(AND(AM59&lt;&gt;"",AN59&lt;&gt;""),SUM(AM59:AN59),"")</f>
        <v/>
      </c>
      <c r="AP59" s="115"/>
      <c r="AQ59" s="114"/>
      <c r="AR59" s="116"/>
      <c r="AS59" s="116"/>
      <c r="AT59" s="116" t="str">
        <f>IF(AND(AR59&lt;&gt;"",AS59&lt;&gt;""),SUM(AR59:AS59),"")</f>
        <v/>
      </c>
      <c r="AU59" s="116"/>
      <c r="AV59" s="116"/>
      <c r="AW59" s="116" t="str">
        <f>IF(AND(AU59&lt;&gt;"",AV59&lt;&gt;""),SUM(AU59:AV59),"")</f>
        <v/>
      </c>
      <c r="AX59" s="115"/>
      <c r="AY59" s="114"/>
      <c r="AZ59" s="116"/>
      <c r="BA59" s="116"/>
      <c r="BB59" s="116" t="str">
        <f>IF(AND(AZ59&lt;&gt;"",BA59&lt;&gt;""),SUM(AZ59:BA59),"")</f>
        <v/>
      </c>
      <c r="BC59" s="116"/>
      <c r="BD59" s="116"/>
      <c r="BE59" s="116" t="str">
        <f>IF(AND(BC59&lt;&gt;"",BD59&lt;&gt;""),SUM(BC59:BD59),"")</f>
        <v/>
      </c>
    </row>
    <row r="60" spans="1:57" ht="13.5" customHeight="1" x14ac:dyDescent="0.15">
      <c r="A60" s="114" t="s">
        <v>22</v>
      </c>
      <c r="B60" s="115" t="s">
        <v>483</v>
      </c>
      <c r="C60" s="114" t="s">
        <v>484</v>
      </c>
      <c r="D60" s="116">
        <f>SUM(L60,T60,AB60,AJ60,AR60,AZ60)</f>
        <v>0</v>
      </c>
      <c r="E60" s="116">
        <f>SUM(M60,U60,AC60,AK60,AS60,BA60)</f>
        <v>58492</v>
      </c>
      <c r="F60" s="116">
        <f>SUM(D60:E60)</f>
        <v>58492</v>
      </c>
      <c r="G60" s="116">
        <f>SUM(O60,W60,AE60,AM60,AU60,BC60)</f>
        <v>0</v>
      </c>
      <c r="H60" s="116">
        <f>SUM(P60,X60,AF60,AN60,AV60,BD60)</f>
        <v>24677</v>
      </c>
      <c r="I60" s="116">
        <f>SUM(G60:H60)</f>
        <v>24677</v>
      </c>
      <c r="J60" s="115" t="s">
        <v>485</v>
      </c>
      <c r="K60" s="114" t="s">
        <v>486</v>
      </c>
      <c r="L60" s="116">
        <v>0</v>
      </c>
      <c r="M60" s="116">
        <v>58492</v>
      </c>
      <c r="N60" s="116">
        <f>IF(AND(L60&lt;&gt;"",M60&lt;&gt;""),SUM(L60:M60),"")</f>
        <v>58492</v>
      </c>
      <c r="O60" s="116">
        <v>0</v>
      </c>
      <c r="P60" s="116">
        <v>24677</v>
      </c>
      <c r="Q60" s="116">
        <f>IF(AND(O60&lt;&gt;"",P60&lt;&gt;""),SUM(O60:P60),"")</f>
        <v>24677</v>
      </c>
      <c r="R60" s="115"/>
      <c r="S60" s="114"/>
      <c r="T60" s="116"/>
      <c r="U60" s="116"/>
      <c r="V60" s="116" t="str">
        <f>IF(AND(T60&lt;&gt;"",U60&lt;&gt;""),SUM(T60:U60),"")</f>
        <v/>
      </c>
      <c r="W60" s="116"/>
      <c r="X60" s="116"/>
      <c r="Y60" s="116" t="str">
        <f>IF(AND(W60&lt;&gt;"",X60&lt;&gt;""),SUM(W60:X60),"")</f>
        <v/>
      </c>
      <c r="Z60" s="115"/>
      <c r="AA60" s="114"/>
      <c r="AB60" s="116"/>
      <c r="AC60" s="116"/>
      <c r="AD60" s="116" t="str">
        <f>IF(AND(AB60&lt;&gt;"",AC60&lt;&gt;""),SUM(AB60:AC60),"")</f>
        <v/>
      </c>
      <c r="AE60" s="116"/>
      <c r="AF60" s="116"/>
      <c r="AG60" s="116" t="str">
        <f>IF(AND(AE60&lt;&gt;"",AF60&lt;&gt;""),SUM(AE60:AF60),"")</f>
        <v/>
      </c>
      <c r="AH60" s="115"/>
      <c r="AI60" s="114"/>
      <c r="AJ60" s="116"/>
      <c r="AK60" s="116"/>
      <c r="AL60" s="116" t="str">
        <f>IF(AND(AJ60&lt;&gt;"",AK60&lt;&gt;""),SUM(AJ60:AK60),"")</f>
        <v/>
      </c>
      <c r="AM60" s="116"/>
      <c r="AN60" s="116"/>
      <c r="AO60" s="116" t="str">
        <f>IF(AND(AM60&lt;&gt;"",AN60&lt;&gt;""),SUM(AM60:AN60),"")</f>
        <v/>
      </c>
      <c r="AP60" s="115"/>
      <c r="AQ60" s="114"/>
      <c r="AR60" s="116"/>
      <c r="AS60" s="116"/>
      <c r="AT60" s="116" t="str">
        <f>IF(AND(AR60&lt;&gt;"",AS60&lt;&gt;""),SUM(AR60:AS60),"")</f>
        <v/>
      </c>
      <c r="AU60" s="116"/>
      <c r="AV60" s="116"/>
      <c r="AW60" s="116" t="str">
        <f>IF(AND(AU60&lt;&gt;"",AV60&lt;&gt;""),SUM(AU60:AV60),"")</f>
        <v/>
      </c>
      <c r="AX60" s="115"/>
      <c r="AY60" s="114"/>
      <c r="AZ60" s="116"/>
      <c r="BA60" s="116"/>
      <c r="BB60" s="116" t="str">
        <f>IF(AND(AZ60&lt;&gt;"",BA60&lt;&gt;""),SUM(AZ60:BA60),"")</f>
        <v/>
      </c>
      <c r="BC60" s="116"/>
      <c r="BD60" s="116"/>
      <c r="BE60" s="116" t="str">
        <f>IF(AND(BC60&lt;&gt;"",BD60&lt;&gt;""),SUM(BC60:BD60),"")</f>
        <v/>
      </c>
    </row>
    <row r="61" spans="1:57" ht="13.5" customHeight="1" x14ac:dyDescent="0.15">
      <c r="A61" s="114" t="s">
        <v>22</v>
      </c>
      <c r="B61" s="115" t="s">
        <v>487</v>
      </c>
      <c r="C61" s="114" t="s">
        <v>488</v>
      </c>
      <c r="D61" s="116">
        <f>SUM(L61,T61,AB61,AJ61,AR61,AZ61)</f>
        <v>0</v>
      </c>
      <c r="E61" s="116">
        <f>SUM(M61,U61,AC61,AK61,AS61,BA61)</f>
        <v>52030</v>
      </c>
      <c r="F61" s="116">
        <f>SUM(D61:E61)</f>
        <v>52030</v>
      </c>
      <c r="G61" s="116">
        <f>SUM(O61,W61,AE61,AM61,AU61,BC61)</f>
        <v>0</v>
      </c>
      <c r="H61" s="116">
        <f>SUM(P61,X61,AF61,AN61,AV61,BD61)</f>
        <v>46548</v>
      </c>
      <c r="I61" s="116">
        <f>SUM(G61:H61)</f>
        <v>46548</v>
      </c>
      <c r="J61" s="115" t="s">
        <v>485</v>
      </c>
      <c r="K61" s="114" t="s">
        <v>486</v>
      </c>
      <c r="L61" s="116">
        <v>0</v>
      </c>
      <c r="M61" s="116">
        <v>52030</v>
      </c>
      <c r="N61" s="116">
        <f>IF(AND(L61&lt;&gt;"",M61&lt;&gt;""),SUM(L61:M61),"")</f>
        <v>52030</v>
      </c>
      <c r="O61" s="116">
        <v>0</v>
      </c>
      <c r="P61" s="116">
        <v>46548</v>
      </c>
      <c r="Q61" s="116">
        <f>IF(AND(O61&lt;&gt;"",P61&lt;&gt;""),SUM(O61:P61),"")</f>
        <v>46548</v>
      </c>
      <c r="R61" s="115"/>
      <c r="S61" s="114"/>
      <c r="T61" s="116"/>
      <c r="U61" s="116"/>
      <c r="V61" s="116" t="str">
        <f>IF(AND(T61&lt;&gt;"",U61&lt;&gt;""),SUM(T61:U61),"")</f>
        <v/>
      </c>
      <c r="W61" s="116"/>
      <c r="X61" s="116"/>
      <c r="Y61" s="116" t="str">
        <f>IF(AND(W61&lt;&gt;"",X61&lt;&gt;""),SUM(W61:X61),"")</f>
        <v/>
      </c>
      <c r="Z61" s="115"/>
      <c r="AA61" s="114"/>
      <c r="AB61" s="116"/>
      <c r="AC61" s="116"/>
      <c r="AD61" s="116" t="str">
        <f>IF(AND(AB61&lt;&gt;"",AC61&lt;&gt;""),SUM(AB61:AC61),"")</f>
        <v/>
      </c>
      <c r="AE61" s="116"/>
      <c r="AF61" s="116"/>
      <c r="AG61" s="116" t="str">
        <f>IF(AND(AE61&lt;&gt;"",AF61&lt;&gt;""),SUM(AE61:AF61),"")</f>
        <v/>
      </c>
      <c r="AH61" s="115"/>
      <c r="AI61" s="114"/>
      <c r="AJ61" s="116"/>
      <c r="AK61" s="116"/>
      <c r="AL61" s="116" t="str">
        <f>IF(AND(AJ61&lt;&gt;"",AK61&lt;&gt;""),SUM(AJ61:AK61),"")</f>
        <v/>
      </c>
      <c r="AM61" s="116"/>
      <c r="AN61" s="116"/>
      <c r="AO61" s="116" t="str">
        <f>IF(AND(AM61&lt;&gt;"",AN61&lt;&gt;""),SUM(AM61:AN61),"")</f>
        <v/>
      </c>
      <c r="AP61" s="115"/>
      <c r="AQ61" s="114"/>
      <c r="AR61" s="116"/>
      <c r="AS61" s="116"/>
      <c r="AT61" s="116" t="str">
        <f>IF(AND(AR61&lt;&gt;"",AS61&lt;&gt;""),SUM(AR61:AS61),"")</f>
        <v/>
      </c>
      <c r="AU61" s="116"/>
      <c r="AV61" s="116"/>
      <c r="AW61" s="116" t="str">
        <f>IF(AND(AU61&lt;&gt;"",AV61&lt;&gt;""),SUM(AU61:AV61),"")</f>
        <v/>
      </c>
      <c r="AX61" s="115"/>
      <c r="AY61" s="114"/>
      <c r="AZ61" s="116"/>
      <c r="BA61" s="116"/>
      <c r="BB61" s="116" t="str">
        <f>IF(AND(AZ61&lt;&gt;"",BA61&lt;&gt;""),SUM(AZ61:BA61),"")</f>
        <v/>
      </c>
      <c r="BC61" s="116"/>
      <c r="BD61" s="116"/>
      <c r="BE61" s="116" t="str">
        <f>IF(AND(BC61&lt;&gt;"",BD61&lt;&gt;""),SUM(BC61:BD61),"")</f>
        <v/>
      </c>
    </row>
    <row r="62" spans="1:57" ht="13.5" customHeight="1" x14ac:dyDescent="0.15">
      <c r="A62" s="114" t="s">
        <v>22</v>
      </c>
      <c r="B62" s="115" t="s">
        <v>489</v>
      </c>
      <c r="C62" s="114" t="s">
        <v>490</v>
      </c>
      <c r="D62" s="116">
        <f>SUM(L62,T62,AB62,AJ62,AR62,AZ62)</f>
        <v>0</v>
      </c>
      <c r="E62" s="116">
        <f>SUM(M62,U62,AC62,AK62,AS62,BA62)</f>
        <v>38356</v>
      </c>
      <c r="F62" s="116">
        <f>SUM(D62:E62)</f>
        <v>38356</v>
      </c>
      <c r="G62" s="116">
        <f>SUM(O62,W62,AE62,AM62,AU62,BC62)</f>
        <v>0</v>
      </c>
      <c r="H62" s="116">
        <f>SUM(P62,X62,AF62,AN62,AV62,BD62)</f>
        <v>15148</v>
      </c>
      <c r="I62" s="116">
        <f>SUM(G62:H62)</f>
        <v>15148</v>
      </c>
      <c r="J62" s="115" t="s">
        <v>485</v>
      </c>
      <c r="K62" s="114" t="s">
        <v>486</v>
      </c>
      <c r="L62" s="116">
        <v>0</v>
      </c>
      <c r="M62" s="116">
        <v>38356</v>
      </c>
      <c r="N62" s="116">
        <f>IF(AND(L62&lt;&gt;"",M62&lt;&gt;""),SUM(L62:M62),"")</f>
        <v>38356</v>
      </c>
      <c r="O62" s="116">
        <v>0</v>
      </c>
      <c r="P62" s="116">
        <v>15148</v>
      </c>
      <c r="Q62" s="116">
        <f>IF(AND(O62&lt;&gt;"",P62&lt;&gt;""),SUM(O62:P62),"")</f>
        <v>15148</v>
      </c>
      <c r="R62" s="115"/>
      <c r="S62" s="114"/>
      <c r="T62" s="116"/>
      <c r="U62" s="116"/>
      <c r="V62" s="116" t="str">
        <f>IF(AND(T62&lt;&gt;"",U62&lt;&gt;""),SUM(T62:U62),"")</f>
        <v/>
      </c>
      <c r="W62" s="116"/>
      <c r="X62" s="116"/>
      <c r="Y62" s="116" t="str">
        <f>IF(AND(W62&lt;&gt;"",X62&lt;&gt;""),SUM(W62:X62),"")</f>
        <v/>
      </c>
      <c r="Z62" s="115"/>
      <c r="AA62" s="114"/>
      <c r="AB62" s="116"/>
      <c r="AC62" s="116"/>
      <c r="AD62" s="116" t="str">
        <f>IF(AND(AB62&lt;&gt;"",AC62&lt;&gt;""),SUM(AB62:AC62),"")</f>
        <v/>
      </c>
      <c r="AE62" s="116"/>
      <c r="AF62" s="116"/>
      <c r="AG62" s="116" t="str">
        <f>IF(AND(AE62&lt;&gt;"",AF62&lt;&gt;""),SUM(AE62:AF62),"")</f>
        <v/>
      </c>
      <c r="AH62" s="115"/>
      <c r="AI62" s="114"/>
      <c r="AJ62" s="116"/>
      <c r="AK62" s="116"/>
      <c r="AL62" s="116" t="str">
        <f>IF(AND(AJ62&lt;&gt;"",AK62&lt;&gt;""),SUM(AJ62:AK62),"")</f>
        <v/>
      </c>
      <c r="AM62" s="116"/>
      <c r="AN62" s="116"/>
      <c r="AO62" s="116" t="str">
        <f>IF(AND(AM62&lt;&gt;"",AN62&lt;&gt;""),SUM(AM62:AN62),"")</f>
        <v/>
      </c>
      <c r="AP62" s="115"/>
      <c r="AQ62" s="114"/>
      <c r="AR62" s="116"/>
      <c r="AS62" s="116"/>
      <c r="AT62" s="116" t="str">
        <f>IF(AND(AR62&lt;&gt;"",AS62&lt;&gt;""),SUM(AR62:AS62),"")</f>
        <v/>
      </c>
      <c r="AU62" s="116"/>
      <c r="AV62" s="116"/>
      <c r="AW62" s="116" t="str">
        <f>IF(AND(AU62&lt;&gt;"",AV62&lt;&gt;""),SUM(AU62:AV62),"")</f>
        <v/>
      </c>
      <c r="AX62" s="115"/>
      <c r="AY62" s="114"/>
      <c r="AZ62" s="116"/>
      <c r="BA62" s="116"/>
      <c r="BB62" s="116" t="str">
        <f>IF(AND(AZ62&lt;&gt;"",BA62&lt;&gt;""),SUM(AZ62:BA62),"")</f>
        <v/>
      </c>
      <c r="BC62" s="116"/>
      <c r="BD62" s="116"/>
      <c r="BE62" s="116" t="str">
        <f>IF(AND(BC62&lt;&gt;"",BD62&lt;&gt;""),SUM(BC62:BD62),"")</f>
        <v/>
      </c>
    </row>
    <row r="63" spans="1:57" ht="13.5" customHeight="1" x14ac:dyDescent="0.15">
      <c r="A63" s="114" t="s">
        <v>22</v>
      </c>
      <c r="B63" s="115" t="s">
        <v>491</v>
      </c>
      <c r="C63" s="114" t="s">
        <v>492</v>
      </c>
      <c r="D63" s="116">
        <f>SUM(L63,T63,AB63,AJ63,AR63,AZ63)</f>
        <v>0</v>
      </c>
      <c r="E63" s="116">
        <f>SUM(M63,U63,AC63,AK63,AS63,BA63)</f>
        <v>17806</v>
      </c>
      <c r="F63" s="116">
        <f>SUM(D63:E63)</f>
        <v>17806</v>
      </c>
      <c r="G63" s="116">
        <f>SUM(O63,W63,AE63,AM63,AU63,BC63)</f>
        <v>0</v>
      </c>
      <c r="H63" s="116">
        <f>SUM(P63,X63,AF63,AN63,AV63,BD63)</f>
        <v>9327</v>
      </c>
      <c r="I63" s="116">
        <f>SUM(G63:H63)</f>
        <v>9327</v>
      </c>
      <c r="J63" s="115" t="s">
        <v>485</v>
      </c>
      <c r="K63" s="114" t="s">
        <v>486</v>
      </c>
      <c r="L63" s="116">
        <v>0</v>
      </c>
      <c r="M63" s="116">
        <v>17806</v>
      </c>
      <c r="N63" s="116">
        <f>IF(AND(L63&lt;&gt;"",M63&lt;&gt;""),SUM(L63:M63),"")</f>
        <v>17806</v>
      </c>
      <c r="O63" s="116">
        <v>0</v>
      </c>
      <c r="P63" s="116">
        <v>9327</v>
      </c>
      <c r="Q63" s="116">
        <f>IF(AND(O63&lt;&gt;"",P63&lt;&gt;""),SUM(O63:P63),"")</f>
        <v>9327</v>
      </c>
      <c r="R63" s="115"/>
      <c r="S63" s="114"/>
      <c r="T63" s="116"/>
      <c r="U63" s="116"/>
      <c r="V63" s="116" t="str">
        <f>IF(AND(T63&lt;&gt;"",U63&lt;&gt;""),SUM(T63:U63),"")</f>
        <v/>
      </c>
      <c r="W63" s="116"/>
      <c r="X63" s="116"/>
      <c r="Y63" s="116" t="str">
        <f>IF(AND(W63&lt;&gt;"",X63&lt;&gt;""),SUM(W63:X63),"")</f>
        <v/>
      </c>
      <c r="Z63" s="115"/>
      <c r="AA63" s="114"/>
      <c r="AB63" s="116"/>
      <c r="AC63" s="116"/>
      <c r="AD63" s="116" t="str">
        <f>IF(AND(AB63&lt;&gt;"",AC63&lt;&gt;""),SUM(AB63:AC63),"")</f>
        <v/>
      </c>
      <c r="AE63" s="116"/>
      <c r="AF63" s="116"/>
      <c r="AG63" s="116" t="str">
        <f>IF(AND(AE63&lt;&gt;"",AF63&lt;&gt;""),SUM(AE63:AF63),"")</f>
        <v/>
      </c>
      <c r="AH63" s="115"/>
      <c r="AI63" s="114"/>
      <c r="AJ63" s="116"/>
      <c r="AK63" s="116"/>
      <c r="AL63" s="116" t="str">
        <f>IF(AND(AJ63&lt;&gt;"",AK63&lt;&gt;""),SUM(AJ63:AK63),"")</f>
        <v/>
      </c>
      <c r="AM63" s="116"/>
      <c r="AN63" s="116"/>
      <c r="AO63" s="116" t="str">
        <f>IF(AND(AM63&lt;&gt;"",AN63&lt;&gt;""),SUM(AM63:AN63),"")</f>
        <v/>
      </c>
      <c r="AP63" s="115"/>
      <c r="AQ63" s="114"/>
      <c r="AR63" s="116"/>
      <c r="AS63" s="116"/>
      <c r="AT63" s="116" t="str">
        <f>IF(AND(AR63&lt;&gt;"",AS63&lt;&gt;""),SUM(AR63:AS63),"")</f>
        <v/>
      </c>
      <c r="AU63" s="116"/>
      <c r="AV63" s="116"/>
      <c r="AW63" s="116" t="str">
        <f>IF(AND(AU63&lt;&gt;"",AV63&lt;&gt;""),SUM(AU63:AV63),"")</f>
        <v/>
      </c>
      <c r="AX63" s="115"/>
      <c r="AY63" s="114"/>
      <c r="AZ63" s="116"/>
      <c r="BA63" s="116"/>
      <c r="BB63" s="116" t="str">
        <f>IF(AND(AZ63&lt;&gt;"",BA63&lt;&gt;""),SUM(AZ63:BA63),"")</f>
        <v/>
      </c>
      <c r="BC63" s="116"/>
      <c r="BD63" s="116"/>
      <c r="BE63" s="116" t="str">
        <f>IF(AND(BC63&lt;&gt;"",BD63&lt;&gt;""),SUM(BC63:BD63),"")</f>
        <v/>
      </c>
    </row>
    <row r="64" spans="1:57" ht="13.5" customHeight="1" x14ac:dyDescent="0.15">
      <c r="A64" s="114" t="s">
        <v>22</v>
      </c>
      <c r="B64" s="115" t="s">
        <v>493</v>
      </c>
      <c r="C64" s="114" t="s">
        <v>494</v>
      </c>
      <c r="D64" s="116">
        <f>SUM(L64,T64,AB64,AJ64,AR64,AZ64)</f>
        <v>0</v>
      </c>
      <c r="E64" s="116">
        <f>SUM(M64,U64,AC64,AK64,AS64,BA64)</f>
        <v>54022</v>
      </c>
      <c r="F64" s="116">
        <f>SUM(D64:E64)</f>
        <v>54022</v>
      </c>
      <c r="G64" s="116">
        <f>SUM(O64,W64,AE64,AM64,AU64,BC64)</f>
        <v>0</v>
      </c>
      <c r="H64" s="116">
        <f>SUM(P64,X64,AF64,AN64,AV64,BD64)</f>
        <v>22029</v>
      </c>
      <c r="I64" s="116">
        <f>SUM(G64:H64)</f>
        <v>22029</v>
      </c>
      <c r="J64" s="115" t="s">
        <v>485</v>
      </c>
      <c r="K64" s="114" t="s">
        <v>486</v>
      </c>
      <c r="L64" s="116">
        <v>0</v>
      </c>
      <c r="M64" s="116">
        <v>54022</v>
      </c>
      <c r="N64" s="116">
        <f>IF(AND(L64&lt;&gt;"",M64&lt;&gt;""),SUM(L64:M64),"")</f>
        <v>54022</v>
      </c>
      <c r="O64" s="116">
        <v>0</v>
      </c>
      <c r="P64" s="116">
        <v>22029</v>
      </c>
      <c r="Q64" s="116">
        <f>IF(AND(O64&lt;&gt;"",P64&lt;&gt;""),SUM(O64:P64),"")</f>
        <v>22029</v>
      </c>
      <c r="R64" s="115"/>
      <c r="S64" s="114"/>
      <c r="T64" s="116"/>
      <c r="U64" s="116"/>
      <c r="V64" s="116" t="str">
        <f>IF(AND(T64&lt;&gt;"",U64&lt;&gt;""),SUM(T64:U64),"")</f>
        <v/>
      </c>
      <c r="W64" s="116"/>
      <c r="X64" s="116"/>
      <c r="Y64" s="116" t="str">
        <f>IF(AND(W64&lt;&gt;"",X64&lt;&gt;""),SUM(W64:X64),"")</f>
        <v/>
      </c>
      <c r="Z64" s="115"/>
      <c r="AA64" s="114"/>
      <c r="AB64" s="116"/>
      <c r="AC64" s="116"/>
      <c r="AD64" s="116" t="str">
        <f>IF(AND(AB64&lt;&gt;"",AC64&lt;&gt;""),SUM(AB64:AC64),"")</f>
        <v/>
      </c>
      <c r="AE64" s="116"/>
      <c r="AF64" s="116"/>
      <c r="AG64" s="116" t="str">
        <f>IF(AND(AE64&lt;&gt;"",AF64&lt;&gt;""),SUM(AE64:AF64),"")</f>
        <v/>
      </c>
      <c r="AH64" s="115"/>
      <c r="AI64" s="114"/>
      <c r="AJ64" s="116"/>
      <c r="AK64" s="116"/>
      <c r="AL64" s="116" t="str">
        <f>IF(AND(AJ64&lt;&gt;"",AK64&lt;&gt;""),SUM(AJ64:AK64),"")</f>
        <v/>
      </c>
      <c r="AM64" s="116"/>
      <c r="AN64" s="116"/>
      <c r="AO64" s="116" t="str">
        <f>IF(AND(AM64&lt;&gt;"",AN64&lt;&gt;""),SUM(AM64:AN64),"")</f>
        <v/>
      </c>
      <c r="AP64" s="115"/>
      <c r="AQ64" s="114"/>
      <c r="AR64" s="116"/>
      <c r="AS64" s="116"/>
      <c r="AT64" s="116" t="str">
        <f>IF(AND(AR64&lt;&gt;"",AS64&lt;&gt;""),SUM(AR64:AS64),"")</f>
        <v/>
      </c>
      <c r="AU64" s="116"/>
      <c r="AV64" s="116"/>
      <c r="AW64" s="116" t="str">
        <f>IF(AND(AU64&lt;&gt;"",AV64&lt;&gt;""),SUM(AU64:AV64),"")</f>
        <v/>
      </c>
      <c r="AX64" s="115"/>
      <c r="AY64" s="114"/>
      <c r="AZ64" s="116"/>
      <c r="BA64" s="116"/>
      <c r="BB64" s="116" t="str">
        <f>IF(AND(AZ64&lt;&gt;"",BA64&lt;&gt;""),SUM(AZ64:BA64),"")</f>
        <v/>
      </c>
      <c r="BC64" s="116"/>
      <c r="BD64" s="116"/>
      <c r="BE64" s="116" t="str">
        <f>IF(AND(BC64&lt;&gt;"",BD64&lt;&gt;""),SUM(BC64:BD64),"")</f>
        <v/>
      </c>
    </row>
    <row r="65" spans="1:57" ht="13.5" customHeight="1" x14ac:dyDescent="0.15">
      <c r="A65" s="114" t="s">
        <v>22</v>
      </c>
      <c r="B65" s="115" t="s">
        <v>495</v>
      </c>
      <c r="C65" s="114" t="s">
        <v>496</v>
      </c>
      <c r="D65" s="116">
        <f>SUM(L65,T65,AB65,AJ65,AR65,AZ65)</f>
        <v>0</v>
      </c>
      <c r="E65" s="116">
        <f>SUM(M65,U65,AC65,AK65,AS65,BA65)</f>
        <v>194048</v>
      </c>
      <c r="F65" s="116">
        <f>SUM(D65:E65)</f>
        <v>194048</v>
      </c>
      <c r="G65" s="116">
        <f>SUM(O65,W65,AE65,AM65,AU65,BC65)</f>
        <v>0</v>
      </c>
      <c r="H65" s="116">
        <f>SUM(P65,X65,AF65,AN65,AV65,BD65)</f>
        <v>60001</v>
      </c>
      <c r="I65" s="116">
        <f>SUM(G65:H65)</f>
        <v>60001</v>
      </c>
      <c r="J65" s="115" t="s">
        <v>485</v>
      </c>
      <c r="K65" s="114" t="s">
        <v>486</v>
      </c>
      <c r="L65" s="116">
        <v>0</v>
      </c>
      <c r="M65" s="116">
        <v>194048</v>
      </c>
      <c r="N65" s="116">
        <f>IF(AND(L65&lt;&gt;"",M65&lt;&gt;""),SUM(L65:M65),"")</f>
        <v>194048</v>
      </c>
      <c r="O65" s="116">
        <v>0</v>
      </c>
      <c r="P65" s="116">
        <v>60001</v>
      </c>
      <c r="Q65" s="116">
        <f>IF(AND(O65&lt;&gt;"",P65&lt;&gt;""),SUM(O65:P65),"")</f>
        <v>60001</v>
      </c>
      <c r="R65" s="115"/>
      <c r="S65" s="114"/>
      <c r="T65" s="116"/>
      <c r="U65" s="116"/>
      <c r="V65" s="116" t="str">
        <f>IF(AND(T65&lt;&gt;"",U65&lt;&gt;""),SUM(T65:U65),"")</f>
        <v/>
      </c>
      <c r="W65" s="116"/>
      <c r="X65" s="116"/>
      <c r="Y65" s="116" t="str">
        <f>IF(AND(W65&lt;&gt;"",X65&lt;&gt;""),SUM(W65:X65),"")</f>
        <v/>
      </c>
      <c r="Z65" s="115"/>
      <c r="AA65" s="114"/>
      <c r="AB65" s="116"/>
      <c r="AC65" s="116"/>
      <c r="AD65" s="116" t="str">
        <f>IF(AND(AB65&lt;&gt;"",AC65&lt;&gt;""),SUM(AB65:AC65),"")</f>
        <v/>
      </c>
      <c r="AE65" s="116"/>
      <c r="AF65" s="116"/>
      <c r="AG65" s="116" t="str">
        <f>IF(AND(AE65&lt;&gt;"",AF65&lt;&gt;""),SUM(AE65:AF65),"")</f>
        <v/>
      </c>
      <c r="AH65" s="115"/>
      <c r="AI65" s="114"/>
      <c r="AJ65" s="116"/>
      <c r="AK65" s="116"/>
      <c r="AL65" s="116" t="str">
        <f>IF(AND(AJ65&lt;&gt;"",AK65&lt;&gt;""),SUM(AJ65:AK65),"")</f>
        <v/>
      </c>
      <c r="AM65" s="116"/>
      <c r="AN65" s="116"/>
      <c r="AO65" s="116" t="str">
        <f>IF(AND(AM65&lt;&gt;"",AN65&lt;&gt;""),SUM(AM65:AN65),"")</f>
        <v/>
      </c>
      <c r="AP65" s="115"/>
      <c r="AQ65" s="114"/>
      <c r="AR65" s="116"/>
      <c r="AS65" s="116"/>
      <c r="AT65" s="116" t="str">
        <f>IF(AND(AR65&lt;&gt;"",AS65&lt;&gt;""),SUM(AR65:AS65),"")</f>
        <v/>
      </c>
      <c r="AU65" s="116"/>
      <c r="AV65" s="116"/>
      <c r="AW65" s="116" t="str">
        <f>IF(AND(AU65&lt;&gt;"",AV65&lt;&gt;""),SUM(AU65:AV65),"")</f>
        <v/>
      </c>
      <c r="AX65" s="115"/>
      <c r="AY65" s="114"/>
      <c r="AZ65" s="116"/>
      <c r="BA65" s="116"/>
      <c r="BB65" s="116" t="str">
        <f>IF(AND(AZ65&lt;&gt;"",BA65&lt;&gt;""),SUM(AZ65:BA65),"")</f>
        <v/>
      </c>
      <c r="BC65" s="116"/>
      <c r="BD65" s="116"/>
      <c r="BE65" s="116" t="str">
        <f>IF(AND(BC65&lt;&gt;"",BD65&lt;&gt;""),SUM(BC65:BD65),"")</f>
        <v/>
      </c>
    </row>
    <row r="66" spans="1:57" ht="13.5" customHeight="1" x14ac:dyDescent="0.15">
      <c r="A66" s="114" t="s">
        <v>22</v>
      </c>
      <c r="B66" s="115" t="s">
        <v>497</v>
      </c>
      <c r="C66" s="114" t="s">
        <v>498</v>
      </c>
      <c r="D66" s="116">
        <f>SUM(L66,T66,AB66,AJ66,AR66,AZ66)</f>
        <v>0</v>
      </c>
      <c r="E66" s="116">
        <f>SUM(M66,U66,AC66,AK66,AS66,BA66)</f>
        <v>9625</v>
      </c>
      <c r="F66" s="116">
        <f>SUM(D66:E66)</f>
        <v>9625</v>
      </c>
      <c r="G66" s="116">
        <f>SUM(O66,W66,AE66,AM66,AU66,BC66)</f>
        <v>0</v>
      </c>
      <c r="H66" s="116">
        <f>SUM(P66,X66,AF66,AN66,AV66,BD66)</f>
        <v>0</v>
      </c>
      <c r="I66" s="116">
        <f>SUM(G66:H66)</f>
        <v>0</v>
      </c>
      <c r="J66" s="115" t="s">
        <v>406</v>
      </c>
      <c r="K66" s="114" t="s">
        <v>407</v>
      </c>
      <c r="L66" s="116">
        <v>0</v>
      </c>
      <c r="M66" s="116">
        <v>9625</v>
      </c>
      <c r="N66" s="116">
        <f>IF(AND(L66&lt;&gt;"",M66&lt;&gt;""),SUM(L66:M66),"")</f>
        <v>9625</v>
      </c>
      <c r="O66" s="116">
        <v>0</v>
      </c>
      <c r="P66" s="116">
        <v>0</v>
      </c>
      <c r="Q66" s="116">
        <f>IF(AND(O66&lt;&gt;"",P66&lt;&gt;""),SUM(O66:P66),"")</f>
        <v>0</v>
      </c>
      <c r="R66" s="115"/>
      <c r="S66" s="114"/>
      <c r="T66" s="116"/>
      <c r="U66" s="116"/>
      <c r="V66" s="116" t="str">
        <f>IF(AND(T66&lt;&gt;"",U66&lt;&gt;""),SUM(T66:U66),"")</f>
        <v/>
      </c>
      <c r="W66" s="116"/>
      <c r="X66" s="116"/>
      <c r="Y66" s="116" t="str">
        <f>IF(AND(W66&lt;&gt;"",X66&lt;&gt;""),SUM(W66:X66),"")</f>
        <v/>
      </c>
      <c r="Z66" s="115"/>
      <c r="AA66" s="114"/>
      <c r="AB66" s="116"/>
      <c r="AC66" s="116"/>
      <c r="AD66" s="116" t="str">
        <f>IF(AND(AB66&lt;&gt;"",AC66&lt;&gt;""),SUM(AB66:AC66),"")</f>
        <v/>
      </c>
      <c r="AE66" s="116"/>
      <c r="AF66" s="116"/>
      <c r="AG66" s="116" t="str">
        <f>IF(AND(AE66&lt;&gt;"",AF66&lt;&gt;""),SUM(AE66:AF66),"")</f>
        <v/>
      </c>
      <c r="AH66" s="115"/>
      <c r="AI66" s="114"/>
      <c r="AJ66" s="116"/>
      <c r="AK66" s="116"/>
      <c r="AL66" s="116" t="str">
        <f>IF(AND(AJ66&lt;&gt;"",AK66&lt;&gt;""),SUM(AJ66:AK66),"")</f>
        <v/>
      </c>
      <c r="AM66" s="116"/>
      <c r="AN66" s="116"/>
      <c r="AO66" s="116" t="str">
        <f>IF(AND(AM66&lt;&gt;"",AN66&lt;&gt;""),SUM(AM66:AN66),"")</f>
        <v/>
      </c>
      <c r="AP66" s="115"/>
      <c r="AQ66" s="114"/>
      <c r="AR66" s="116"/>
      <c r="AS66" s="116"/>
      <c r="AT66" s="116" t="str">
        <f>IF(AND(AR66&lt;&gt;"",AS66&lt;&gt;""),SUM(AR66:AS66),"")</f>
        <v/>
      </c>
      <c r="AU66" s="116"/>
      <c r="AV66" s="116"/>
      <c r="AW66" s="116" t="str">
        <f>IF(AND(AU66&lt;&gt;"",AV66&lt;&gt;""),SUM(AU66:AV66),"")</f>
        <v/>
      </c>
      <c r="AX66" s="115"/>
      <c r="AY66" s="114"/>
      <c r="AZ66" s="116"/>
      <c r="BA66" s="116"/>
      <c r="BB66" s="116" t="str">
        <f>IF(AND(AZ66&lt;&gt;"",BA66&lt;&gt;""),SUM(AZ66:BA66),"")</f>
        <v/>
      </c>
      <c r="BC66" s="116"/>
      <c r="BD66" s="116"/>
      <c r="BE66" s="116" t="str">
        <f>IF(AND(BC66&lt;&gt;"",BD66&lt;&gt;""),SUM(BC66:BD66),"")</f>
        <v/>
      </c>
    </row>
    <row r="67" spans="1:57" ht="13.5" customHeight="1" x14ac:dyDescent="0.15">
      <c r="A67" s="114" t="s">
        <v>22</v>
      </c>
      <c r="B67" s="115" t="s">
        <v>499</v>
      </c>
      <c r="C67" s="114" t="s">
        <v>500</v>
      </c>
      <c r="D67" s="116">
        <f>SUM(L67,T67,AB67,AJ67,AR67,AZ67)</f>
        <v>0</v>
      </c>
      <c r="E67" s="116">
        <f>SUM(M67,U67,AC67,AK67,AS67,BA67)</f>
        <v>4128</v>
      </c>
      <c r="F67" s="116">
        <f>SUM(D67:E67)</f>
        <v>4128</v>
      </c>
      <c r="G67" s="116">
        <f>SUM(O67,W67,AE67,AM67,AU67,BC67)</f>
        <v>0</v>
      </c>
      <c r="H67" s="116">
        <f>SUM(P67,X67,AF67,AN67,AV67,BD67)</f>
        <v>11518</v>
      </c>
      <c r="I67" s="116">
        <f>SUM(G67:H67)</f>
        <v>11518</v>
      </c>
      <c r="J67" s="115" t="s">
        <v>406</v>
      </c>
      <c r="K67" s="114" t="s">
        <v>407</v>
      </c>
      <c r="L67" s="116">
        <v>0</v>
      </c>
      <c r="M67" s="116">
        <v>4128</v>
      </c>
      <c r="N67" s="116">
        <f>IF(AND(L67&lt;&gt;"",M67&lt;&gt;""),SUM(L67:M67),"")</f>
        <v>4128</v>
      </c>
      <c r="O67" s="116">
        <v>0</v>
      </c>
      <c r="P67" s="116">
        <v>11518</v>
      </c>
      <c r="Q67" s="116">
        <f>IF(AND(O67&lt;&gt;"",P67&lt;&gt;""),SUM(O67:P67),"")</f>
        <v>11518</v>
      </c>
      <c r="R67" s="115"/>
      <c r="S67" s="114"/>
      <c r="T67" s="116"/>
      <c r="U67" s="116"/>
      <c r="V67" s="116" t="str">
        <f>IF(AND(T67&lt;&gt;"",U67&lt;&gt;""),SUM(T67:U67),"")</f>
        <v/>
      </c>
      <c r="W67" s="116"/>
      <c r="X67" s="116"/>
      <c r="Y67" s="116" t="str">
        <f>IF(AND(W67&lt;&gt;"",X67&lt;&gt;""),SUM(W67:X67),"")</f>
        <v/>
      </c>
      <c r="Z67" s="115"/>
      <c r="AA67" s="114"/>
      <c r="AB67" s="116"/>
      <c r="AC67" s="116"/>
      <c r="AD67" s="116" t="str">
        <f>IF(AND(AB67&lt;&gt;"",AC67&lt;&gt;""),SUM(AB67:AC67),"")</f>
        <v/>
      </c>
      <c r="AE67" s="116"/>
      <c r="AF67" s="116"/>
      <c r="AG67" s="116" t="str">
        <f>IF(AND(AE67&lt;&gt;"",AF67&lt;&gt;""),SUM(AE67:AF67),"")</f>
        <v/>
      </c>
      <c r="AH67" s="115"/>
      <c r="AI67" s="114"/>
      <c r="AJ67" s="116"/>
      <c r="AK67" s="116"/>
      <c r="AL67" s="116" t="str">
        <f>IF(AND(AJ67&lt;&gt;"",AK67&lt;&gt;""),SUM(AJ67:AK67),"")</f>
        <v/>
      </c>
      <c r="AM67" s="116"/>
      <c r="AN67" s="116"/>
      <c r="AO67" s="116" t="str">
        <f>IF(AND(AM67&lt;&gt;"",AN67&lt;&gt;""),SUM(AM67:AN67),"")</f>
        <v/>
      </c>
      <c r="AP67" s="115"/>
      <c r="AQ67" s="114"/>
      <c r="AR67" s="116"/>
      <c r="AS67" s="116"/>
      <c r="AT67" s="116" t="str">
        <f>IF(AND(AR67&lt;&gt;"",AS67&lt;&gt;""),SUM(AR67:AS67),"")</f>
        <v/>
      </c>
      <c r="AU67" s="116"/>
      <c r="AV67" s="116"/>
      <c r="AW67" s="116" t="str">
        <f>IF(AND(AU67&lt;&gt;"",AV67&lt;&gt;""),SUM(AU67:AV67),"")</f>
        <v/>
      </c>
      <c r="AX67" s="115"/>
      <c r="AY67" s="114"/>
      <c r="AZ67" s="116"/>
      <c r="BA67" s="116"/>
      <c r="BB67" s="116" t="str">
        <f>IF(AND(AZ67&lt;&gt;"",BA67&lt;&gt;""),SUM(AZ67:BA67),"")</f>
        <v/>
      </c>
      <c r="BC67" s="116"/>
      <c r="BD67" s="116"/>
      <c r="BE67" s="116" t="str">
        <f>IF(AND(BC67&lt;&gt;"",BD67&lt;&gt;""),SUM(BC67:BD67),"")</f>
        <v/>
      </c>
    </row>
    <row r="68" spans="1:57" ht="13.5" customHeight="1" x14ac:dyDescent="0.15">
      <c r="A68" s="114" t="s">
        <v>22</v>
      </c>
      <c r="B68" s="115" t="s">
        <v>501</v>
      </c>
      <c r="C68" s="114" t="s">
        <v>502</v>
      </c>
      <c r="D68" s="116">
        <f>SUM(L68,T68,AB68,AJ68,AR68,AZ68)</f>
        <v>219</v>
      </c>
      <c r="E68" s="116">
        <f>SUM(M68,U68,AC68,AK68,AS68,BA68)</f>
        <v>40192</v>
      </c>
      <c r="F68" s="116">
        <f>SUM(D68:E68)</f>
        <v>40411</v>
      </c>
      <c r="G68" s="116">
        <f>SUM(O68,W68,AE68,AM68,AU68,BC68)</f>
        <v>0</v>
      </c>
      <c r="H68" s="116">
        <f>SUM(P68,X68,AF68,AN68,AV68,BD68)</f>
        <v>8400</v>
      </c>
      <c r="I68" s="116">
        <f>SUM(G68:H68)</f>
        <v>8400</v>
      </c>
      <c r="J68" s="115" t="s">
        <v>334</v>
      </c>
      <c r="K68" s="114" t="s">
        <v>389</v>
      </c>
      <c r="L68" s="116">
        <v>219</v>
      </c>
      <c r="M68" s="116">
        <v>40192</v>
      </c>
      <c r="N68" s="116">
        <f>IF(AND(L68&lt;&gt;"",M68&lt;&gt;""),SUM(L68:M68),"")</f>
        <v>40411</v>
      </c>
      <c r="O68" s="116">
        <v>0</v>
      </c>
      <c r="P68" s="116">
        <v>8400</v>
      </c>
      <c r="Q68" s="116">
        <f>IF(AND(O68&lt;&gt;"",P68&lt;&gt;""),SUM(O68:P68),"")</f>
        <v>8400</v>
      </c>
      <c r="R68" s="115"/>
      <c r="S68" s="114"/>
      <c r="T68" s="116"/>
      <c r="U68" s="116"/>
      <c r="V68" s="116" t="str">
        <f>IF(AND(T68&lt;&gt;"",U68&lt;&gt;""),SUM(T68:U68),"")</f>
        <v/>
      </c>
      <c r="W68" s="116"/>
      <c r="X68" s="116"/>
      <c r="Y68" s="116" t="str">
        <f>IF(AND(W68&lt;&gt;"",X68&lt;&gt;""),SUM(W68:X68),"")</f>
        <v/>
      </c>
      <c r="Z68" s="115"/>
      <c r="AA68" s="114"/>
      <c r="AB68" s="116"/>
      <c r="AC68" s="116"/>
      <c r="AD68" s="116" t="str">
        <f>IF(AND(AB68&lt;&gt;"",AC68&lt;&gt;""),SUM(AB68:AC68),"")</f>
        <v/>
      </c>
      <c r="AE68" s="116"/>
      <c r="AF68" s="116"/>
      <c r="AG68" s="116" t="str">
        <f>IF(AND(AE68&lt;&gt;"",AF68&lt;&gt;""),SUM(AE68:AF68),"")</f>
        <v/>
      </c>
      <c r="AH68" s="115"/>
      <c r="AI68" s="114"/>
      <c r="AJ68" s="116"/>
      <c r="AK68" s="116"/>
      <c r="AL68" s="116" t="str">
        <f>IF(AND(AJ68&lt;&gt;"",AK68&lt;&gt;""),SUM(AJ68:AK68),"")</f>
        <v/>
      </c>
      <c r="AM68" s="116"/>
      <c r="AN68" s="116"/>
      <c r="AO68" s="116" t="str">
        <f>IF(AND(AM68&lt;&gt;"",AN68&lt;&gt;""),SUM(AM68:AN68),"")</f>
        <v/>
      </c>
      <c r="AP68" s="115"/>
      <c r="AQ68" s="114"/>
      <c r="AR68" s="116"/>
      <c r="AS68" s="116"/>
      <c r="AT68" s="116" t="str">
        <f>IF(AND(AR68&lt;&gt;"",AS68&lt;&gt;""),SUM(AR68:AS68),"")</f>
        <v/>
      </c>
      <c r="AU68" s="116"/>
      <c r="AV68" s="116"/>
      <c r="AW68" s="116" t="str">
        <f>IF(AND(AU68&lt;&gt;"",AV68&lt;&gt;""),SUM(AU68:AV68),"")</f>
        <v/>
      </c>
      <c r="AX68" s="115"/>
      <c r="AY68" s="114"/>
      <c r="AZ68" s="116"/>
      <c r="BA68" s="116"/>
      <c r="BB68" s="116" t="str">
        <f>IF(AND(AZ68&lt;&gt;"",BA68&lt;&gt;""),SUM(AZ68:BA68),"")</f>
        <v/>
      </c>
      <c r="BC68" s="116"/>
      <c r="BD68" s="116"/>
      <c r="BE68" s="116" t="str">
        <f>IF(AND(BC68&lt;&gt;"",BD68&lt;&gt;""),SUM(BC68:BD68),"")</f>
        <v/>
      </c>
    </row>
    <row r="69" spans="1:57" ht="13.5" customHeight="1" x14ac:dyDescent="0.15">
      <c r="A69" s="114" t="s">
        <v>22</v>
      </c>
      <c r="B69" s="115" t="s">
        <v>503</v>
      </c>
      <c r="C69" s="114" t="s">
        <v>504</v>
      </c>
      <c r="D69" s="116">
        <f>SUM(L69,T69,AB69,AJ69,AR69,AZ69)</f>
        <v>70</v>
      </c>
      <c r="E69" s="116">
        <f>SUM(M69,U69,AC69,AK69,AS69,BA69)</f>
        <v>19920</v>
      </c>
      <c r="F69" s="116">
        <f>SUM(D69:E69)</f>
        <v>19990</v>
      </c>
      <c r="G69" s="116">
        <f>SUM(O69,W69,AE69,AM69,AU69,BC69)</f>
        <v>0</v>
      </c>
      <c r="H69" s="116">
        <f>SUM(P69,X69,AF69,AN69,AV69,BD69)</f>
        <v>0</v>
      </c>
      <c r="I69" s="116">
        <f>SUM(G69:H69)</f>
        <v>0</v>
      </c>
      <c r="J69" s="115" t="s">
        <v>334</v>
      </c>
      <c r="K69" s="114" t="s">
        <v>389</v>
      </c>
      <c r="L69" s="116">
        <v>70</v>
      </c>
      <c r="M69" s="116">
        <v>19920</v>
      </c>
      <c r="N69" s="116">
        <f>IF(AND(L69&lt;&gt;"",M69&lt;&gt;""),SUM(L69:M69),"")</f>
        <v>19990</v>
      </c>
      <c r="O69" s="116">
        <v>0</v>
      </c>
      <c r="P69" s="116">
        <v>0</v>
      </c>
      <c r="Q69" s="116">
        <f>IF(AND(O69&lt;&gt;"",P69&lt;&gt;""),SUM(O69:P69),"")</f>
        <v>0</v>
      </c>
      <c r="R69" s="115"/>
      <c r="S69" s="114"/>
      <c r="T69" s="116"/>
      <c r="U69" s="116"/>
      <c r="V69" s="116" t="str">
        <f>IF(AND(T69&lt;&gt;"",U69&lt;&gt;""),SUM(T69:U69),"")</f>
        <v/>
      </c>
      <c r="W69" s="116"/>
      <c r="X69" s="116"/>
      <c r="Y69" s="116" t="str">
        <f>IF(AND(W69&lt;&gt;"",X69&lt;&gt;""),SUM(W69:X69),"")</f>
        <v/>
      </c>
      <c r="Z69" s="115"/>
      <c r="AA69" s="114"/>
      <c r="AB69" s="116"/>
      <c r="AC69" s="116"/>
      <c r="AD69" s="116" t="str">
        <f>IF(AND(AB69&lt;&gt;"",AC69&lt;&gt;""),SUM(AB69:AC69),"")</f>
        <v/>
      </c>
      <c r="AE69" s="116"/>
      <c r="AF69" s="116"/>
      <c r="AG69" s="116" t="str">
        <f>IF(AND(AE69&lt;&gt;"",AF69&lt;&gt;""),SUM(AE69:AF69),"")</f>
        <v/>
      </c>
      <c r="AH69" s="115"/>
      <c r="AI69" s="114"/>
      <c r="AJ69" s="116"/>
      <c r="AK69" s="116"/>
      <c r="AL69" s="116" t="str">
        <f>IF(AND(AJ69&lt;&gt;"",AK69&lt;&gt;""),SUM(AJ69:AK69),"")</f>
        <v/>
      </c>
      <c r="AM69" s="116"/>
      <c r="AN69" s="116"/>
      <c r="AO69" s="116" t="str">
        <f>IF(AND(AM69&lt;&gt;"",AN69&lt;&gt;""),SUM(AM69:AN69),"")</f>
        <v/>
      </c>
      <c r="AP69" s="115"/>
      <c r="AQ69" s="114"/>
      <c r="AR69" s="116"/>
      <c r="AS69" s="116"/>
      <c r="AT69" s="116" t="str">
        <f>IF(AND(AR69&lt;&gt;"",AS69&lt;&gt;""),SUM(AR69:AS69),"")</f>
        <v/>
      </c>
      <c r="AU69" s="116"/>
      <c r="AV69" s="116"/>
      <c r="AW69" s="116" t="str">
        <f>IF(AND(AU69&lt;&gt;"",AV69&lt;&gt;""),SUM(AU69:AV69),"")</f>
        <v/>
      </c>
      <c r="AX69" s="115"/>
      <c r="AY69" s="114"/>
      <c r="AZ69" s="116"/>
      <c r="BA69" s="116"/>
      <c r="BB69" s="116" t="str">
        <f>IF(AND(AZ69&lt;&gt;"",BA69&lt;&gt;""),SUM(AZ69:BA69),"")</f>
        <v/>
      </c>
      <c r="BC69" s="116"/>
      <c r="BD69" s="116"/>
      <c r="BE69" s="116" t="str">
        <f>IF(AND(BC69&lt;&gt;"",BD69&lt;&gt;""),SUM(BC69:BD69),"")</f>
        <v/>
      </c>
    </row>
    <row r="70" spans="1:57" ht="13.5" customHeight="1" x14ac:dyDescent="0.15">
      <c r="A70" s="114" t="s">
        <v>22</v>
      </c>
      <c r="B70" s="115" t="s">
        <v>505</v>
      </c>
      <c r="C70" s="114" t="s">
        <v>506</v>
      </c>
      <c r="D70" s="116">
        <f>SUM(L70,T70,AB70,AJ70,AR70,AZ70)</f>
        <v>0</v>
      </c>
      <c r="E70" s="116">
        <f>SUM(M70,U70,AC70,AK70,AS70,BA70)</f>
        <v>5160</v>
      </c>
      <c r="F70" s="116">
        <f>SUM(D70:E70)</f>
        <v>5160</v>
      </c>
      <c r="G70" s="116">
        <f>SUM(O70,W70,AE70,AM70,AU70,BC70)</f>
        <v>0</v>
      </c>
      <c r="H70" s="116">
        <f>SUM(P70,X70,AF70,AN70,AV70,BD70)</f>
        <v>23522</v>
      </c>
      <c r="I70" s="116">
        <f>SUM(G70:H70)</f>
        <v>23522</v>
      </c>
      <c r="J70" s="115" t="s">
        <v>406</v>
      </c>
      <c r="K70" s="114" t="s">
        <v>407</v>
      </c>
      <c r="L70" s="116">
        <v>0</v>
      </c>
      <c r="M70" s="116">
        <v>5160</v>
      </c>
      <c r="N70" s="116">
        <f>IF(AND(L70&lt;&gt;"",M70&lt;&gt;""),SUM(L70:M70),"")</f>
        <v>5160</v>
      </c>
      <c r="O70" s="116">
        <v>0</v>
      </c>
      <c r="P70" s="116">
        <v>23522</v>
      </c>
      <c r="Q70" s="116">
        <f>IF(AND(O70&lt;&gt;"",P70&lt;&gt;""),SUM(O70:P70),"")</f>
        <v>23522</v>
      </c>
      <c r="R70" s="115"/>
      <c r="S70" s="114"/>
      <c r="T70" s="116"/>
      <c r="U70" s="116"/>
      <c r="V70" s="116" t="str">
        <f>IF(AND(T70&lt;&gt;"",U70&lt;&gt;""),SUM(T70:U70),"")</f>
        <v/>
      </c>
      <c r="W70" s="116"/>
      <c r="X70" s="116"/>
      <c r="Y70" s="116" t="str">
        <f>IF(AND(W70&lt;&gt;"",X70&lt;&gt;""),SUM(W70:X70),"")</f>
        <v/>
      </c>
      <c r="Z70" s="115"/>
      <c r="AA70" s="114"/>
      <c r="AB70" s="116"/>
      <c r="AC70" s="116"/>
      <c r="AD70" s="116" t="str">
        <f>IF(AND(AB70&lt;&gt;"",AC70&lt;&gt;""),SUM(AB70:AC70),"")</f>
        <v/>
      </c>
      <c r="AE70" s="116"/>
      <c r="AF70" s="116"/>
      <c r="AG70" s="116" t="str">
        <f>IF(AND(AE70&lt;&gt;"",AF70&lt;&gt;""),SUM(AE70:AF70),"")</f>
        <v/>
      </c>
      <c r="AH70" s="115"/>
      <c r="AI70" s="114"/>
      <c r="AJ70" s="116"/>
      <c r="AK70" s="116"/>
      <c r="AL70" s="116" t="str">
        <f>IF(AND(AJ70&lt;&gt;"",AK70&lt;&gt;""),SUM(AJ70:AK70),"")</f>
        <v/>
      </c>
      <c r="AM70" s="116"/>
      <c r="AN70" s="116"/>
      <c r="AO70" s="116" t="str">
        <f>IF(AND(AM70&lt;&gt;"",AN70&lt;&gt;""),SUM(AM70:AN70),"")</f>
        <v/>
      </c>
      <c r="AP70" s="115"/>
      <c r="AQ70" s="114"/>
      <c r="AR70" s="116"/>
      <c r="AS70" s="116"/>
      <c r="AT70" s="116" t="str">
        <f>IF(AND(AR70&lt;&gt;"",AS70&lt;&gt;""),SUM(AR70:AS70),"")</f>
        <v/>
      </c>
      <c r="AU70" s="116"/>
      <c r="AV70" s="116"/>
      <c r="AW70" s="116" t="str">
        <f>IF(AND(AU70&lt;&gt;"",AV70&lt;&gt;""),SUM(AU70:AV70),"")</f>
        <v/>
      </c>
      <c r="AX70" s="115"/>
      <c r="AY70" s="114"/>
      <c r="AZ70" s="116"/>
      <c r="BA70" s="116"/>
      <c r="BB70" s="116" t="str">
        <f>IF(AND(AZ70&lt;&gt;"",BA70&lt;&gt;""),SUM(AZ70:BA70),"")</f>
        <v/>
      </c>
      <c r="BC70" s="116"/>
      <c r="BD70" s="116"/>
      <c r="BE70" s="116" t="str">
        <f>IF(AND(BC70&lt;&gt;"",BD70&lt;&gt;""),SUM(BC70:BD70),"")</f>
        <v/>
      </c>
    </row>
    <row r="71" spans="1:57" ht="13.5" customHeight="1" x14ac:dyDescent="0.15">
      <c r="A71" s="114" t="s">
        <v>22</v>
      </c>
      <c r="B71" s="115" t="s">
        <v>507</v>
      </c>
      <c r="C71" s="114" t="s">
        <v>508</v>
      </c>
      <c r="D71" s="116">
        <f>SUM(L71,T71,AB71,AJ71,AR71,AZ71)</f>
        <v>0</v>
      </c>
      <c r="E71" s="116">
        <f>SUM(M71,U71,AC71,AK71,AS71,BA71)</f>
        <v>19368</v>
      </c>
      <c r="F71" s="116">
        <f>SUM(D71:E71)</f>
        <v>19368</v>
      </c>
      <c r="G71" s="116">
        <f>SUM(O71,W71,AE71,AM71,AU71,BC71)</f>
        <v>0</v>
      </c>
      <c r="H71" s="116">
        <f>SUM(P71,X71,AF71,AN71,AV71,BD71)</f>
        <v>13343</v>
      </c>
      <c r="I71" s="116">
        <f>SUM(G71:H71)</f>
        <v>13343</v>
      </c>
      <c r="J71" s="115" t="s">
        <v>406</v>
      </c>
      <c r="K71" s="114" t="s">
        <v>407</v>
      </c>
      <c r="L71" s="116">
        <v>0</v>
      </c>
      <c r="M71" s="116">
        <v>19368</v>
      </c>
      <c r="N71" s="116">
        <f>IF(AND(L71&lt;&gt;"",M71&lt;&gt;""),SUM(L71:M71),"")</f>
        <v>19368</v>
      </c>
      <c r="O71" s="116">
        <v>0</v>
      </c>
      <c r="P71" s="116">
        <v>13343</v>
      </c>
      <c r="Q71" s="116">
        <f>IF(AND(O71&lt;&gt;"",P71&lt;&gt;""),SUM(O71:P71),"")</f>
        <v>13343</v>
      </c>
      <c r="R71" s="115"/>
      <c r="S71" s="114"/>
      <c r="T71" s="116"/>
      <c r="U71" s="116"/>
      <c r="V71" s="116" t="str">
        <f>IF(AND(T71&lt;&gt;"",U71&lt;&gt;""),SUM(T71:U71),"")</f>
        <v/>
      </c>
      <c r="W71" s="116"/>
      <c r="X71" s="116"/>
      <c r="Y71" s="116" t="str">
        <f>IF(AND(W71&lt;&gt;"",X71&lt;&gt;""),SUM(W71:X71),"")</f>
        <v/>
      </c>
      <c r="Z71" s="115"/>
      <c r="AA71" s="114"/>
      <c r="AB71" s="116"/>
      <c r="AC71" s="116"/>
      <c r="AD71" s="116" t="str">
        <f>IF(AND(AB71&lt;&gt;"",AC71&lt;&gt;""),SUM(AB71:AC71),"")</f>
        <v/>
      </c>
      <c r="AE71" s="116"/>
      <c r="AF71" s="116"/>
      <c r="AG71" s="116" t="str">
        <f>IF(AND(AE71&lt;&gt;"",AF71&lt;&gt;""),SUM(AE71:AF71),"")</f>
        <v/>
      </c>
      <c r="AH71" s="115"/>
      <c r="AI71" s="114"/>
      <c r="AJ71" s="116"/>
      <c r="AK71" s="116"/>
      <c r="AL71" s="116" t="str">
        <f>IF(AND(AJ71&lt;&gt;"",AK71&lt;&gt;""),SUM(AJ71:AK71),"")</f>
        <v/>
      </c>
      <c r="AM71" s="116"/>
      <c r="AN71" s="116"/>
      <c r="AO71" s="116" t="str">
        <f>IF(AND(AM71&lt;&gt;"",AN71&lt;&gt;""),SUM(AM71:AN71),"")</f>
        <v/>
      </c>
      <c r="AP71" s="115"/>
      <c r="AQ71" s="114"/>
      <c r="AR71" s="116"/>
      <c r="AS71" s="116"/>
      <c r="AT71" s="116" t="str">
        <f>IF(AND(AR71&lt;&gt;"",AS71&lt;&gt;""),SUM(AR71:AS71),"")</f>
        <v/>
      </c>
      <c r="AU71" s="116"/>
      <c r="AV71" s="116"/>
      <c r="AW71" s="116" t="str">
        <f>IF(AND(AU71&lt;&gt;"",AV71&lt;&gt;""),SUM(AU71:AV71),"")</f>
        <v/>
      </c>
      <c r="AX71" s="115"/>
      <c r="AY71" s="114"/>
      <c r="AZ71" s="116"/>
      <c r="BA71" s="116"/>
      <c r="BB71" s="116" t="str">
        <f>IF(AND(AZ71&lt;&gt;"",BA71&lt;&gt;""),SUM(AZ71:BA71),"")</f>
        <v/>
      </c>
      <c r="BC71" s="116"/>
      <c r="BD71" s="116"/>
      <c r="BE71" s="116" t="str">
        <f>IF(AND(BC71&lt;&gt;"",BD71&lt;&gt;""),SUM(BC71:BD71),"")</f>
        <v/>
      </c>
    </row>
    <row r="72" spans="1:57" ht="13.5" customHeight="1" x14ac:dyDescent="0.15">
      <c r="A72" s="114" t="s">
        <v>22</v>
      </c>
      <c r="B72" s="115" t="s">
        <v>509</v>
      </c>
      <c r="C72" s="114" t="s">
        <v>510</v>
      </c>
      <c r="D72" s="116">
        <f>SUM(L72,T72,AB72,AJ72,AR72,AZ72)</f>
        <v>0</v>
      </c>
      <c r="E72" s="116">
        <f>SUM(M72,U72,AC72,AK72,AS72,BA72)</f>
        <v>20520</v>
      </c>
      <c r="F72" s="116">
        <f>SUM(D72:E72)</f>
        <v>20520</v>
      </c>
      <c r="G72" s="116">
        <f>SUM(O72,W72,AE72,AM72,AU72,BC72)</f>
        <v>0</v>
      </c>
      <c r="H72" s="116">
        <f>SUM(P72,X72,AF72,AN72,AV72,BD72)</f>
        <v>11112</v>
      </c>
      <c r="I72" s="116">
        <f>SUM(G72:H72)</f>
        <v>11112</v>
      </c>
      <c r="J72" s="115" t="s">
        <v>406</v>
      </c>
      <c r="K72" s="114" t="s">
        <v>407</v>
      </c>
      <c r="L72" s="116">
        <v>0</v>
      </c>
      <c r="M72" s="116">
        <v>20520</v>
      </c>
      <c r="N72" s="116">
        <f>IF(AND(L72&lt;&gt;"",M72&lt;&gt;""),SUM(L72:M72),"")</f>
        <v>20520</v>
      </c>
      <c r="O72" s="116">
        <v>0</v>
      </c>
      <c r="P72" s="116">
        <v>11112</v>
      </c>
      <c r="Q72" s="116">
        <f>IF(AND(O72&lt;&gt;"",P72&lt;&gt;""),SUM(O72:P72),"")</f>
        <v>11112</v>
      </c>
      <c r="R72" s="115"/>
      <c r="S72" s="114"/>
      <c r="T72" s="116"/>
      <c r="U72" s="116"/>
      <c r="V72" s="116" t="str">
        <f>IF(AND(T72&lt;&gt;"",U72&lt;&gt;""),SUM(T72:U72),"")</f>
        <v/>
      </c>
      <c r="W72" s="116"/>
      <c r="X72" s="116"/>
      <c r="Y72" s="116" t="str">
        <f>IF(AND(W72&lt;&gt;"",X72&lt;&gt;""),SUM(W72:X72),"")</f>
        <v/>
      </c>
      <c r="Z72" s="115"/>
      <c r="AA72" s="114"/>
      <c r="AB72" s="116"/>
      <c r="AC72" s="116"/>
      <c r="AD72" s="116" t="str">
        <f>IF(AND(AB72&lt;&gt;"",AC72&lt;&gt;""),SUM(AB72:AC72),"")</f>
        <v/>
      </c>
      <c r="AE72" s="116"/>
      <c r="AF72" s="116"/>
      <c r="AG72" s="116" t="str">
        <f>IF(AND(AE72&lt;&gt;"",AF72&lt;&gt;""),SUM(AE72:AF72),"")</f>
        <v/>
      </c>
      <c r="AH72" s="115"/>
      <c r="AI72" s="114"/>
      <c r="AJ72" s="116"/>
      <c r="AK72" s="116"/>
      <c r="AL72" s="116" t="str">
        <f>IF(AND(AJ72&lt;&gt;"",AK72&lt;&gt;""),SUM(AJ72:AK72),"")</f>
        <v/>
      </c>
      <c r="AM72" s="116"/>
      <c r="AN72" s="116"/>
      <c r="AO72" s="116" t="str">
        <f>IF(AND(AM72&lt;&gt;"",AN72&lt;&gt;""),SUM(AM72:AN72),"")</f>
        <v/>
      </c>
      <c r="AP72" s="115"/>
      <c r="AQ72" s="114"/>
      <c r="AR72" s="116"/>
      <c r="AS72" s="116"/>
      <c r="AT72" s="116" t="str">
        <f>IF(AND(AR72&lt;&gt;"",AS72&lt;&gt;""),SUM(AR72:AS72),"")</f>
        <v/>
      </c>
      <c r="AU72" s="116"/>
      <c r="AV72" s="116"/>
      <c r="AW72" s="116" t="str">
        <f>IF(AND(AU72&lt;&gt;"",AV72&lt;&gt;""),SUM(AU72:AV72),"")</f>
        <v/>
      </c>
      <c r="AX72" s="115"/>
      <c r="AY72" s="114"/>
      <c r="AZ72" s="116"/>
      <c r="BA72" s="116"/>
      <c r="BB72" s="116" t="str">
        <f>IF(AND(AZ72&lt;&gt;"",BA72&lt;&gt;""),SUM(AZ72:BA72),"")</f>
        <v/>
      </c>
      <c r="BC72" s="116"/>
      <c r="BD72" s="116"/>
      <c r="BE72" s="116" t="str">
        <f>IF(AND(BC72&lt;&gt;"",BD72&lt;&gt;""),SUM(BC72:BD72),"")</f>
        <v/>
      </c>
    </row>
    <row r="73" spans="1:57" ht="13.5" customHeight="1" x14ac:dyDescent="0.15">
      <c r="A73" s="114" t="s">
        <v>22</v>
      </c>
      <c r="B73" s="115" t="s">
        <v>511</v>
      </c>
      <c r="C73" s="114" t="s">
        <v>512</v>
      </c>
      <c r="D73" s="116">
        <f>SUM(L73,T73,AB73,AJ73,AR73,AZ73)</f>
        <v>25917</v>
      </c>
      <c r="E73" s="116">
        <f>SUM(M73,U73,AC73,AK73,AS73,BA73)</f>
        <v>167695</v>
      </c>
      <c r="F73" s="116">
        <f>SUM(D73:E73)</f>
        <v>193612</v>
      </c>
      <c r="G73" s="116">
        <f>SUM(O73,W73,AE73,AM73,AU73,BC73)</f>
        <v>0</v>
      </c>
      <c r="H73" s="116">
        <f>SUM(P73,X73,AF73,AN73,AV73,BD73)</f>
        <v>69767</v>
      </c>
      <c r="I73" s="116">
        <f>SUM(G73:H73)</f>
        <v>69767</v>
      </c>
      <c r="J73" s="115" t="s">
        <v>513</v>
      </c>
      <c r="K73" s="114" t="s">
        <v>514</v>
      </c>
      <c r="L73" s="116">
        <v>0</v>
      </c>
      <c r="M73" s="116">
        <v>0</v>
      </c>
      <c r="N73" s="116">
        <f>IF(AND(L73&lt;&gt;"",M73&lt;&gt;""),SUM(L73:M73),"")</f>
        <v>0</v>
      </c>
      <c r="O73" s="116">
        <v>0</v>
      </c>
      <c r="P73" s="116">
        <v>69767</v>
      </c>
      <c r="Q73" s="116">
        <f>IF(AND(O73&lt;&gt;"",P73&lt;&gt;""),SUM(O73:P73),"")</f>
        <v>69767</v>
      </c>
      <c r="R73" s="115" t="s">
        <v>376</v>
      </c>
      <c r="S73" s="114" t="s">
        <v>377</v>
      </c>
      <c r="T73" s="116">
        <v>25917</v>
      </c>
      <c r="U73" s="116">
        <v>167695</v>
      </c>
      <c r="V73" s="116">
        <f>IF(AND(T73&lt;&gt;"",U73&lt;&gt;""),SUM(T73:U73),"")</f>
        <v>193612</v>
      </c>
      <c r="W73" s="116">
        <v>0</v>
      </c>
      <c r="X73" s="116">
        <v>0</v>
      </c>
      <c r="Y73" s="116">
        <f>IF(AND(W73&lt;&gt;"",X73&lt;&gt;""),SUM(W73:X73),"")</f>
        <v>0</v>
      </c>
      <c r="Z73" s="115"/>
      <c r="AA73" s="114"/>
      <c r="AB73" s="116"/>
      <c r="AC73" s="116"/>
      <c r="AD73" s="116" t="str">
        <f>IF(AND(AB73&lt;&gt;"",AC73&lt;&gt;""),SUM(AB73:AC73),"")</f>
        <v/>
      </c>
      <c r="AE73" s="116"/>
      <c r="AF73" s="116"/>
      <c r="AG73" s="116" t="str">
        <f>IF(AND(AE73&lt;&gt;"",AF73&lt;&gt;""),SUM(AE73:AF73),"")</f>
        <v/>
      </c>
      <c r="AH73" s="115"/>
      <c r="AI73" s="114"/>
      <c r="AJ73" s="116"/>
      <c r="AK73" s="116"/>
      <c r="AL73" s="116" t="str">
        <f>IF(AND(AJ73&lt;&gt;"",AK73&lt;&gt;""),SUM(AJ73:AK73),"")</f>
        <v/>
      </c>
      <c r="AM73" s="116"/>
      <c r="AN73" s="116"/>
      <c r="AO73" s="116" t="str">
        <f>IF(AND(AM73&lt;&gt;"",AN73&lt;&gt;""),SUM(AM73:AN73),"")</f>
        <v/>
      </c>
      <c r="AP73" s="115"/>
      <c r="AQ73" s="114"/>
      <c r="AR73" s="116"/>
      <c r="AS73" s="116"/>
      <c r="AT73" s="116" t="str">
        <f>IF(AND(AR73&lt;&gt;"",AS73&lt;&gt;""),SUM(AR73:AS73),"")</f>
        <v/>
      </c>
      <c r="AU73" s="116"/>
      <c r="AV73" s="116"/>
      <c r="AW73" s="116" t="str">
        <f>IF(AND(AU73&lt;&gt;"",AV73&lt;&gt;""),SUM(AU73:AV73),"")</f>
        <v/>
      </c>
      <c r="AX73" s="115"/>
      <c r="AY73" s="114"/>
      <c r="AZ73" s="116"/>
      <c r="BA73" s="116"/>
      <c r="BB73" s="116" t="str">
        <f>IF(AND(AZ73&lt;&gt;"",BA73&lt;&gt;""),SUM(AZ73:BA73),"")</f>
        <v/>
      </c>
      <c r="BC73" s="116"/>
      <c r="BD73" s="116"/>
      <c r="BE73" s="116" t="str">
        <f>IF(AND(BC73&lt;&gt;"",BD73&lt;&gt;""),SUM(BC73:BD73),"")</f>
        <v/>
      </c>
    </row>
    <row r="74" spans="1:57" ht="13.5" customHeight="1" x14ac:dyDescent="0.15">
      <c r="A74" s="114" t="s">
        <v>22</v>
      </c>
      <c r="B74" s="115" t="s">
        <v>515</v>
      </c>
      <c r="C74" s="114" t="s">
        <v>516</v>
      </c>
      <c r="D74" s="116">
        <f>SUM(L74,T74,AB74,AJ74,AR74,AZ74)</f>
        <v>8398</v>
      </c>
      <c r="E74" s="116">
        <f>SUM(M74,U74,AC74,AK74,AS74,BA74)</f>
        <v>41317</v>
      </c>
      <c r="F74" s="116">
        <f>SUM(D74:E74)</f>
        <v>49715</v>
      </c>
      <c r="G74" s="116">
        <f>SUM(O74,W74,AE74,AM74,AU74,BC74)</f>
        <v>0</v>
      </c>
      <c r="H74" s="116">
        <f>SUM(P74,X74,AF74,AN74,AV74,BD74)</f>
        <v>46520</v>
      </c>
      <c r="I74" s="116">
        <f>SUM(G74:H74)</f>
        <v>46520</v>
      </c>
      <c r="J74" s="115" t="s">
        <v>513</v>
      </c>
      <c r="K74" s="114" t="s">
        <v>514</v>
      </c>
      <c r="L74" s="116">
        <v>0</v>
      </c>
      <c r="M74" s="116">
        <v>0</v>
      </c>
      <c r="N74" s="116">
        <f>IF(AND(L74&lt;&gt;"",M74&lt;&gt;""),SUM(L74:M74),"")</f>
        <v>0</v>
      </c>
      <c r="O74" s="116">
        <v>0</v>
      </c>
      <c r="P74" s="116">
        <v>46520</v>
      </c>
      <c r="Q74" s="116">
        <f>IF(AND(O74&lt;&gt;"",P74&lt;&gt;""),SUM(O74:P74),"")</f>
        <v>46520</v>
      </c>
      <c r="R74" s="115" t="s">
        <v>376</v>
      </c>
      <c r="S74" s="114" t="s">
        <v>377</v>
      </c>
      <c r="T74" s="116">
        <v>8398</v>
      </c>
      <c r="U74" s="116">
        <v>41317</v>
      </c>
      <c r="V74" s="116">
        <f>IF(AND(T74&lt;&gt;"",U74&lt;&gt;""),SUM(T74:U74),"")</f>
        <v>49715</v>
      </c>
      <c r="W74" s="116">
        <v>0</v>
      </c>
      <c r="X74" s="116">
        <v>0</v>
      </c>
      <c r="Y74" s="116">
        <f>IF(AND(W74&lt;&gt;"",X74&lt;&gt;""),SUM(W74:X74),"")</f>
        <v>0</v>
      </c>
      <c r="Z74" s="115"/>
      <c r="AA74" s="114"/>
      <c r="AB74" s="116"/>
      <c r="AC74" s="116"/>
      <c r="AD74" s="116" t="str">
        <f>IF(AND(AB74&lt;&gt;"",AC74&lt;&gt;""),SUM(AB74:AC74),"")</f>
        <v/>
      </c>
      <c r="AE74" s="116"/>
      <c r="AF74" s="116"/>
      <c r="AG74" s="116" t="str">
        <f>IF(AND(AE74&lt;&gt;"",AF74&lt;&gt;""),SUM(AE74:AF74),"")</f>
        <v/>
      </c>
      <c r="AH74" s="115"/>
      <c r="AI74" s="114"/>
      <c r="AJ74" s="116"/>
      <c r="AK74" s="116"/>
      <c r="AL74" s="116" t="str">
        <f>IF(AND(AJ74&lt;&gt;"",AK74&lt;&gt;""),SUM(AJ74:AK74),"")</f>
        <v/>
      </c>
      <c r="AM74" s="116"/>
      <c r="AN74" s="116"/>
      <c r="AO74" s="116" t="str">
        <f>IF(AND(AM74&lt;&gt;"",AN74&lt;&gt;""),SUM(AM74:AN74),"")</f>
        <v/>
      </c>
      <c r="AP74" s="115"/>
      <c r="AQ74" s="114"/>
      <c r="AR74" s="116"/>
      <c r="AS74" s="116"/>
      <c r="AT74" s="116" t="str">
        <f>IF(AND(AR74&lt;&gt;"",AS74&lt;&gt;""),SUM(AR74:AS74),"")</f>
        <v/>
      </c>
      <c r="AU74" s="116"/>
      <c r="AV74" s="116"/>
      <c r="AW74" s="116" t="str">
        <f>IF(AND(AU74&lt;&gt;"",AV74&lt;&gt;""),SUM(AU74:AV74),"")</f>
        <v/>
      </c>
      <c r="AX74" s="115"/>
      <c r="AY74" s="114"/>
      <c r="AZ74" s="116"/>
      <c r="BA74" s="116"/>
      <c r="BB74" s="116" t="str">
        <f>IF(AND(AZ74&lt;&gt;"",BA74&lt;&gt;""),SUM(AZ74:BA74),"")</f>
        <v/>
      </c>
      <c r="BC74" s="116"/>
      <c r="BD74" s="116"/>
      <c r="BE74" s="116" t="str">
        <f>IF(AND(BC74&lt;&gt;"",BD74&lt;&gt;""),SUM(BC74:BD74),"")</f>
        <v/>
      </c>
    </row>
    <row r="75" spans="1:57" ht="13.5" customHeight="1" x14ac:dyDescent="0.15">
      <c r="A75" s="114" t="s">
        <v>22</v>
      </c>
      <c r="B75" s="115" t="s">
        <v>517</v>
      </c>
      <c r="C75" s="114" t="s">
        <v>518</v>
      </c>
      <c r="D75" s="116">
        <f>SUM(L75,T75,AB75,AJ75,AR75,AZ75)</f>
        <v>0</v>
      </c>
      <c r="E75" s="116">
        <f>SUM(M75,U75,AC75,AK75,AS75,BA75)</f>
        <v>60489</v>
      </c>
      <c r="F75" s="116">
        <f>SUM(D75:E75)</f>
        <v>60489</v>
      </c>
      <c r="G75" s="116">
        <f>SUM(O75,W75,AE75,AM75,AU75,BC75)</f>
        <v>0</v>
      </c>
      <c r="H75" s="116">
        <f>SUM(P75,X75,AF75,AN75,AV75,BD75)</f>
        <v>17924</v>
      </c>
      <c r="I75" s="116">
        <f>SUM(G75:H75)</f>
        <v>17924</v>
      </c>
      <c r="J75" s="115" t="s">
        <v>326</v>
      </c>
      <c r="K75" s="114" t="s">
        <v>327</v>
      </c>
      <c r="L75" s="116">
        <v>0</v>
      </c>
      <c r="M75" s="116">
        <v>29426</v>
      </c>
      <c r="N75" s="116">
        <f>IF(AND(L75&lt;&gt;"",M75&lt;&gt;""),SUM(L75:M75),"")</f>
        <v>29426</v>
      </c>
      <c r="O75" s="116">
        <v>0</v>
      </c>
      <c r="P75" s="116">
        <v>0</v>
      </c>
      <c r="Q75" s="116">
        <f>IF(AND(O75&lt;&gt;"",P75&lt;&gt;""),SUM(O75:P75),"")</f>
        <v>0</v>
      </c>
      <c r="R75" s="115" t="s">
        <v>400</v>
      </c>
      <c r="S75" s="114" t="s">
        <v>401</v>
      </c>
      <c r="T75" s="116">
        <v>0</v>
      </c>
      <c r="U75" s="116">
        <v>31063</v>
      </c>
      <c r="V75" s="116">
        <f>IF(AND(T75&lt;&gt;"",U75&lt;&gt;""),SUM(T75:U75),"")</f>
        <v>31063</v>
      </c>
      <c r="W75" s="116">
        <v>0</v>
      </c>
      <c r="X75" s="116">
        <v>0</v>
      </c>
      <c r="Y75" s="116">
        <f>IF(AND(W75&lt;&gt;"",X75&lt;&gt;""),SUM(W75:X75),"")</f>
        <v>0</v>
      </c>
      <c r="Z75" s="115" t="s">
        <v>328</v>
      </c>
      <c r="AA75" s="114" t="s">
        <v>329</v>
      </c>
      <c r="AB75" s="116">
        <v>0</v>
      </c>
      <c r="AC75" s="116">
        <v>0</v>
      </c>
      <c r="AD75" s="116">
        <f>IF(AND(AB75&lt;&gt;"",AC75&lt;&gt;""),SUM(AB75:AC75),"")</f>
        <v>0</v>
      </c>
      <c r="AE75" s="116">
        <v>0</v>
      </c>
      <c r="AF75" s="116">
        <v>17924</v>
      </c>
      <c r="AG75" s="116">
        <f>IF(AND(AE75&lt;&gt;"",AF75&lt;&gt;""),SUM(AE75:AF75),"")</f>
        <v>17924</v>
      </c>
      <c r="AH75" s="115"/>
      <c r="AI75" s="114"/>
      <c r="AJ75" s="116"/>
      <c r="AK75" s="116"/>
      <c r="AL75" s="116" t="str">
        <f>IF(AND(AJ75&lt;&gt;"",AK75&lt;&gt;""),SUM(AJ75:AK75),"")</f>
        <v/>
      </c>
      <c r="AM75" s="116"/>
      <c r="AN75" s="116"/>
      <c r="AO75" s="116" t="str">
        <f>IF(AND(AM75&lt;&gt;"",AN75&lt;&gt;""),SUM(AM75:AN75),"")</f>
        <v/>
      </c>
      <c r="AP75" s="115"/>
      <c r="AQ75" s="114"/>
      <c r="AR75" s="116"/>
      <c r="AS75" s="116"/>
      <c r="AT75" s="116" t="str">
        <f>IF(AND(AR75&lt;&gt;"",AS75&lt;&gt;""),SUM(AR75:AS75),"")</f>
        <v/>
      </c>
      <c r="AU75" s="116"/>
      <c r="AV75" s="116"/>
      <c r="AW75" s="116" t="str">
        <f>IF(AND(AU75&lt;&gt;"",AV75&lt;&gt;""),SUM(AU75:AV75),"")</f>
        <v/>
      </c>
      <c r="AX75" s="115"/>
      <c r="AY75" s="114"/>
      <c r="AZ75" s="116"/>
      <c r="BA75" s="116"/>
      <c r="BB75" s="116" t="str">
        <f>IF(AND(AZ75&lt;&gt;"",BA75&lt;&gt;""),SUM(AZ75:BA75),"")</f>
        <v/>
      </c>
      <c r="BC75" s="116"/>
      <c r="BD75" s="116"/>
      <c r="BE75" s="116" t="str">
        <f>IF(AND(BC75&lt;&gt;"",BD75&lt;&gt;""),SUM(BC75:BD75),"")</f>
        <v/>
      </c>
    </row>
    <row r="76" spans="1:57" ht="13.5" customHeight="1" x14ac:dyDescent="0.15">
      <c r="A76" s="114" t="s">
        <v>22</v>
      </c>
      <c r="B76" s="115" t="s">
        <v>519</v>
      </c>
      <c r="C76" s="114" t="s">
        <v>520</v>
      </c>
      <c r="D76" s="116">
        <f>SUM(L76,T76,AB76,AJ76,AR76,AZ76)</f>
        <v>0</v>
      </c>
      <c r="E76" s="116">
        <f>SUM(M76,U76,AC76,AK76,AS76,BA76)</f>
        <v>73981</v>
      </c>
      <c r="F76" s="116">
        <f>SUM(D76:E76)</f>
        <v>73981</v>
      </c>
      <c r="G76" s="116">
        <f>SUM(O76,W76,AE76,AM76,AU76,BC76)</f>
        <v>0</v>
      </c>
      <c r="H76" s="116">
        <f>SUM(P76,X76,AF76,AN76,AV76,BD76)</f>
        <v>9803</v>
      </c>
      <c r="I76" s="116">
        <f>SUM(G76:H76)</f>
        <v>9803</v>
      </c>
      <c r="J76" s="115" t="s">
        <v>372</v>
      </c>
      <c r="K76" s="114" t="s">
        <v>373</v>
      </c>
      <c r="L76" s="116">
        <v>0</v>
      </c>
      <c r="M76" s="116">
        <v>73981</v>
      </c>
      <c r="N76" s="116">
        <f>IF(AND(L76&lt;&gt;"",M76&lt;&gt;""),SUM(L76:M76),"")</f>
        <v>73981</v>
      </c>
      <c r="O76" s="116">
        <v>0</v>
      </c>
      <c r="P76" s="116">
        <v>0</v>
      </c>
      <c r="Q76" s="116">
        <f>IF(AND(O76&lt;&gt;"",P76&lt;&gt;""),SUM(O76:P76),"")</f>
        <v>0</v>
      </c>
      <c r="R76" s="115" t="s">
        <v>330</v>
      </c>
      <c r="S76" s="114" t="s">
        <v>331</v>
      </c>
      <c r="T76" s="116">
        <v>0</v>
      </c>
      <c r="U76" s="116">
        <v>0</v>
      </c>
      <c r="V76" s="116">
        <f>IF(AND(T76&lt;&gt;"",U76&lt;&gt;""),SUM(T76:U76),"")</f>
        <v>0</v>
      </c>
      <c r="W76" s="116">
        <v>0</v>
      </c>
      <c r="X76" s="116">
        <v>9803</v>
      </c>
      <c r="Y76" s="116">
        <f>IF(AND(W76&lt;&gt;"",X76&lt;&gt;""),SUM(W76:X76),"")</f>
        <v>9803</v>
      </c>
      <c r="Z76" s="115"/>
      <c r="AA76" s="114"/>
      <c r="AB76" s="116"/>
      <c r="AC76" s="116"/>
      <c r="AD76" s="116" t="str">
        <f>IF(AND(AB76&lt;&gt;"",AC76&lt;&gt;""),SUM(AB76:AC76),"")</f>
        <v/>
      </c>
      <c r="AE76" s="116"/>
      <c r="AF76" s="116"/>
      <c r="AG76" s="116" t="str">
        <f>IF(AND(AE76&lt;&gt;"",AF76&lt;&gt;""),SUM(AE76:AF76),"")</f>
        <v/>
      </c>
      <c r="AH76" s="115"/>
      <c r="AI76" s="114"/>
      <c r="AJ76" s="116"/>
      <c r="AK76" s="116"/>
      <c r="AL76" s="116" t="str">
        <f>IF(AND(AJ76&lt;&gt;"",AK76&lt;&gt;""),SUM(AJ76:AK76),"")</f>
        <v/>
      </c>
      <c r="AM76" s="116"/>
      <c r="AN76" s="116"/>
      <c r="AO76" s="116" t="str">
        <f>IF(AND(AM76&lt;&gt;"",AN76&lt;&gt;""),SUM(AM76:AN76),"")</f>
        <v/>
      </c>
      <c r="AP76" s="115"/>
      <c r="AQ76" s="114"/>
      <c r="AR76" s="116"/>
      <c r="AS76" s="116"/>
      <c r="AT76" s="116" t="str">
        <f>IF(AND(AR76&lt;&gt;"",AS76&lt;&gt;""),SUM(AR76:AS76),"")</f>
        <v/>
      </c>
      <c r="AU76" s="116"/>
      <c r="AV76" s="116"/>
      <c r="AW76" s="116" t="str">
        <f>IF(AND(AU76&lt;&gt;"",AV76&lt;&gt;""),SUM(AU76:AV76),"")</f>
        <v/>
      </c>
      <c r="AX76" s="115"/>
      <c r="AY76" s="114"/>
      <c r="AZ76" s="116"/>
      <c r="BA76" s="116"/>
      <c r="BB76" s="116" t="str">
        <f>IF(AND(AZ76&lt;&gt;"",BA76&lt;&gt;""),SUM(AZ76:BA76),"")</f>
        <v/>
      </c>
      <c r="BC76" s="116"/>
      <c r="BD76" s="116"/>
      <c r="BE76" s="116" t="str">
        <f>IF(AND(BC76&lt;&gt;"",BD76&lt;&gt;""),SUM(BC76:BD76),"")</f>
        <v/>
      </c>
    </row>
    <row r="77" spans="1:57" ht="13.5" customHeight="1" x14ac:dyDescent="0.15">
      <c r="A77" s="114" t="s">
        <v>22</v>
      </c>
      <c r="B77" s="115" t="s">
        <v>521</v>
      </c>
      <c r="C77" s="114" t="s">
        <v>522</v>
      </c>
      <c r="D77" s="116">
        <f>SUM(L77,T77,AB77,AJ77,AR77,AZ77)</f>
        <v>0</v>
      </c>
      <c r="E77" s="116">
        <f>SUM(M77,U77,AC77,AK77,AS77,BA77)</f>
        <v>9135</v>
      </c>
      <c r="F77" s="116">
        <f>SUM(D77:E77)</f>
        <v>9135</v>
      </c>
      <c r="G77" s="116">
        <f>SUM(O77,W77,AE77,AM77,AU77,BC77)</f>
        <v>0</v>
      </c>
      <c r="H77" s="116">
        <f>SUM(P77,X77,AF77,AN77,AV77,BD77)</f>
        <v>10714</v>
      </c>
      <c r="I77" s="116">
        <f>SUM(G77:H77)</f>
        <v>10714</v>
      </c>
      <c r="J77" s="115" t="s">
        <v>326</v>
      </c>
      <c r="K77" s="114" t="s">
        <v>327</v>
      </c>
      <c r="L77" s="116">
        <v>0</v>
      </c>
      <c r="M77" s="116">
        <v>9135</v>
      </c>
      <c r="N77" s="116">
        <f>IF(AND(L77&lt;&gt;"",M77&lt;&gt;""),SUM(L77:M77),"")</f>
        <v>9135</v>
      </c>
      <c r="O77" s="116">
        <v>0</v>
      </c>
      <c r="P77" s="116">
        <v>0</v>
      </c>
      <c r="Q77" s="116">
        <f>IF(AND(O77&lt;&gt;"",P77&lt;&gt;""),SUM(O77:P77),"")</f>
        <v>0</v>
      </c>
      <c r="R77" s="115" t="s">
        <v>330</v>
      </c>
      <c r="S77" s="114" t="s">
        <v>331</v>
      </c>
      <c r="T77" s="116">
        <v>0</v>
      </c>
      <c r="U77" s="116">
        <v>0</v>
      </c>
      <c r="V77" s="116">
        <f>IF(AND(T77&lt;&gt;"",U77&lt;&gt;""),SUM(T77:U77),"")</f>
        <v>0</v>
      </c>
      <c r="W77" s="116">
        <v>0</v>
      </c>
      <c r="X77" s="116">
        <v>10714</v>
      </c>
      <c r="Y77" s="116">
        <f>IF(AND(W77&lt;&gt;"",X77&lt;&gt;""),SUM(W77:X77),"")</f>
        <v>10714</v>
      </c>
      <c r="Z77" s="115"/>
      <c r="AA77" s="114"/>
      <c r="AB77" s="116"/>
      <c r="AC77" s="116"/>
      <c r="AD77" s="116" t="str">
        <f>IF(AND(AB77&lt;&gt;"",AC77&lt;&gt;""),SUM(AB77:AC77),"")</f>
        <v/>
      </c>
      <c r="AE77" s="116"/>
      <c r="AF77" s="116"/>
      <c r="AG77" s="116" t="str">
        <f>IF(AND(AE77&lt;&gt;"",AF77&lt;&gt;""),SUM(AE77:AF77),"")</f>
        <v/>
      </c>
      <c r="AH77" s="115"/>
      <c r="AI77" s="114"/>
      <c r="AJ77" s="116"/>
      <c r="AK77" s="116"/>
      <c r="AL77" s="116" t="str">
        <f>IF(AND(AJ77&lt;&gt;"",AK77&lt;&gt;""),SUM(AJ77:AK77),"")</f>
        <v/>
      </c>
      <c r="AM77" s="116"/>
      <c r="AN77" s="116"/>
      <c r="AO77" s="116" t="str">
        <f>IF(AND(AM77&lt;&gt;"",AN77&lt;&gt;""),SUM(AM77:AN77),"")</f>
        <v/>
      </c>
      <c r="AP77" s="115"/>
      <c r="AQ77" s="114"/>
      <c r="AR77" s="116"/>
      <c r="AS77" s="116"/>
      <c r="AT77" s="116" t="str">
        <f>IF(AND(AR77&lt;&gt;"",AS77&lt;&gt;""),SUM(AR77:AS77),"")</f>
        <v/>
      </c>
      <c r="AU77" s="116"/>
      <c r="AV77" s="116"/>
      <c r="AW77" s="116" t="str">
        <f>IF(AND(AU77&lt;&gt;"",AV77&lt;&gt;""),SUM(AU77:AV77),"")</f>
        <v/>
      </c>
      <c r="AX77" s="115"/>
      <c r="AY77" s="114"/>
      <c r="AZ77" s="116"/>
      <c r="BA77" s="116"/>
      <c r="BB77" s="116" t="str">
        <f>IF(AND(AZ77&lt;&gt;"",BA77&lt;&gt;""),SUM(AZ77:BA77),"")</f>
        <v/>
      </c>
      <c r="BC77" s="116"/>
      <c r="BD77" s="116"/>
      <c r="BE77" s="116" t="str">
        <f>IF(AND(BC77&lt;&gt;"",BD77&lt;&gt;""),SUM(BC77:BD77),"")</f>
        <v/>
      </c>
    </row>
    <row r="78" spans="1:57" ht="13.5" customHeight="1" x14ac:dyDescent="0.15">
      <c r="A78" s="114" t="s">
        <v>22</v>
      </c>
      <c r="B78" s="115" t="s">
        <v>523</v>
      </c>
      <c r="C78" s="114" t="s">
        <v>524</v>
      </c>
      <c r="D78" s="116">
        <f>SUM(L78,T78,AB78,AJ78,AR78,AZ78)</f>
        <v>0</v>
      </c>
      <c r="E78" s="116">
        <f>SUM(M78,U78,AC78,AK78,AS78,BA78)</f>
        <v>140339</v>
      </c>
      <c r="F78" s="116">
        <f>SUM(D78:E78)</f>
        <v>140339</v>
      </c>
      <c r="G78" s="116">
        <f>SUM(O78,W78,AE78,AM78,AU78,BC78)</f>
        <v>0</v>
      </c>
      <c r="H78" s="116">
        <f>SUM(P78,X78,AF78,AN78,AV78,BD78)</f>
        <v>0</v>
      </c>
      <c r="I78" s="116">
        <f>SUM(G78:H78)</f>
        <v>0</v>
      </c>
      <c r="J78" s="115" t="s">
        <v>372</v>
      </c>
      <c r="K78" s="114" t="s">
        <v>373</v>
      </c>
      <c r="L78" s="116">
        <v>0</v>
      </c>
      <c r="M78" s="116">
        <v>140339</v>
      </c>
      <c r="N78" s="116">
        <f>IF(AND(L78&lt;&gt;"",M78&lt;&gt;""),SUM(L78:M78),"")</f>
        <v>140339</v>
      </c>
      <c r="O78" s="116">
        <v>0</v>
      </c>
      <c r="P78" s="116">
        <v>0</v>
      </c>
      <c r="Q78" s="116">
        <f>IF(AND(O78&lt;&gt;"",P78&lt;&gt;""),SUM(O78:P78),"")</f>
        <v>0</v>
      </c>
      <c r="R78" s="115"/>
      <c r="S78" s="114"/>
      <c r="T78" s="116"/>
      <c r="U78" s="116"/>
      <c r="V78" s="116" t="str">
        <f>IF(AND(T78&lt;&gt;"",U78&lt;&gt;""),SUM(T78:U78),"")</f>
        <v/>
      </c>
      <c r="W78" s="116"/>
      <c r="X78" s="116"/>
      <c r="Y78" s="116" t="str">
        <f>IF(AND(W78&lt;&gt;"",X78&lt;&gt;""),SUM(W78:X78),"")</f>
        <v/>
      </c>
      <c r="Z78" s="115"/>
      <c r="AA78" s="114"/>
      <c r="AB78" s="116"/>
      <c r="AC78" s="116"/>
      <c r="AD78" s="116" t="str">
        <f>IF(AND(AB78&lt;&gt;"",AC78&lt;&gt;""),SUM(AB78:AC78),"")</f>
        <v/>
      </c>
      <c r="AE78" s="116"/>
      <c r="AF78" s="116"/>
      <c r="AG78" s="116" t="str">
        <f>IF(AND(AE78&lt;&gt;"",AF78&lt;&gt;""),SUM(AE78:AF78),"")</f>
        <v/>
      </c>
      <c r="AH78" s="115"/>
      <c r="AI78" s="114"/>
      <c r="AJ78" s="116"/>
      <c r="AK78" s="116"/>
      <c r="AL78" s="116" t="str">
        <f>IF(AND(AJ78&lt;&gt;"",AK78&lt;&gt;""),SUM(AJ78:AK78),"")</f>
        <v/>
      </c>
      <c r="AM78" s="116"/>
      <c r="AN78" s="116"/>
      <c r="AO78" s="116" t="str">
        <f>IF(AND(AM78&lt;&gt;"",AN78&lt;&gt;""),SUM(AM78:AN78),"")</f>
        <v/>
      </c>
      <c r="AP78" s="115"/>
      <c r="AQ78" s="114"/>
      <c r="AR78" s="116"/>
      <c r="AS78" s="116"/>
      <c r="AT78" s="116" t="str">
        <f>IF(AND(AR78&lt;&gt;"",AS78&lt;&gt;""),SUM(AR78:AS78),"")</f>
        <v/>
      </c>
      <c r="AU78" s="116"/>
      <c r="AV78" s="116"/>
      <c r="AW78" s="116" t="str">
        <f>IF(AND(AU78&lt;&gt;"",AV78&lt;&gt;""),SUM(AU78:AV78),"")</f>
        <v/>
      </c>
      <c r="AX78" s="115"/>
      <c r="AY78" s="114"/>
      <c r="AZ78" s="116"/>
      <c r="BA78" s="116"/>
      <c r="BB78" s="116" t="str">
        <f>IF(AND(AZ78&lt;&gt;"",BA78&lt;&gt;""),SUM(AZ78:BA78),"")</f>
        <v/>
      </c>
      <c r="BC78" s="116"/>
      <c r="BD78" s="116"/>
      <c r="BE78" s="116" t="str">
        <f>IF(AND(BC78&lt;&gt;"",BD78&lt;&gt;""),SUM(BC78:BD78),"")</f>
        <v/>
      </c>
    </row>
    <row r="79" spans="1:57" ht="13.5" customHeight="1" x14ac:dyDescent="0.15">
      <c r="A79" s="114" t="s">
        <v>22</v>
      </c>
      <c r="B79" s="115" t="s">
        <v>525</v>
      </c>
      <c r="C79" s="114" t="s">
        <v>526</v>
      </c>
      <c r="D79" s="116">
        <f>SUM(L79,T79,AB79,AJ79,AR79,AZ79)</f>
        <v>0</v>
      </c>
      <c r="E79" s="116">
        <f>SUM(M79,U79,AC79,AK79,AS79,BA79)</f>
        <v>46878</v>
      </c>
      <c r="F79" s="116">
        <f>SUM(D79:E79)</f>
        <v>46878</v>
      </c>
      <c r="G79" s="116">
        <f>SUM(O79,W79,AE79,AM79,AU79,BC79)</f>
        <v>0</v>
      </c>
      <c r="H79" s="116">
        <f>SUM(P79,X79,AF79,AN79,AV79,BD79)</f>
        <v>12736</v>
      </c>
      <c r="I79" s="116">
        <f>SUM(G79:H79)</f>
        <v>12736</v>
      </c>
      <c r="J79" s="115" t="s">
        <v>380</v>
      </c>
      <c r="K79" s="114" t="s">
        <v>381</v>
      </c>
      <c r="L79" s="116">
        <v>0</v>
      </c>
      <c r="M79" s="116">
        <v>46878</v>
      </c>
      <c r="N79" s="116">
        <f>IF(AND(L79&lt;&gt;"",M79&lt;&gt;""),SUM(L79:M79),"")</f>
        <v>46878</v>
      </c>
      <c r="O79" s="116">
        <v>0</v>
      </c>
      <c r="P79" s="116">
        <v>12736</v>
      </c>
      <c r="Q79" s="116">
        <f>IF(AND(O79&lt;&gt;"",P79&lt;&gt;""),SUM(O79:P79),"")</f>
        <v>12736</v>
      </c>
      <c r="R79" s="115"/>
      <c r="S79" s="114"/>
      <c r="T79" s="116"/>
      <c r="U79" s="116"/>
      <c r="V79" s="116" t="str">
        <f>IF(AND(T79&lt;&gt;"",U79&lt;&gt;""),SUM(T79:U79),"")</f>
        <v/>
      </c>
      <c r="W79" s="116"/>
      <c r="X79" s="116"/>
      <c r="Y79" s="116" t="str">
        <f>IF(AND(W79&lt;&gt;"",X79&lt;&gt;""),SUM(W79:X79),"")</f>
        <v/>
      </c>
      <c r="Z79" s="115"/>
      <c r="AA79" s="114"/>
      <c r="AB79" s="116"/>
      <c r="AC79" s="116"/>
      <c r="AD79" s="116" t="str">
        <f>IF(AND(AB79&lt;&gt;"",AC79&lt;&gt;""),SUM(AB79:AC79),"")</f>
        <v/>
      </c>
      <c r="AE79" s="116"/>
      <c r="AF79" s="116"/>
      <c r="AG79" s="116" t="str">
        <f>IF(AND(AE79&lt;&gt;"",AF79&lt;&gt;""),SUM(AE79:AF79),"")</f>
        <v/>
      </c>
      <c r="AH79" s="115"/>
      <c r="AI79" s="114"/>
      <c r="AJ79" s="116"/>
      <c r="AK79" s="116"/>
      <c r="AL79" s="116" t="str">
        <f>IF(AND(AJ79&lt;&gt;"",AK79&lt;&gt;""),SUM(AJ79:AK79),"")</f>
        <v/>
      </c>
      <c r="AM79" s="116"/>
      <c r="AN79" s="116"/>
      <c r="AO79" s="116" t="str">
        <f>IF(AND(AM79&lt;&gt;"",AN79&lt;&gt;""),SUM(AM79:AN79),"")</f>
        <v/>
      </c>
      <c r="AP79" s="115"/>
      <c r="AQ79" s="114"/>
      <c r="AR79" s="116"/>
      <c r="AS79" s="116"/>
      <c r="AT79" s="116" t="str">
        <f>IF(AND(AR79&lt;&gt;"",AS79&lt;&gt;""),SUM(AR79:AS79),"")</f>
        <v/>
      </c>
      <c r="AU79" s="116"/>
      <c r="AV79" s="116"/>
      <c r="AW79" s="116" t="str">
        <f>IF(AND(AU79&lt;&gt;"",AV79&lt;&gt;""),SUM(AU79:AV79),"")</f>
        <v/>
      </c>
      <c r="AX79" s="115"/>
      <c r="AY79" s="114"/>
      <c r="AZ79" s="116"/>
      <c r="BA79" s="116"/>
      <c r="BB79" s="116" t="str">
        <f>IF(AND(AZ79&lt;&gt;"",BA79&lt;&gt;""),SUM(AZ79:BA79),"")</f>
        <v/>
      </c>
      <c r="BC79" s="116"/>
      <c r="BD79" s="116"/>
      <c r="BE79" s="116" t="str">
        <f>IF(AND(BC79&lt;&gt;"",BD79&lt;&gt;""),SUM(BC79:BD79),"")</f>
        <v/>
      </c>
    </row>
    <row r="80" spans="1:57" ht="13.5" customHeight="1" x14ac:dyDescent="0.15">
      <c r="A80" s="114" t="s">
        <v>22</v>
      </c>
      <c r="B80" s="115" t="s">
        <v>527</v>
      </c>
      <c r="C80" s="114" t="s">
        <v>528</v>
      </c>
      <c r="D80" s="116">
        <f>SUM(L80,T80,AB80,AJ80,AR80,AZ80)</f>
        <v>0</v>
      </c>
      <c r="E80" s="116">
        <f>SUM(M80,U80,AC80,AK80,AS80,BA80)</f>
        <v>59560</v>
      </c>
      <c r="F80" s="116">
        <f>SUM(D80:E80)</f>
        <v>59560</v>
      </c>
      <c r="G80" s="116">
        <f>SUM(O80,W80,AE80,AM80,AU80,BC80)</f>
        <v>0</v>
      </c>
      <c r="H80" s="116">
        <f>SUM(P80,X80,AF80,AN80,AV80,BD80)</f>
        <v>10078</v>
      </c>
      <c r="I80" s="116">
        <f>SUM(G80:H80)</f>
        <v>10078</v>
      </c>
      <c r="J80" s="115" t="s">
        <v>380</v>
      </c>
      <c r="K80" s="114" t="s">
        <v>381</v>
      </c>
      <c r="L80" s="116">
        <v>0</v>
      </c>
      <c r="M80" s="116">
        <v>59560</v>
      </c>
      <c r="N80" s="116">
        <f>IF(AND(L80&lt;&gt;"",M80&lt;&gt;""),SUM(L80:M80),"")</f>
        <v>59560</v>
      </c>
      <c r="O80" s="116">
        <v>0</v>
      </c>
      <c r="P80" s="116">
        <v>10078</v>
      </c>
      <c r="Q80" s="116">
        <f>IF(AND(O80&lt;&gt;"",P80&lt;&gt;""),SUM(O80:P80),"")</f>
        <v>10078</v>
      </c>
      <c r="R80" s="115"/>
      <c r="S80" s="114"/>
      <c r="T80" s="116"/>
      <c r="U80" s="116"/>
      <c r="V80" s="116" t="str">
        <f>IF(AND(T80&lt;&gt;"",U80&lt;&gt;""),SUM(T80:U80),"")</f>
        <v/>
      </c>
      <c r="W80" s="116"/>
      <c r="X80" s="116"/>
      <c r="Y80" s="116" t="str">
        <f>IF(AND(W80&lt;&gt;"",X80&lt;&gt;""),SUM(W80:X80),"")</f>
        <v/>
      </c>
      <c r="Z80" s="115"/>
      <c r="AA80" s="114"/>
      <c r="AB80" s="116"/>
      <c r="AC80" s="116"/>
      <c r="AD80" s="116" t="str">
        <f>IF(AND(AB80&lt;&gt;"",AC80&lt;&gt;""),SUM(AB80:AC80),"")</f>
        <v/>
      </c>
      <c r="AE80" s="116"/>
      <c r="AF80" s="116"/>
      <c r="AG80" s="116" t="str">
        <f>IF(AND(AE80&lt;&gt;"",AF80&lt;&gt;""),SUM(AE80:AF80),"")</f>
        <v/>
      </c>
      <c r="AH80" s="115"/>
      <c r="AI80" s="114"/>
      <c r="AJ80" s="116"/>
      <c r="AK80" s="116"/>
      <c r="AL80" s="116" t="str">
        <f>IF(AND(AJ80&lt;&gt;"",AK80&lt;&gt;""),SUM(AJ80:AK80),"")</f>
        <v/>
      </c>
      <c r="AM80" s="116"/>
      <c r="AN80" s="116"/>
      <c r="AO80" s="116" t="str">
        <f>IF(AND(AM80&lt;&gt;"",AN80&lt;&gt;""),SUM(AM80:AN80),"")</f>
        <v/>
      </c>
      <c r="AP80" s="115"/>
      <c r="AQ80" s="114"/>
      <c r="AR80" s="116"/>
      <c r="AS80" s="116"/>
      <c r="AT80" s="116" t="str">
        <f>IF(AND(AR80&lt;&gt;"",AS80&lt;&gt;""),SUM(AR80:AS80),"")</f>
        <v/>
      </c>
      <c r="AU80" s="116"/>
      <c r="AV80" s="116"/>
      <c r="AW80" s="116" t="str">
        <f>IF(AND(AU80&lt;&gt;"",AV80&lt;&gt;""),SUM(AU80:AV80),"")</f>
        <v/>
      </c>
      <c r="AX80" s="115"/>
      <c r="AY80" s="114"/>
      <c r="AZ80" s="116"/>
      <c r="BA80" s="116"/>
      <c r="BB80" s="116" t="str">
        <f>IF(AND(AZ80&lt;&gt;"",BA80&lt;&gt;""),SUM(AZ80:BA80),"")</f>
        <v/>
      </c>
      <c r="BC80" s="116"/>
      <c r="BD80" s="116"/>
      <c r="BE80" s="116" t="str">
        <f>IF(AND(BC80&lt;&gt;"",BD80&lt;&gt;""),SUM(BC80:BD80),"")</f>
        <v/>
      </c>
    </row>
    <row r="81" spans="1:57" ht="13.5" customHeight="1" x14ac:dyDescent="0.15">
      <c r="A81" s="114" t="s">
        <v>22</v>
      </c>
      <c r="B81" s="115" t="s">
        <v>529</v>
      </c>
      <c r="C81" s="114" t="s">
        <v>530</v>
      </c>
      <c r="D81" s="116">
        <f>SUM(L81,T81,AB81,AJ81,AR81,AZ81)</f>
        <v>0</v>
      </c>
      <c r="E81" s="116">
        <f>SUM(M81,U81,AC81,AK81,AS81,BA81)</f>
        <v>15861</v>
      </c>
      <c r="F81" s="116">
        <f>SUM(D81:E81)</f>
        <v>15861</v>
      </c>
      <c r="G81" s="116">
        <f>SUM(O81,W81,AE81,AM81,AU81,BC81)</f>
        <v>0</v>
      </c>
      <c r="H81" s="116">
        <f>SUM(P81,X81,AF81,AN81,AV81,BD81)</f>
        <v>34999</v>
      </c>
      <c r="I81" s="116">
        <f>SUM(G81:H81)</f>
        <v>34999</v>
      </c>
      <c r="J81" s="115" t="s">
        <v>326</v>
      </c>
      <c r="K81" s="114" t="s">
        <v>327</v>
      </c>
      <c r="L81" s="116">
        <v>0</v>
      </c>
      <c r="M81" s="116">
        <v>15861</v>
      </c>
      <c r="N81" s="116">
        <f>IF(AND(L81&lt;&gt;"",M81&lt;&gt;""),SUM(L81:M81),"")</f>
        <v>15861</v>
      </c>
      <c r="O81" s="116">
        <v>0</v>
      </c>
      <c r="P81" s="116">
        <v>0</v>
      </c>
      <c r="Q81" s="116">
        <f>IF(AND(O81&lt;&gt;"",P81&lt;&gt;""),SUM(O81:P81),"")</f>
        <v>0</v>
      </c>
      <c r="R81" s="115" t="s">
        <v>531</v>
      </c>
      <c r="S81" s="114" t="s">
        <v>532</v>
      </c>
      <c r="T81" s="116">
        <v>0</v>
      </c>
      <c r="U81" s="116">
        <v>0</v>
      </c>
      <c r="V81" s="116">
        <f>IF(AND(T81&lt;&gt;"",U81&lt;&gt;""),SUM(T81:U81),"")</f>
        <v>0</v>
      </c>
      <c r="W81" s="116">
        <v>0</v>
      </c>
      <c r="X81" s="116">
        <v>34999</v>
      </c>
      <c r="Y81" s="116">
        <f>IF(AND(W81&lt;&gt;"",X81&lt;&gt;""),SUM(W81:X81),"")</f>
        <v>34999</v>
      </c>
      <c r="Z81" s="115"/>
      <c r="AA81" s="114"/>
      <c r="AB81" s="116"/>
      <c r="AC81" s="116"/>
      <c r="AD81" s="116" t="str">
        <f>IF(AND(AB81&lt;&gt;"",AC81&lt;&gt;""),SUM(AB81:AC81),"")</f>
        <v/>
      </c>
      <c r="AE81" s="116"/>
      <c r="AF81" s="116"/>
      <c r="AG81" s="116" t="str">
        <f>IF(AND(AE81&lt;&gt;"",AF81&lt;&gt;""),SUM(AE81:AF81),"")</f>
        <v/>
      </c>
      <c r="AH81" s="115"/>
      <c r="AI81" s="114"/>
      <c r="AJ81" s="116"/>
      <c r="AK81" s="116"/>
      <c r="AL81" s="116" t="str">
        <f>IF(AND(AJ81&lt;&gt;"",AK81&lt;&gt;""),SUM(AJ81:AK81),"")</f>
        <v/>
      </c>
      <c r="AM81" s="116"/>
      <c r="AN81" s="116"/>
      <c r="AO81" s="116" t="str">
        <f>IF(AND(AM81&lt;&gt;"",AN81&lt;&gt;""),SUM(AM81:AN81),"")</f>
        <v/>
      </c>
      <c r="AP81" s="115"/>
      <c r="AQ81" s="114"/>
      <c r="AR81" s="116"/>
      <c r="AS81" s="116"/>
      <c r="AT81" s="116" t="str">
        <f>IF(AND(AR81&lt;&gt;"",AS81&lt;&gt;""),SUM(AR81:AS81),"")</f>
        <v/>
      </c>
      <c r="AU81" s="116"/>
      <c r="AV81" s="116"/>
      <c r="AW81" s="116" t="str">
        <f>IF(AND(AU81&lt;&gt;"",AV81&lt;&gt;""),SUM(AU81:AV81),"")</f>
        <v/>
      </c>
      <c r="AX81" s="115"/>
      <c r="AY81" s="114"/>
      <c r="AZ81" s="116"/>
      <c r="BA81" s="116"/>
      <c r="BB81" s="116" t="str">
        <f>IF(AND(AZ81&lt;&gt;"",BA81&lt;&gt;""),SUM(AZ81:BA81),"")</f>
        <v/>
      </c>
      <c r="BC81" s="116"/>
      <c r="BD81" s="116"/>
      <c r="BE81" s="116" t="str">
        <f>IF(AND(BC81&lt;&gt;"",BD81&lt;&gt;""),SUM(BC81:BD81),"")</f>
        <v/>
      </c>
    </row>
    <row r="82" spans="1:57" ht="13.5" customHeight="1" x14ac:dyDescent="0.15">
      <c r="A82" s="114" t="s">
        <v>22</v>
      </c>
      <c r="B82" s="115" t="s">
        <v>533</v>
      </c>
      <c r="C82" s="114" t="s">
        <v>534</v>
      </c>
      <c r="D82" s="116">
        <f>SUM(L82,T82,AB82,AJ82,AR82,AZ82)</f>
        <v>0</v>
      </c>
      <c r="E82" s="116">
        <f>SUM(M82,U82,AC82,AK82,AS82,BA82)</f>
        <v>2482</v>
      </c>
      <c r="F82" s="116">
        <f>SUM(D82:E82)</f>
        <v>2482</v>
      </c>
      <c r="G82" s="116">
        <f>SUM(O82,W82,AE82,AM82,AU82,BC82)</f>
        <v>0</v>
      </c>
      <c r="H82" s="116">
        <f>SUM(P82,X82,AF82,AN82,AV82,BD82)</f>
        <v>0</v>
      </c>
      <c r="I82" s="116">
        <f>SUM(G82:H82)</f>
        <v>0</v>
      </c>
      <c r="J82" s="115" t="s">
        <v>326</v>
      </c>
      <c r="K82" s="114" t="s">
        <v>327</v>
      </c>
      <c r="L82" s="116">
        <v>0</v>
      </c>
      <c r="M82" s="116">
        <v>2482</v>
      </c>
      <c r="N82" s="116">
        <f>IF(AND(L82&lt;&gt;"",M82&lt;&gt;""),SUM(L82:M82),"")</f>
        <v>2482</v>
      </c>
      <c r="O82" s="116">
        <v>0</v>
      </c>
      <c r="P82" s="116">
        <v>0</v>
      </c>
      <c r="Q82" s="116">
        <f>IF(AND(O82&lt;&gt;"",P82&lt;&gt;""),SUM(O82:P82),"")</f>
        <v>0</v>
      </c>
      <c r="R82" s="115"/>
      <c r="S82" s="114"/>
      <c r="T82" s="116"/>
      <c r="U82" s="116"/>
      <c r="V82" s="116" t="str">
        <f>IF(AND(T82&lt;&gt;"",U82&lt;&gt;""),SUM(T82:U82),"")</f>
        <v/>
      </c>
      <c r="W82" s="116"/>
      <c r="X82" s="116"/>
      <c r="Y82" s="116" t="str">
        <f>IF(AND(W82&lt;&gt;"",X82&lt;&gt;""),SUM(W82:X82),"")</f>
        <v/>
      </c>
      <c r="Z82" s="115"/>
      <c r="AA82" s="114"/>
      <c r="AB82" s="116"/>
      <c r="AC82" s="116"/>
      <c r="AD82" s="116" t="str">
        <f>IF(AND(AB82&lt;&gt;"",AC82&lt;&gt;""),SUM(AB82:AC82),"")</f>
        <v/>
      </c>
      <c r="AE82" s="116"/>
      <c r="AF82" s="116"/>
      <c r="AG82" s="116" t="str">
        <f>IF(AND(AE82&lt;&gt;"",AF82&lt;&gt;""),SUM(AE82:AF82),"")</f>
        <v/>
      </c>
      <c r="AH82" s="115"/>
      <c r="AI82" s="114"/>
      <c r="AJ82" s="116"/>
      <c r="AK82" s="116"/>
      <c r="AL82" s="116" t="str">
        <f>IF(AND(AJ82&lt;&gt;"",AK82&lt;&gt;""),SUM(AJ82:AK82),"")</f>
        <v/>
      </c>
      <c r="AM82" s="116"/>
      <c r="AN82" s="116"/>
      <c r="AO82" s="116" t="str">
        <f>IF(AND(AM82&lt;&gt;"",AN82&lt;&gt;""),SUM(AM82:AN82),"")</f>
        <v/>
      </c>
      <c r="AP82" s="115"/>
      <c r="AQ82" s="114"/>
      <c r="AR82" s="116"/>
      <c r="AS82" s="116"/>
      <c r="AT82" s="116" t="str">
        <f>IF(AND(AR82&lt;&gt;"",AS82&lt;&gt;""),SUM(AR82:AS82),"")</f>
        <v/>
      </c>
      <c r="AU82" s="116"/>
      <c r="AV82" s="116"/>
      <c r="AW82" s="116" t="str">
        <f>IF(AND(AU82&lt;&gt;"",AV82&lt;&gt;""),SUM(AU82:AV82),"")</f>
        <v/>
      </c>
      <c r="AX82" s="115"/>
      <c r="AY82" s="114"/>
      <c r="AZ82" s="116"/>
      <c r="BA82" s="116"/>
      <c r="BB82" s="116" t="str">
        <f>IF(AND(AZ82&lt;&gt;"",BA82&lt;&gt;""),SUM(AZ82:BA82),"")</f>
        <v/>
      </c>
      <c r="BC82" s="116"/>
      <c r="BD82" s="116"/>
      <c r="BE82" s="116" t="str">
        <f>IF(AND(BC82&lt;&gt;"",BD82&lt;&gt;""),SUM(BC82:BD82),"")</f>
        <v/>
      </c>
    </row>
    <row r="83" spans="1:57" ht="13.5" customHeight="1" x14ac:dyDescent="0.15">
      <c r="A83" s="114" t="s">
        <v>22</v>
      </c>
      <c r="B83" s="115" t="s">
        <v>535</v>
      </c>
      <c r="C83" s="114" t="s">
        <v>536</v>
      </c>
      <c r="D83" s="116">
        <f>SUM(L83,T83,AB83,AJ83,AR83,AZ83)</f>
        <v>0</v>
      </c>
      <c r="E83" s="116">
        <f>SUM(M83,U83,AC83,AK83,AS83,BA83)</f>
        <v>19486</v>
      </c>
      <c r="F83" s="116">
        <f>SUM(D83:E83)</f>
        <v>19486</v>
      </c>
      <c r="G83" s="116">
        <f>SUM(O83,W83,AE83,AM83,AU83,BC83)</f>
        <v>0</v>
      </c>
      <c r="H83" s="116">
        <f>SUM(P83,X83,AF83,AN83,AV83,BD83)</f>
        <v>38220</v>
      </c>
      <c r="I83" s="116">
        <f>SUM(G83:H83)</f>
        <v>38220</v>
      </c>
      <c r="J83" s="115" t="s">
        <v>326</v>
      </c>
      <c r="K83" s="114" t="s">
        <v>327</v>
      </c>
      <c r="L83" s="116">
        <v>0</v>
      </c>
      <c r="M83" s="116">
        <v>16953</v>
      </c>
      <c r="N83" s="116">
        <f>IF(AND(L83&lt;&gt;"",M83&lt;&gt;""),SUM(L83:M83),"")</f>
        <v>16953</v>
      </c>
      <c r="O83" s="116">
        <v>0</v>
      </c>
      <c r="P83" s="116">
        <v>0</v>
      </c>
      <c r="Q83" s="116">
        <f>IF(AND(O83&lt;&gt;"",P83&lt;&gt;""),SUM(O83:P83),"")</f>
        <v>0</v>
      </c>
      <c r="R83" s="115" t="s">
        <v>531</v>
      </c>
      <c r="S83" s="114" t="s">
        <v>532</v>
      </c>
      <c r="T83" s="116">
        <v>0</v>
      </c>
      <c r="U83" s="116">
        <v>0</v>
      </c>
      <c r="V83" s="116">
        <f>IF(AND(T83&lt;&gt;"",U83&lt;&gt;""),SUM(T83:U83),"")</f>
        <v>0</v>
      </c>
      <c r="W83" s="116">
        <v>0</v>
      </c>
      <c r="X83" s="116">
        <v>38220</v>
      </c>
      <c r="Y83" s="116">
        <f>IF(AND(W83&lt;&gt;"",X83&lt;&gt;""),SUM(W83:X83),"")</f>
        <v>38220</v>
      </c>
      <c r="Z83" s="115" t="s">
        <v>372</v>
      </c>
      <c r="AA83" s="114" t="s">
        <v>373</v>
      </c>
      <c r="AB83" s="116">
        <v>0</v>
      </c>
      <c r="AC83" s="116">
        <v>2533</v>
      </c>
      <c r="AD83" s="116">
        <f>IF(AND(AB83&lt;&gt;"",AC83&lt;&gt;""),SUM(AB83:AC83),"")</f>
        <v>2533</v>
      </c>
      <c r="AE83" s="116">
        <v>0</v>
      </c>
      <c r="AF83" s="116">
        <v>0</v>
      </c>
      <c r="AG83" s="116">
        <f>IF(AND(AE83&lt;&gt;"",AF83&lt;&gt;""),SUM(AE83:AF83),"")</f>
        <v>0</v>
      </c>
      <c r="AH83" s="115"/>
      <c r="AI83" s="114"/>
      <c r="AJ83" s="116"/>
      <c r="AK83" s="116"/>
      <c r="AL83" s="116" t="str">
        <f>IF(AND(AJ83&lt;&gt;"",AK83&lt;&gt;""),SUM(AJ83:AK83),"")</f>
        <v/>
      </c>
      <c r="AM83" s="116"/>
      <c r="AN83" s="116"/>
      <c r="AO83" s="116" t="str">
        <f>IF(AND(AM83&lt;&gt;"",AN83&lt;&gt;""),SUM(AM83:AN83),"")</f>
        <v/>
      </c>
      <c r="AP83" s="115"/>
      <c r="AQ83" s="114"/>
      <c r="AR83" s="116"/>
      <c r="AS83" s="116"/>
      <c r="AT83" s="116" t="str">
        <f>IF(AND(AR83&lt;&gt;"",AS83&lt;&gt;""),SUM(AR83:AS83),"")</f>
        <v/>
      </c>
      <c r="AU83" s="116"/>
      <c r="AV83" s="116"/>
      <c r="AW83" s="116" t="str">
        <f>IF(AND(AU83&lt;&gt;"",AV83&lt;&gt;""),SUM(AU83:AV83),"")</f>
        <v/>
      </c>
      <c r="AX83" s="115"/>
      <c r="AY83" s="114"/>
      <c r="AZ83" s="116"/>
      <c r="BA83" s="116"/>
      <c r="BB83" s="116" t="str">
        <f>IF(AND(AZ83&lt;&gt;"",BA83&lt;&gt;""),SUM(AZ83:BA83),"")</f>
        <v/>
      </c>
      <c r="BC83" s="116"/>
      <c r="BD83" s="116"/>
      <c r="BE83" s="116" t="str">
        <f>IF(AND(BC83&lt;&gt;"",BD83&lt;&gt;""),SUM(BC83:BD83),"")</f>
        <v/>
      </c>
    </row>
    <row r="84" spans="1:57" ht="13.5" customHeight="1" x14ac:dyDescent="0.15">
      <c r="A84" s="114" t="s">
        <v>22</v>
      </c>
      <c r="B84" s="115" t="s">
        <v>537</v>
      </c>
      <c r="C84" s="114" t="s">
        <v>538</v>
      </c>
      <c r="D84" s="116">
        <f>SUM(L84,T84,AB84,AJ84,AR84,AZ84)</f>
        <v>2274</v>
      </c>
      <c r="E84" s="116">
        <f>SUM(M84,U84,AC84,AK84,AS84,BA84)</f>
        <v>20205</v>
      </c>
      <c r="F84" s="116">
        <f>SUM(D84:E84)</f>
        <v>22479</v>
      </c>
      <c r="G84" s="116">
        <f>SUM(O84,W84,AE84,AM84,AU84,BC84)</f>
        <v>542</v>
      </c>
      <c r="H84" s="116">
        <f>SUM(P84,X84,AF84,AN84,AV84,BD84)</f>
        <v>15369</v>
      </c>
      <c r="I84" s="116">
        <f>SUM(G84:H84)</f>
        <v>15911</v>
      </c>
      <c r="J84" s="115" t="s">
        <v>539</v>
      </c>
      <c r="K84" s="114" t="s">
        <v>540</v>
      </c>
      <c r="L84" s="116">
        <v>2274</v>
      </c>
      <c r="M84" s="116">
        <v>20205</v>
      </c>
      <c r="N84" s="116">
        <f>IF(AND(L84&lt;&gt;"",M84&lt;&gt;""),SUM(L84:M84),"")</f>
        <v>22479</v>
      </c>
      <c r="O84" s="116">
        <v>542</v>
      </c>
      <c r="P84" s="116">
        <v>15369</v>
      </c>
      <c r="Q84" s="116">
        <f>IF(AND(O84&lt;&gt;"",P84&lt;&gt;""),SUM(O84:P84),"")</f>
        <v>15911</v>
      </c>
      <c r="R84" s="115"/>
      <c r="S84" s="114"/>
      <c r="T84" s="116"/>
      <c r="U84" s="116"/>
      <c r="V84" s="116" t="str">
        <f>IF(AND(T84&lt;&gt;"",U84&lt;&gt;""),SUM(T84:U84),"")</f>
        <v/>
      </c>
      <c r="W84" s="116"/>
      <c r="X84" s="116"/>
      <c r="Y84" s="116" t="str">
        <f>IF(AND(W84&lt;&gt;"",X84&lt;&gt;""),SUM(W84:X84),"")</f>
        <v/>
      </c>
      <c r="Z84" s="115"/>
      <c r="AA84" s="114"/>
      <c r="AB84" s="116"/>
      <c r="AC84" s="116"/>
      <c r="AD84" s="116" t="str">
        <f>IF(AND(AB84&lt;&gt;"",AC84&lt;&gt;""),SUM(AB84:AC84),"")</f>
        <v/>
      </c>
      <c r="AE84" s="116"/>
      <c r="AF84" s="116"/>
      <c r="AG84" s="116" t="str">
        <f>IF(AND(AE84&lt;&gt;"",AF84&lt;&gt;""),SUM(AE84:AF84),"")</f>
        <v/>
      </c>
      <c r="AH84" s="115"/>
      <c r="AI84" s="114"/>
      <c r="AJ84" s="116"/>
      <c r="AK84" s="116"/>
      <c r="AL84" s="116" t="str">
        <f>IF(AND(AJ84&lt;&gt;"",AK84&lt;&gt;""),SUM(AJ84:AK84),"")</f>
        <v/>
      </c>
      <c r="AM84" s="116"/>
      <c r="AN84" s="116"/>
      <c r="AO84" s="116" t="str">
        <f>IF(AND(AM84&lt;&gt;"",AN84&lt;&gt;""),SUM(AM84:AN84),"")</f>
        <v/>
      </c>
      <c r="AP84" s="115"/>
      <c r="AQ84" s="114"/>
      <c r="AR84" s="116"/>
      <c r="AS84" s="116"/>
      <c r="AT84" s="116" t="str">
        <f>IF(AND(AR84&lt;&gt;"",AS84&lt;&gt;""),SUM(AR84:AS84),"")</f>
        <v/>
      </c>
      <c r="AU84" s="116"/>
      <c r="AV84" s="116"/>
      <c r="AW84" s="116" t="str">
        <f>IF(AND(AU84&lt;&gt;"",AV84&lt;&gt;""),SUM(AU84:AV84),"")</f>
        <v/>
      </c>
      <c r="AX84" s="115"/>
      <c r="AY84" s="114"/>
      <c r="AZ84" s="116"/>
      <c r="BA84" s="116"/>
      <c r="BB84" s="116" t="str">
        <f>IF(AND(AZ84&lt;&gt;"",BA84&lt;&gt;""),SUM(AZ84:BA84),"")</f>
        <v/>
      </c>
      <c r="BC84" s="116"/>
      <c r="BD84" s="116"/>
      <c r="BE84" s="116" t="str">
        <f>IF(AND(BC84&lt;&gt;"",BD84&lt;&gt;""),SUM(BC84:BD84),"")</f>
        <v/>
      </c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84">
    <sortCondition ref="A8:A84"/>
    <sortCondition ref="B8:B84"/>
    <sortCondition ref="C8:C84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83" man="1"/>
    <brk id="17" min="1" max="83" man="1"/>
    <brk id="25" min="1" max="83" man="1"/>
    <brk id="33" min="1" max="83" man="1"/>
    <brk id="41" min="1" max="83" man="1"/>
    <brk id="49" min="1" max="8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長野県</v>
      </c>
      <c r="B7" s="132" t="str">
        <f>'廃棄物事業経費（市町村）'!B7</f>
        <v>20000</v>
      </c>
      <c r="C7" s="131" t="s">
        <v>33</v>
      </c>
      <c r="D7" s="133">
        <f>SUM(H7,L7,P7,T7,X7,AB7,AF7,AJ7,AN7,AR7,AV7,AZ7,BD7,BH7,BL7,BP7,BT7,BX7,CB7,CF7,CJ7,CN7,CR7,CV7,CZ7,DD7,DH7,DL7,DP7,DT7)</f>
        <v>8088484</v>
      </c>
      <c r="E7" s="133">
        <f>SUM(I7,M7,Q7,U7,Y7,AC7,AG7,AK7,AO7,AS7,AW7,BA7,BE7,BI7,BM7,BQ7,BU7,BY7,CC7,CG7,CK7,CO7,CS7,CW7,DA7,DE7,DI7,DM7,DQ7,DU7)</f>
        <v>3099132</v>
      </c>
      <c r="F7" s="134">
        <f>COUNTIF(F$8:F$57,"&lt;&gt;")</f>
        <v>28</v>
      </c>
      <c r="G7" s="134">
        <f>COUNTIF(G$8:G$57,"&lt;&gt;")</f>
        <v>28</v>
      </c>
      <c r="H7" s="133">
        <f>SUM(H$8:H$57)</f>
        <v>5132412</v>
      </c>
      <c r="I7" s="133">
        <f>SUM(I$8:I$57)</f>
        <v>1820955</v>
      </c>
      <c r="J7" s="134">
        <f>COUNTIF(J$8:J$57,"&lt;&gt;")</f>
        <v>28</v>
      </c>
      <c r="K7" s="134">
        <f>COUNTIF(K$8:K$57,"&lt;&gt;")</f>
        <v>28</v>
      </c>
      <c r="L7" s="133">
        <f>SUM(L$8:L$57)</f>
        <v>1548891</v>
      </c>
      <c r="M7" s="133">
        <f>SUM(M$8:M$57)</f>
        <v>603682</v>
      </c>
      <c r="N7" s="134">
        <f>COUNTIF(N$8:N$57,"&lt;&gt;")</f>
        <v>22</v>
      </c>
      <c r="O7" s="134">
        <f>COUNTIF(O$8:O$57,"&lt;&gt;")</f>
        <v>22</v>
      </c>
      <c r="P7" s="133">
        <f>SUM(P$8:P$57)</f>
        <v>678418</v>
      </c>
      <c r="Q7" s="133">
        <f>SUM(Q$8:Q$57)</f>
        <v>415372</v>
      </c>
      <c r="R7" s="134">
        <f>COUNTIF(R$8:R$57,"&lt;&gt;")</f>
        <v>14</v>
      </c>
      <c r="S7" s="134">
        <f>COUNTIF(S$8:S$57,"&lt;&gt;")</f>
        <v>14</v>
      </c>
      <c r="T7" s="133">
        <f>SUM(T$8:T$57)</f>
        <v>394047</v>
      </c>
      <c r="U7" s="133">
        <f>SUM(U$8:U$57)</f>
        <v>111442</v>
      </c>
      <c r="V7" s="134">
        <f>COUNTIF(V$8:V$57,"&lt;&gt;")</f>
        <v>7</v>
      </c>
      <c r="W7" s="134">
        <f>COUNTIF(W$8:W$57,"&lt;&gt;")</f>
        <v>7</v>
      </c>
      <c r="X7" s="133">
        <f>SUM(X$8:X$57)</f>
        <v>74688</v>
      </c>
      <c r="Y7" s="133">
        <f>SUM(Y$8:Y$57)</f>
        <v>69294</v>
      </c>
      <c r="Z7" s="134">
        <f>COUNTIF(Z$8:Z$57,"&lt;&gt;")</f>
        <v>6</v>
      </c>
      <c r="AA7" s="134">
        <f>COUNTIF(AA$8:AA$57,"&lt;&gt;")</f>
        <v>6</v>
      </c>
      <c r="AB7" s="133">
        <f>SUM(AB$8:AB$57)</f>
        <v>135089</v>
      </c>
      <c r="AC7" s="133">
        <f>SUM(AC$8:AC$57)</f>
        <v>31510</v>
      </c>
      <c r="AD7" s="134">
        <f>COUNTIF(AD$8:AD$57,"&lt;&gt;")</f>
        <v>4</v>
      </c>
      <c r="AE7" s="134">
        <f>COUNTIF(AE$8:AE$57,"&lt;&gt;")</f>
        <v>4</v>
      </c>
      <c r="AF7" s="133">
        <f>SUM(AF$8:AF$57)</f>
        <v>24532</v>
      </c>
      <c r="AG7" s="133">
        <f>SUM(AG$8:AG$57)</f>
        <v>6548</v>
      </c>
      <c r="AH7" s="134">
        <f>COUNTIF(AH$8:AH$57,"&lt;&gt;")</f>
        <v>3</v>
      </c>
      <c r="AI7" s="134">
        <f>COUNTIF(AI$8:AI$57,"&lt;&gt;")</f>
        <v>3</v>
      </c>
      <c r="AJ7" s="133">
        <f>SUM(AJ$8:AJ$57)</f>
        <v>49794</v>
      </c>
      <c r="AK7" s="133">
        <f>SUM(AK$8:AK$57)</f>
        <v>0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6333</v>
      </c>
      <c r="AO7" s="133">
        <f>SUM(AO$8:AO$57)</f>
        <v>0</v>
      </c>
      <c r="AP7" s="134">
        <f>COUNTIF(AP$8:AP$57,"&lt;&gt;")</f>
        <v>1</v>
      </c>
      <c r="AQ7" s="134">
        <f>COUNTIF(AQ$8:AQ$57,"&lt;&gt;")</f>
        <v>1</v>
      </c>
      <c r="AR7" s="133">
        <f>SUM(AR$8:AR$57)</f>
        <v>6030</v>
      </c>
      <c r="AS7" s="133">
        <f>SUM(AS$8:AS$57)</f>
        <v>0</v>
      </c>
      <c r="AT7" s="134">
        <f>COUNTIF(AT$8:AT$57,"&lt;&gt;")</f>
        <v>1</v>
      </c>
      <c r="AU7" s="134">
        <f>COUNTIF(AU$8:AU$57,"&lt;&gt;")</f>
        <v>1</v>
      </c>
      <c r="AV7" s="133">
        <f>SUM(AV$8:AV$57)</f>
        <v>17258</v>
      </c>
      <c r="AW7" s="133">
        <f>SUM(AW$8:AW$57)</f>
        <v>14714</v>
      </c>
      <c r="AX7" s="134">
        <f>COUNTIF(AX$8:AX$57,"&lt;&gt;")</f>
        <v>1</v>
      </c>
      <c r="AY7" s="134">
        <f>COUNTIF(AY$8:AY$57,"&lt;&gt;")</f>
        <v>1</v>
      </c>
      <c r="AZ7" s="133">
        <f>SUM(AZ$8:AZ$57)</f>
        <v>16126</v>
      </c>
      <c r="BA7" s="133">
        <f>SUM(BA$8:BA$57)</f>
        <v>15523</v>
      </c>
      <c r="BB7" s="134">
        <f>COUNTIF(BB$8:BB$57,"&lt;&gt;")</f>
        <v>1</v>
      </c>
      <c r="BC7" s="134">
        <f>COUNTIF(BC$8:BC$57,"&lt;&gt;")</f>
        <v>1</v>
      </c>
      <c r="BD7" s="133">
        <f>SUM(BD$8:BD$57)</f>
        <v>4866</v>
      </c>
      <c r="BE7" s="133">
        <f>SUM(BE$8:BE$57)</f>
        <v>10092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22</v>
      </c>
      <c r="B8" s="115" t="s">
        <v>392</v>
      </c>
      <c r="C8" s="114" t="s">
        <v>393</v>
      </c>
      <c r="D8" s="116">
        <f>SUM(H8,L8,P8,T8,X8,AB8,AF8,AJ8,AN8,AR8,AV8,AZ8,BD8,BH8,BL8,BP8,BT8,BX8,CB8,CF8,CJ8,CN8,CR8,CV8,CZ8,DD8,DH8,DL8,DP8,DT8)</f>
        <v>50720</v>
      </c>
      <c r="E8" s="116">
        <f>SUM(I8,M8,Q8,U8,Y8,AC8,AG8,AK8,AO8,AS8,AW8,BA8,BE8,BI8,BM8,BQ8,BU8,BY8,CC8,CG8,CK8,CO8,CS8,CW8,DA8,DE8,DI8,DM8,DQ8,DU8)</f>
        <v>182804</v>
      </c>
      <c r="F8" s="115" t="s">
        <v>390</v>
      </c>
      <c r="G8" s="114" t="s">
        <v>391</v>
      </c>
      <c r="H8" s="116">
        <v>17502</v>
      </c>
      <c r="I8" s="116">
        <v>49933</v>
      </c>
      <c r="J8" s="115" t="s">
        <v>402</v>
      </c>
      <c r="K8" s="114" t="s">
        <v>403</v>
      </c>
      <c r="L8" s="116">
        <v>3914</v>
      </c>
      <c r="M8" s="116">
        <v>106537</v>
      </c>
      <c r="N8" s="115" t="s">
        <v>424</v>
      </c>
      <c r="O8" s="114" t="s">
        <v>425</v>
      </c>
      <c r="P8" s="116">
        <v>29304</v>
      </c>
      <c r="Q8" s="116">
        <v>26334</v>
      </c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22</v>
      </c>
      <c r="B9" s="115" t="s">
        <v>400</v>
      </c>
      <c r="C9" s="114" t="s">
        <v>401</v>
      </c>
      <c r="D9" s="116">
        <f>SUM(H9,L9,P9,T9,X9,AB9,AF9,AJ9,AN9,AR9,AV9,AZ9,BD9,BH9,BL9,BP9,BT9,BX9,CB9,CF9,CJ9,CN9,CR9,CV9,CZ9,DD9,DH9,DL9,DP9,DT9)</f>
        <v>165139</v>
      </c>
      <c r="E9" s="116">
        <f>SUM(I9,M9,Q9,U9,Y9,AC9,AG9,AK9,AO9,AS9,AW9,BA9,BE9,BI9,BM9,BQ9,BU9,BY9,CC9,CG9,CK9,CO9,CS9,CW9,DA9,DE9,DI9,DM9,DQ9,DU9)</f>
        <v>0</v>
      </c>
      <c r="F9" s="115" t="s">
        <v>398</v>
      </c>
      <c r="G9" s="114" t="s">
        <v>399</v>
      </c>
      <c r="H9" s="116">
        <v>134076</v>
      </c>
      <c r="I9" s="116">
        <v>0</v>
      </c>
      <c r="J9" s="115" t="s">
        <v>517</v>
      </c>
      <c r="K9" s="114" t="s">
        <v>518</v>
      </c>
      <c r="L9" s="116">
        <v>31063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22</v>
      </c>
      <c r="B10" s="115" t="s">
        <v>358</v>
      </c>
      <c r="C10" s="114" t="s">
        <v>359</v>
      </c>
      <c r="D10" s="116">
        <f>SUM(H10,L10,P10,T10,X10,AB10,AF10,AJ10,AN10,AR10,AV10,AZ10,BD10,BH10,BL10,BP10,BT10,BX10,CB10,CF10,CJ10,CN10,CR10,CV10,CZ10,DD10,DH10,DL10,DP10,DT10)</f>
        <v>141883</v>
      </c>
      <c r="E10" s="116">
        <f>SUM(I10,M10,Q10,U10,Y10,AC10,AG10,AK10,AO10,AS10,AW10,BA10,BE10,BI10,BM10,BQ10,BU10,BY10,CC10,CG10,CK10,CO10,CS10,CW10,DA10,DE10,DI10,DM10,DQ10,DU10)</f>
        <v>399451</v>
      </c>
      <c r="F10" s="115" t="s">
        <v>356</v>
      </c>
      <c r="G10" s="114" t="s">
        <v>357</v>
      </c>
      <c r="H10" s="116">
        <v>79377</v>
      </c>
      <c r="I10" s="116">
        <v>196524</v>
      </c>
      <c r="J10" s="115" t="s">
        <v>390</v>
      </c>
      <c r="K10" s="114" t="s">
        <v>391</v>
      </c>
      <c r="L10" s="116">
        <v>0</v>
      </c>
      <c r="M10" s="116">
        <v>0</v>
      </c>
      <c r="N10" s="115" t="s">
        <v>420</v>
      </c>
      <c r="O10" s="114" t="s">
        <v>421</v>
      </c>
      <c r="P10" s="116">
        <v>40867</v>
      </c>
      <c r="Q10" s="116">
        <v>159053</v>
      </c>
      <c r="R10" s="115" t="s">
        <v>422</v>
      </c>
      <c r="S10" s="114" t="s">
        <v>423</v>
      </c>
      <c r="T10" s="116">
        <v>21639</v>
      </c>
      <c r="U10" s="116">
        <v>43874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22</v>
      </c>
      <c r="B11" s="115" t="s">
        <v>328</v>
      </c>
      <c r="C11" s="114" t="s">
        <v>329</v>
      </c>
      <c r="D11" s="116">
        <f>SUM(H11,L11,P11,T11,X11,AB11,AF11,AJ11,AN11,AR11,AV11,AZ11,BD11,BH11,BL11,BP11,BT11,BX11,CB11,CF11,CJ11,CN11,CR11,CV11,CZ11,DD11,DH11,DL11,DP11,DT11)</f>
        <v>0</v>
      </c>
      <c r="E11" s="116">
        <f>SUM(I11,M11,Q11,U11,Y11,AC11,AG11,AK11,AO11,AS11,AW11,BA11,BE11,BI11,BM11,BQ11,BU11,BY11,CC11,CG11,CK11,CO11,CS11,CW11,DA11,DE11,DI11,DM11,DQ11,DU11)</f>
        <v>201200</v>
      </c>
      <c r="F11" s="115" t="s">
        <v>323</v>
      </c>
      <c r="G11" s="114" t="s">
        <v>324</v>
      </c>
      <c r="H11" s="116">
        <v>0</v>
      </c>
      <c r="I11" s="116">
        <v>107369</v>
      </c>
      <c r="J11" s="115" t="s">
        <v>398</v>
      </c>
      <c r="K11" s="114" t="s">
        <v>399</v>
      </c>
      <c r="L11" s="116">
        <v>0</v>
      </c>
      <c r="M11" s="116">
        <v>75907</v>
      </c>
      <c r="N11" s="115" t="s">
        <v>517</v>
      </c>
      <c r="O11" s="114" t="s">
        <v>518</v>
      </c>
      <c r="P11" s="116">
        <v>0</v>
      </c>
      <c r="Q11" s="116">
        <v>17924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22</v>
      </c>
      <c r="B12" s="115" t="s">
        <v>394</v>
      </c>
      <c r="C12" s="114" t="s">
        <v>395</v>
      </c>
      <c r="D12" s="116">
        <f>SUM(H12,L12,P12,T12,X12,AB12,AF12,AJ12,AN12,AR12,AV12,AZ12,BD12,BH12,BL12,BP12,BT12,BX12,CB12,CF12,CJ12,CN12,CR12,CV12,CZ12,DD12,DH12,DL12,DP12,DT12)</f>
        <v>792564</v>
      </c>
      <c r="E12" s="116">
        <f>SUM(I12,M12,Q12,U12,Y12,AC12,AG12,AK12,AO12,AS12,AW12,BA12,BE12,BI12,BM12,BQ12,BU12,BY12,CC12,CG12,CK12,CO12,CS12,CW12,DA12,DE12,DI12,DM12,DQ12,DU12)</f>
        <v>0</v>
      </c>
      <c r="F12" s="115" t="s">
        <v>390</v>
      </c>
      <c r="G12" s="114" t="s">
        <v>391</v>
      </c>
      <c r="H12" s="116">
        <v>485937</v>
      </c>
      <c r="I12" s="116">
        <v>0</v>
      </c>
      <c r="J12" s="115" t="s">
        <v>420</v>
      </c>
      <c r="K12" s="114" t="s">
        <v>421</v>
      </c>
      <c r="L12" s="116">
        <v>208166</v>
      </c>
      <c r="M12" s="116">
        <v>0</v>
      </c>
      <c r="N12" s="115" t="s">
        <v>424</v>
      </c>
      <c r="O12" s="114" t="s">
        <v>425</v>
      </c>
      <c r="P12" s="116">
        <v>51845</v>
      </c>
      <c r="Q12" s="116">
        <v>0</v>
      </c>
      <c r="R12" s="115" t="s">
        <v>422</v>
      </c>
      <c r="S12" s="114" t="s">
        <v>423</v>
      </c>
      <c r="T12" s="116">
        <v>46616</v>
      </c>
      <c r="U12" s="116">
        <v>0</v>
      </c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22</v>
      </c>
      <c r="B13" s="115" t="s">
        <v>326</v>
      </c>
      <c r="C13" s="114" t="s">
        <v>327</v>
      </c>
      <c r="D13" s="116">
        <f>SUM(H13,L13,P13,T13,X13,AB13,AF13,AJ13,AN13,AR13,AV13,AZ13,BD13,BH13,BL13,BP13,BT13,BX13,CB13,CF13,CJ13,CN13,CR13,CV13,CZ13,DD13,DH13,DL13,DP13,DT13)</f>
        <v>909038</v>
      </c>
      <c r="E13" s="116">
        <f>SUM(I13,M13,Q13,U13,Y13,AC13,AG13,AK13,AO13,AS13,AW13,BA13,BE13,BI13,BM13,BQ13,BU13,BY13,CC13,CG13,CK13,CO13,CS13,CW13,DA13,DE13,DI13,DM13,DQ13,DU13)</f>
        <v>0</v>
      </c>
      <c r="F13" s="115" t="s">
        <v>323</v>
      </c>
      <c r="G13" s="114" t="s">
        <v>324</v>
      </c>
      <c r="H13" s="116">
        <v>665465</v>
      </c>
      <c r="I13" s="116">
        <v>0</v>
      </c>
      <c r="J13" s="115" t="s">
        <v>354</v>
      </c>
      <c r="K13" s="114" t="s">
        <v>355</v>
      </c>
      <c r="L13" s="116">
        <v>76819</v>
      </c>
      <c r="M13" s="116">
        <v>0</v>
      </c>
      <c r="N13" s="115" t="s">
        <v>398</v>
      </c>
      <c r="O13" s="114" t="s">
        <v>399</v>
      </c>
      <c r="P13" s="116">
        <v>92897</v>
      </c>
      <c r="Q13" s="116">
        <v>0</v>
      </c>
      <c r="R13" s="115" t="s">
        <v>517</v>
      </c>
      <c r="S13" s="114" t="s">
        <v>518</v>
      </c>
      <c r="T13" s="116">
        <v>29426</v>
      </c>
      <c r="U13" s="116">
        <v>0</v>
      </c>
      <c r="V13" s="115" t="s">
        <v>521</v>
      </c>
      <c r="W13" s="114" t="s">
        <v>522</v>
      </c>
      <c r="X13" s="116">
        <v>9135</v>
      </c>
      <c r="Y13" s="116">
        <v>0</v>
      </c>
      <c r="Z13" s="115" t="s">
        <v>529</v>
      </c>
      <c r="AA13" s="114" t="s">
        <v>530</v>
      </c>
      <c r="AB13" s="116">
        <v>15861</v>
      </c>
      <c r="AC13" s="116">
        <v>0</v>
      </c>
      <c r="AD13" s="115" t="s">
        <v>533</v>
      </c>
      <c r="AE13" s="114" t="s">
        <v>534</v>
      </c>
      <c r="AF13" s="116">
        <v>2482</v>
      </c>
      <c r="AG13" s="116">
        <v>0</v>
      </c>
      <c r="AH13" s="115" t="s">
        <v>535</v>
      </c>
      <c r="AI13" s="114" t="s">
        <v>536</v>
      </c>
      <c r="AJ13" s="116">
        <v>16953</v>
      </c>
      <c r="AK13" s="116">
        <v>0</v>
      </c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22</v>
      </c>
      <c r="B14" s="115" t="s">
        <v>344</v>
      </c>
      <c r="C14" s="114" t="s">
        <v>345</v>
      </c>
      <c r="D14" s="116">
        <f>SUM(H14,L14,P14,T14,X14,AB14,AF14,AJ14,AN14,AR14,AV14,AZ14,BD14,BH14,BL14,BP14,BT14,BX14,CB14,CF14,CJ14,CN14,CR14,CV14,CZ14,DD14,DH14,DL14,DP14,DT14)</f>
        <v>239495</v>
      </c>
      <c r="E14" s="116">
        <f>SUM(I14,M14,Q14,U14,Y14,AC14,AG14,AK14,AO14,AS14,AW14,BA14,BE14,BI14,BM14,BQ14,BU14,BY14,CC14,CG14,CK14,CO14,CS14,CW14,DA14,DE14,DI14,DM14,DQ14,DU14)</f>
        <v>0</v>
      </c>
      <c r="F14" s="115" t="s">
        <v>340</v>
      </c>
      <c r="G14" s="114" t="s">
        <v>341</v>
      </c>
      <c r="H14" s="116">
        <v>98135</v>
      </c>
      <c r="I14" s="116">
        <v>0</v>
      </c>
      <c r="J14" s="115" t="s">
        <v>350</v>
      </c>
      <c r="K14" s="114" t="s">
        <v>351</v>
      </c>
      <c r="L14" s="116">
        <v>94294</v>
      </c>
      <c r="M14" s="116">
        <v>0</v>
      </c>
      <c r="N14" s="115" t="s">
        <v>430</v>
      </c>
      <c r="O14" s="114" t="s">
        <v>431</v>
      </c>
      <c r="P14" s="116">
        <v>47066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22</v>
      </c>
      <c r="B15" s="115" t="s">
        <v>406</v>
      </c>
      <c r="C15" s="114" t="s">
        <v>407</v>
      </c>
      <c r="D15" s="116">
        <f>SUM(H15,L15,P15,T15,X15,AB15,AF15,AJ15,AN15,AR15,AV15,AZ15,BD15,BH15,BL15,BP15,BT15,BX15,CB15,CF15,CJ15,CN15,CR15,CV15,CZ15,DD15,DH15,DL15,DP15,DT15)</f>
        <v>240006</v>
      </c>
      <c r="E15" s="116">
        <f>SUM(I15,M15,Q15,U15,Y15,AC15,AG15,AK15,AO15,AS15,AW15,BA15,BE15,BI15,BM15,BQ15,BU15,BY15,CC15,CG15,CK15,CO15,CS15,CW15,DA15,DE15,DI15,DM15,DQ15,DU15)</f>
        <v>202777</v>
      </c>
      <c r="F15" s="115" t="s">
        <v>404</v>
      </c>
      <c r="G15" s="114" t="s">
        <v>405</v>
      </c>
      <c r="H15" s="116">
        <v>181205</v>
      </c>
      <c r="I15" s="116">
        <v>143282</v>
      </c>
      <c r="J15" s="115" t="s">
        <v>507</v>
      </c>
      <c r="K15" s="114" t="s">
        <v>508</v>
      </c>
      <c r="L15" s="116">
        <v>19368</v>
      </c>
      <c r="M15" s="116">
        <v>13343</v>
      </c>
      <c r="N15" s="115" t="s">
        <v>509</v>
      </c>
      <c r="O15" s="114" t="s">
        <v>510</v>
      </c>
      <c r="P15" s="116">
        <v>20520</v>
      </c>
      <c r="Q15" s="116">
        <v>11112</v>
      </c>
      <c r="R15" s="115" t="s">
        <v>499</v>
      </c>
      <c r="S15" s="114" t="s">
        <v>500</v>
      </c>
      <c r="T15" s="116">
        <v>4128</v>
      </c>
      <c r="U15" s="116">
        <v>11518</v>
      </c>
      <c r="V15" s="115" t="s">
        <v>505</v>
      </c>
      <c r="W15" s="114" t="s">
        <v>506</v>
      </c>
      <c r="X15" s="116">
        <v>5160</v>
      </c>
      <c r="Y15" s="116">
        <v>23522</v>
      </c>
      <c r="Z15" s="115" t="s">
        <v>497</v>
      </c>
      <c r="AA15" s="114" t="s">
        <v>498</v>
      </c>
      <c r="AB15" s="116">
        <v>9625</v>
      </c>
      <c r="AC15" s="116">
        <v>0</v>
      </c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22</v>
      </c>
      <c r="B16" s="115" t="s">
        <v>342</v>
      </c>
      <c r="C16" s="114" t="s">
        <v>343</v>
      </c>
      <c r="D16" s="116">
        <f>SUM(H16,L16,P16,T16,X16,AB16,AF16,AJ16,AN16,AR16,AV16,AZ16,BD16,BH16,BL16,BP16,BT16,BX16,CB16,CF16,CJ16,CN16,CR16,CV16,CZ16,DD16,DH16,DL16,DP16,DT16)</f>
        <v>0</v>
      </c>
      <c r="E16" s="116">
        <f>SUM(I16,M16,Q16,U16,Y16,AC16,AG16,AK16,AO16,AS16,AW16,BA16,BE16,BI16,BM16,BQ16,BU16,BY16,CC16,CG16,CK16,CO16,CS16,CW16,DA16,DE16,DI16,DM16,DQ16,DU16)</f>
        <v>69459</v>
      </c>
      <c r="F16" s="115" t="s">
        <v>340</v>
      </c>
      <c r="G16" s="114" t="s">
        <v>341</v>
      </c>
      <c r="H16" s="116">
        <v>0</v>
      </c>
      <c r="I16" s="116">
        <v>20763</v>
      </c>
      <c r="J16" s="115" t="s">
        <v>430</v>
      </c>
      <c r="K16" s="114" t="s">
        <v>431</v>
      </c>
      <c r="L16" s="116">
        <v>0</v>
      </c>
      <c r="M16" s="116">
        <v>9595</v>
      </c>
      <c r="N16" s="115" t="s">
        <v>438</v>
      </c>
      <c r="O16" s="114" t="s">
        <v>439</v>
      </c>
      <c r="P16" s="116">
        <v>0</v>
      </c>
      <c r="Q16" s="116">
        <v>39101</v>
      </c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22</v>
      </c>
      <c r="B17" s="115" t="s">
        <v>352</v>
      </c>
      <c r="C17" s="114" t="s">
        <v>386</v>
      </c>
      <c r="D17" s="116">
        <f>SUM(H17,L17,P17,T17,X17,AB17,AF17,AJ17,AN17,AR17,AV17,AZ17,BD17,BH17,BL17,BP17,BT17,BX17,CB17,CF17,CJ17,CN17,CR17,CV17,CZ17,DD17,DH17,DL17,DP17,DT17)</f>
        <v>0</v>
      </c>
      <c r="E17" s="116">
        <f>SUM(I17,M17,Q17,U17,Y17,AC17,AG17,AK17,AO17,AS17,AW17,BA17,BE17,BI17,BM17,BQ17,BU17,BY17,CC17,CG17,CK17,CO17,CS17,CW17,DA17,DE17,DI17,DM17,DQ17,DU17)</f>
        <v>47120</v>
      </c>
      <c r="F17" s="115" t="s">
        <v>350</v>
      </c>
      <c r="G17" s="114" t="s">
        <v>351</v>
      </c>
      <c r="H17" s="116">
        <v>0</v>
      </c>
      <c r="I17" s="116">
        <v>17985</v>
      </c>
      <c r="J17" s="115" t="s">
        <v>382</v>
      </c>
      <c r="K17" s="114" t="s">
        <v>383</v>
      </c>
      <c r="L17" s="116">
        <v>0</v>
      </c>
      <c r="M17" s="116">
        <v>29135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22</v>
      </c>
      <c r="B18" s="115" t="s">
        <v>362</v>
      </c>
      <c r="C18" s="114" t="s">
        <v>363</v>
      </c>
      <c r="D18" s="116">
        <f>SUM(H18,L18,P18,T18,X18,AB18,AF18,AJ18,AN18,AR18,AV18,AZ18,BD18,BH18,BL18,BP18,BT18,BX18,CB18,CF18,CJ18,CN18,CR18,CV18,CZ18,DD18,DH18,DL18,DP18,DT18)</f>
        <v>0</v>
      </c>
      <c r="E18" s="116">
        <f>SUM(I18,M18,Q18,U18,Y18,AC18,AG18,AK18,AO18,AS18,AW18,BA18,BE18,BI18,BM18,BQ18,BU18,BY18,CC18,CG18,CK18,CO18,CS18,CW18,DA18,DE18,DI18,DM18,DQ18,DU18)</f>
        <v>189415</v>
      </c>
      <c r="F18" s="115" t="s">
        <v>360</v>
      </c>
      <c r="G18" s="114" t="s">
        <v>361</v>
      </c>
      <c r="H18" s="116">
        <v>0</v>
      </c>
      <c r="I18" s="116">
        <v>127843</v>
      </c>
      <c r="J18" s="115" t="s">
        <v>440</v>
      </c>
      <c r="K18" s="114" t="s">
        <v>441</v>
      </c>
      <c r="L18" s="116">
        <v>0</v>
      </c>
      <c r="M18" s="116">
        <v>41378</v>
      </c>
      <c r="N18" s="115" t="s">
        <v>444</v>
      </c>
      <c r="O18" s="114" t="s">
        <v>445</v>
      </c>
      <c r="P18" s="116">
        <v>0</v>
      </c>
      <c r="Q18" s="116">
        <v>20194</v>
      </c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22</v>
      </c>
      <c r="B19" s="115" t="s">
        <v>368</v>
      </c>
      <c r="C19" s="114" t="s">
        <v>369</v>
      </c>
      <c r="D19" s="116">
        <f>SUM(H19,L19,P19,T19,X19,AB19,AF19,AJ19,AN19,AR19,AV19,AZ19,BD19,BH19,BL19,BP19,BT19,BX19,CB19,CF19,CJ19,CN19,CR19,CV19,CZ19,DD19,DH19,DL19,DP19,DT19)</f>
        <v>3926</v>
      </c>
      <c r="E19" s="116">
        <f>SUM(I19,M19,Q19,U19,Y19,AC19,AG19,AK19,AO19,AS19,AW19,BA19,BE19,BI19,BM19,BQ19,BU19,BY19,CC19,CG19,CK19,CO19,CS19,CW19,DA19,DE19,DI19,DM19,DQ19,DU19)</f>
        <v>60041</v>
      </c>
      <c r="F19" s="115" t="s">
        <v>366</v>
      </c>
      <c r="G19" s="114" t="s">
        <v>367</v>
      </c>
      <c r="H19" s="116">
        <v>2268</v>
      </c>
      <c r="I19" s="116">
        <v>29408</v>
      </c>
      <c r="J19" s="115" t="s">
        <v>442</v>
      </c>
      <c r="K19" s="114" t="s">
        <v>443</v>
      </c>
      <c r="L19" s="116">
        <v>752</v>
      </c>
      <c r="M19" s="116">
        <v>15989</v>
      </c>
      <c r="N19" s="115" t="s">
        <v>446</v>
      </c>
      <c r="O19" s="114" t="s">
        <v>447</v>
      </c>
      <c r="P19" s="116">
        <v>306</v>
      </c>
      <c r="Q19" s="116">
        <v>6737</v>
      </c>
      <c r="R19" s="115" t="s">
        <v>448</v>
      </c>
      <c r="S19" s="114" t="s">
        <v>449</v>
      </c>
      <c r="T19" s="116">
        <v>600</v>
      </c>
      <c r="U19" s="116">
        <v>7907</v>
      </c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22</v>
      </c>
      <c r="B20" s="115" t="s">
        <v>376</v>
      </c>
      <c r="C20" s="114" t="s">
        <v>377</v>
      </c>
      <c r="D20" s="116">
        <f>SUM(H20,L20,P20,T20,X20,AB20,AF20,AJ20,AN20,AR20,AV20,AZ20,BD20,BH20,BL20,BP20,BT20,BX20,CB20,CF20,CJ20,CN20,CR20,CV20,CZ20,DD20,DH20,DL20,DP20,DT20)</f>
        <v>696692</v>
      </c>
      <c r="E20" s="116">
        <f>SUM(I20,M20,Q20,U20,Y20,AC20,AG20,AK20,AO20,AS20,AW20,BA20,BE20,BI20,BM20,BQ20,BU20,BY20,CC20,CG20,CK20,CO20,CS20,CW20,DA20,DE20,DI20,DM20,DQ20,DU20)</f>
        <v>0</v>
      </c>
      <c r="F20" s="115" t="s">
        <v>374</v>
      </c>
      <c r="G20" s="114" t="s">
        <v>375</v>
      </c>
      <c r="H20" s="116">
        <v>453365</v>
      </c>
      <c r="I20" s="116">
        <v>0</v>
      </c>
      <c r="J20" s="115" t="s">
        <v>511</v>
      </c>
      <c r="K20" s="114" t="s">
        <v>512</v>
      </c>
      <c r="L20" s="116">
        <v>193612</v>
      </c>
      <c r="M20" s="116">
        <v>0</v>
      </c>
      <c r="N20" s="115" t="s">
        <v>515</v>
      </c>
      <c r="O20" s="114" t="s">
        <v>516</v>
      </c>
      <c r="P20" s="116">
        <v>49715</v>
      </c>
      <c r="Q20" s="116">
        <v>0</v>
      </c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22</v>
      </c>
      <c r="B21" s="115" t="s">
        <v>396</v>
      </c>
      <c r="C21" s="114" t="s">
        <v>397</v>
      </c>
      <c r="D21" s="116">
        <f>SUM(H21,L21,P21,T21,X21,AB21,AF21,AJ21,AN21,AR21,AV21,AZ21,BD21,BH21,BL21,BP21,BT21,BX21,CB21,CF21,CJ21,CN21,CR21,CV21,CZ21,DD21,DH21,DL21,DP21,DT21)</f>
        <v>0</v>
      </c>
      <c r="E21" s="116">
        <f>SUM(I21,M21,Q21,U21,Y21,AC21,AG21,AK21,AO21,AS21,AW21,BA21,BE21,BI21,BM21,BQ21,BU21,BY21,CC21,CG21,CK21,CO21,CS21,CW21,DA21,DE21,DI21,DM21,DQ21,DU21)</f>
        <v>304172</v>
      </c>
      <c r="F21" s="115" t="s">
        <v>390</v>
      </c>
      <c r="G21" s="114" t="s">
        <v>391</v>
      </c>
      <c r="H21" s="116">
        <v>0</v>
      </c>
      <c r="I21" s="116">
        <v>179025</v>
      </c>
      <c r="J21" s="115" t="s">
        <v>418</v>
      </c>
      <c r="K21" s="114" t="s">
        <v>419</v>
      </c>
      <c r="L21" s="116">
        <v>0</v>
      </c>
      <c r="M21" s="116">
        <v>43595</v>
      </c>
      <c r="N21" s="115" t="s">
        <v>408</v>
      </c>
      <c r="O21" s="114" t="s">
        <v>409</v>
      </c>
      <c r="P21" s="116">
        <v>0</v>
      </c>
      <c r="Q21" s="116">
        <v>27199</v>
      </c>
      <c r="R21" s="115" t="s">
        <v>410</v>
      </c>
      <c r="S21" s="114" t="s">
        <v>411</v>
      </c>
      <c r="T21" s="116">
        <v>0</v>
      </c>
      <c r="U21" s="116">
        <v>15032</v>
      </c>
      <c r="V21" s="115" t="s">
        <v>412</v>
      </c>
      <c r="W21" s="114" t="s">
        <v>413</v>
      </c>
      <c r="X21" s="116">
        <v>0</v>
      </c>
      <c r="Y21" s="116">
        <v>23292</v>
      </c>
      <c r="Z21" s="115" t="s">
        <v>414</v>
      </c>
      <c r="AA21" s="114" t="s">
        <v>415</v>
      </c>
      <c r="AB21" s="116">
        <v>0</v>
      </c>
      <c r="AC21" s="116">
        <v>9481</v>
      </c>
      <c r="AD21" s="115" t="s">
        <v>416</v>
      </c>
      <c r="AE21" s="114" t="s">
        <v>417</v>
      </c>
      <c r="AF21" s="116">
        <v>0</v>
      </c>
      <c r="AG21" s="116">
        <v>6548</v>
      </c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22</v>
      </c>
      <c r="B22" s="115" t="s">
        <v>531</v>
      </c>
      <c r="C22" s="114" t="s">
        <v>532</v>
      </c>
      <c r="D22" s="116">
        <f>SUM(H22,L22,P22,T22,X22,AB22,AF22,AJ22,AN22,AR22,AV22,AZ22,BD22,BH22,BL22,BP22,BT22,BX22,CB22,CF22,CJ22,CN22,CR22,CV22,CZ22,DD22,DH22,DL22,DP22,DT22)</f>
        <v>0</v>
      </c>
      <c r="E22" s="116">
        <f>SUM(I22,M22,Q22,U22,Y22,AC22,AG22,AK22,AO22,AS22,AW22,BA22,BE22,BI22,BM22,BQ22,BU22,BY22,CC22,CG22,CK22,CO22,CS22,CW22,DA22,DE22,DI22,DM22,DQ22,DU22)</f>
        <v>73219</v>
      </c>
      <c r="F22" s="115" t="s">
        <v>529</v>
      </c>
      <c r="G22" s="114" t="s">
        <v>530</v>
      </c>
      <c r="H22" s="116">
        <v>0</v>
      </c>
      <c r="I22" s="116">
        <v>34999</v>
      </c>
      <c r="J22" s="115" t="s">
        <v>535</v>
      </c>
      <c r="K22" s="114" t="s">
        <v>536</v>
      </c>
      <c r="L22" s="116">
        <v>0</v>
      </c>
      <c r="M22" s="116">
        <v>38220</v>
      </c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 t="s">
        <v>22</v>
      </c>
      <c r="B23" s="115" t="s">
        <v>485</v>
      </c>
      <c r="C23" s="114" t="s">
        <v>486</v>
      </c>
      <c r="D23" s="116">
        <f>SUM(H23,L23,P23,T23,X23,AB23,AF23,AJ23,AN23,AR23,AV23,AZ23,BD23,BH23,BL23,BP23,BT23,BX23,CB23,CF23,CJ23,CN23,CR23,CV23,CZ23,DD23,DH23,DL23,DP23,DT23)</f>
        <v>414754</v>
      </c>
      <c r="E23" s="116">
        <f>SUM(I23,M23,Q23,U23,Y23,AC23,AG23,AK23,AO23,AS23,AW23,BA23,BE23,BI23,BM23,BQ23,BU23,BY23,CC23,CG23,CK23,CO23,CS23,CW23,DA23,DE23,DI23,DM23,DQ23,DU23)</f>
        <v>177730</v>
      </c>
      <c r="F23" s="115" t="s">
        <v>495</v>
      </c>
      <c r="G23" s="114" t="s">
        <v>496</v>
      </c>
      <c r="H23" s="116">
        <v>194048</v>
      </c>
      <c r="I23" s="116">
        <v>60001</v>
      </c>
      <c r="J23" s="115" t="s">
        <v>483</v>
      </c>
      <c r="K23" s="114" t="s">
        <v>484</v>
      </c>
      <c r="L23" s="116">
        <v>58492</v>
      </c>
      <c r="M23" s="116">
        <v>24677</v>
      </c>
      <c r="N23" s="115" t="s">
        <v>487</v>
      </c>
      <c r="O23" s="114" t="s">
        <v>488</v>
      </c>
      <c r="P23" s="116">
        <v>52030</v>
      </c>
      <c r="Q23" s="116">
        <v>46548</v>
      </c>
      <c r="R23" s="115" t="s">
        <v>489</v>
      </c>
      <c r="S23" s="114" t="s">
        <v>490</v>
      </c>
      <c r="T23" s="116">
        <v>38356</v>
      </c>
      <c r="U23" s="116">
        <v>15148</v>
      </c>
      <c r="V23" s="115" t="s">
        <v>491</v>
      </c>
      <c r="W23" s="114" t="s">
        <v>492</v>
      </c>
      <c r="X23" s="116">
        <v>17806</v>
      </c>
      <c r="Y23" s="116">
        <v>9327</v>
      </c>
      <c r="Z23" s="115" t="s">
        <v>493</v>
      </c>
      <c r="AA23" s="114" t="s">
        <v>494</v>
      </c>
      <c r="AB23" s="116">
        <v>54022</v>
      </c>
      <c r="AC23" s="116">
        <v>22029</v>
      </c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 t="s">
        <v>22</v>
      </c>
      <c r="B24" s="115" t="s">
        <v>348</v>
      </c>
      <c r="C24" s="114" t="s">
        <v>349</v>
      </c>
      <c r="D24" s="116">
        <f>SUM(H24,L24,P24,T24,X24,AB24,AF24,AJ24,AN24,AR24,AV24,AZ24,BD24,BH24,BL24,BP24,BT24,BX24,CB24,CF24,CJ24,CN24,CR24,CV24,CZ24,DD24,DH24,DL24,DP24,DT24)</f>
        <v>346410</v>
      </c>
      <c r="E24" s="116">
        <f>SUM(I24,M24,Q24,U24,Y24,AC24,AG24,AK24,AO24,AS24,AW24,BA24,BE24,BI24,BM24,BQ24,BU24,BY24,CC24,CG24,CK24,CO24,CS24,CW24,DA24,DE24,DI24,DM24,DQ24,DU24)</f>
        <v>215995</v>
      </c>
      <c r="F24" s="115" t="s">
        <v>346</v>
      </c>
      <c r="G24" s="114" t="s">
        <v>347</v>
      </c>
      <c r="H24" s="116">
        <v>185593</v>
      </c>
      <c r="I24" s="116">
        <v>105215</v>
      </c>
      <c r="J24" s="115" t="s">
        <v>450</v>
      </c>
      <c r="K24" s="114" t="s">
        <v>451</v>
      </c>
      <c r="L24" s="116">
        <v>35265</v>
      </c>
      <c r="M24" s="116">
        <v>43240</v>
      </c>
      <c r="N24" s="115" t="s">
        <v>452</v>
      </c>
      <c r="O24" s="114" t="s">
        <v>453</v>
      </c>
      <c r="P24" s="116">
        <v>29211</v>
      </c>
      <c r="Q24" s="116">
        <v>27211</v>
      </c>
      <c r="R24" s="115" t="s">
        <v>454</v>
      </c>
      <c r="S24" s="114" t="s">
        <v>455</v>
      </c>
      <c r="T24" s="116">
        <v>11907</v>
      </c>
      <c r="U24" s="116">
        <v>0</v>
      </c>
      <c r="V24" s="115" t="s">
        <v>458</v>
      </c>
      <c r="W24" s="114" t="s">
        <v>459</v>
      </c>
      <c r="X24" s="116">
        <v>15016</v>
      </c>
      <c r="Y24" s="116">
        <v>0</v>
      </c>
      <c r="Z24" s="115" t="s">
        <v>462</v>
      </c>
      <c r="AA24" s="114" t="s">
        <v>463</v>
      </c>
      <c r="AB24" s="116">
        <v>4456</v>
      </c>
      <c r="AC24" s="116">
        <v>0</v>
      </c>
      <c r="AD24" s="115" t="s">
        <v>468</v>
      </c>
      <c r="AE24" s="114" t="s">
        <v>469</v>
      </c>
      <c r="AF24" s="116">
        <v>9666</v>
      </c>
      <c r="AG24" s="116">
        <v>0</v>
      </c>
      <c r="AH24" s="115" t="s">
        <v>470</v>
      </c>
      <c r="AI24" s="114" t="s">
        <v>471</v>
      </c>
      <c r="AJ24" s="116">
        <v>4683</v>
      </c>
      <c r="AK24" s="116">
        <v>0</v>
      </c>
      <c r="AL24" s="115" t="s">
        <v>472</v>
      </c>
      <c r="AM24" s="114" t="s">
        <v>473</v>
      </c>
      <c r="AN24" s="116">
        <v>6333</v>
      </c>
      <c r="AO24" s="116">
        <v>0</v>
      </c>
      <c r="AP24" s="115" t="s">
        <v>474</v>
      </c>
      <c r="AQ24" s="114" t="s">
        <v>475</v>
      </c>
      <c r="AR24" s="116">
        <v>6030</v>
      </c>
      <c r="AS24" s="116">
        <v>0</v>
      </c>
      <c r="AT24" s="115" t="s">
        <v>477</v>
      </c>
      <c r="AU24" s="114" t="s">
        <v>478</v>
      </c>
      <c r="AV24" s="116">
        <v>17258</v>
      </c>
      <c r="AW24" s="116">
        <v>14714</v>
      </c>
      <c r="AX24" s="115" t="s">
        <v>479</v>
      </c>
      <c r="AY24" s="114" t="s">
        <v>480</v>
      </c>
      <c r="AZ24" s="116">
        <v>16126</v>
      </c>
      <c r="BA24" s="116">
        <v>15523</v>
      </c>
      <c r="BB24" s="115" t="s">
        <v>481</v>
      </c>
      <c r="BC24" s="114" t="s">
        <v>482</v>
      </c>
      <c r="BD24" s="116">
        <v>4866</v>
      </c>
      <c r="BE24" s="116">
        <v>10092</v>
      </c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 t="s">
        <v>22</v>
      </c>
      <c r="B25" s="115" t="s">
        <v>364</v>
      </c>
      <c r="C25" s="114" t="s">
        <v>365</v>
      </c>
      <c r="D25" s="116">
        <f>SUM(H25,L25,P25,T25,X25,AB25,AF25,AJ25,AN25,AR25,AV25,AZ25,BD25,BH25,BL25,BP25,BT25,BX25,CB25,CF25,CJ25,CN25,CR25,CV25,CZ25,DD25,DH25,DL25,DP25,DT25)</f>
        <v>578203</v>
      </c>
      <c r="E25" s="116">
        <f>SUM(I25,M25,Q25,U25,Y25,AC25,AG25,AK25,AO25,AS25,AW25,BA25,BE25,BI25,BM25,BQ25,BU25,BY25,CC25,CG25,CK25,CO25,CS25,CW25,DA25,DE25,DI25,DM25,DQ25,DU25)</f>
        <v>0</v>
      </c>
      <c r="F25" s="115" t="s">
        <v>360</v>
      </c>
      <c r="G25" s="114" t="s">
        <v>361</v>
      </c>
      <c r="H25" s="116">
        <v>221540</v>
      </c>
      <c r="I25" s="116">
        <v>0</v>
      </c>
      <c r="J25" s="115" t="s">
        <v>366</v>
      </c>
      <c r="K25" s="114" t="s">
        <v>367</v>
      </c>
      <c r="L25" s="116">
        <v>96505</v>
      </c>
      <c r="M25" s="116">
        <v>0</v>
      </c>
      <c r="N25" s="115" t="s">
        <v>438</v>
      </c>
      <c r="O25" s="114" t="s">
        <v>439</v>
      </c>
      <c r="P25" s="116">
        <v>62062</v>
      </c>
      <c r="Q25" s="116">
        <v>0</v>
      </c>
      <c r="R25" s="115" t="s">
        <v>440</v>
      </c>
      <c r="S25" s="114" t="s">
        <v>441</v>
      </c>
      <c r="T25" s="116">
        <v>80997</v>
      </c>
      <c r="U25" s="116">
        <v>0</v>
      </c>
      <c r="V25" s="115" t="s">
        <v>442</v>
      </c>
      <c r="W25" s="114" t="s">
        <v>443</v>
      </c>
      <c r="X25" s="116">
        <v>25432</v>
      </c>
      <c r="Y25" s="116">
        <v>0</v>
      </c>
      <c r="Z25" s="115" t="s">
        <v>444</v>
      </c>
      <c r="AA25" s="114" t="s">
        <v>445</v>
      </c>
      <c r="AB25" s="116">
        <v>51125</v>
      </c>
      <c r="AC25" s="116">
        <v>0</v>
      </c>
      <c r="AD25" s="115" t="s">
        <v>446</v>
      </c>
      <c r="AE25" s="114" t="s">
        <v>447</v>
      </c>
      <c r="AF25" s="116">
        <v>12384</v>
      </c>
      <c r="AG25" s="116">
        <v>0</v>
      </c>
      <c r="AH25" s="115" t="s">
        <v>448</v>
      </c>
      <c r="AI25" s="114" t="s">
        <v>449</v>
      </c>
      <c r="AJ25" s="116">
        <v>28158</v>
      </c>
      <c r="AK25" s="116">
        <v>0</v>
      </c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 t="s">
        <v>22</v>
      </c>
      <c r="B26" s="115" t="s">
        <v>330</v>
      </c>
      <c r="C26" s="114" t="s">
        <v>331</v>
      </c>
      <c r="D26" s="116">
        <f>SUM(H26,L26,P26,T26,X26,AB26,AF26,AJ26,AN26,AR26,AV26,AZ26,BD26,BH26,BL26,BP26,BT26,BX26,CB26,CF26,CJ26,CN26,CR26,CV26,CZ26,DD26,DH26,DL26,DP26,DT26)</f>
        <v>0</v>
      </c>
      <c r="E26" s="116">
        <f>SUM(I26,M26,Q26,U26,Y26,AC26,AG26,AK26,AO26,AS26,AW26,BA26,BE26,BI26,BM26,BQ26,BU26,BY26,CC26,CG26,CK26,CO26,CS26,CW26,DA26,DE26,DI26,DM26,DQ26,DU26)</f>
        <v>113983</v>
      </c>
      <c r="F26" s="115" t="s">
        <v>354</v>
      </c>
      <c r="G26" s="114" t="s">
        <v>355</v>
      </c>
      <c r="H26" s="116">
        <v>0</v>
      </c>
      <c r="I26" s="116">
        <v>73405</v>
      </c>
      <c r="J26" s="115" t="s">
        <v>323</v>
      </c>
      <c r="K26" s="114" t="s">
        <v>324</v>
      </c>
      <c r="L26" s="116">
        <v>0</v>
      </c>
      <c r="M26" s="116">
        <v>20061</v>
      </c>
      <c r="N26" s="115" t="s">
        <v>519</v>
      </c>
      <c r="O26" s="114" t="s">
        <v>520</v>
      </c>
      <c r="P26" s="116">
        <v>0</v>
      </c>
      <c r="Q26" s="116">
        <v>9803</v>
      </c>
      <c r="R26" s="115" t="s">
        <v>521</v>
      </c>
      <c r="S26" s="114" t="s">
        <v>522</v>
      </c>
      <c r="T26" s="116">
        <v>0</v>
      </c>
      <c r="U26" s="116">
        <v>10714</v>
      </c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 t="s">
        <v>22</v>
      </c>
      <c r="B27" s="115" t="s">
        <v>338</v>
      </c>
      <c r="C27" s="114" t="s">
        <v>339</v>
      </c>
      <c r="D27" s="116">
        <f>SUM(H27,L27,P27,T27,X27,AB27,AF27,AJ27,AN27,AR27,AV27,AZ27,BD27,BH27,BL27,BP27,BT27,BX27,CB27,CF27,CJ27,CN27,CR27,CV27,CZ27,DD27,DH27,DL27,DP27,DT27)</f>
        <v>1004129</v>
      </c>
      <c r="E27" s="116">
        <f>SUM(I27,M27,Q27,U27,Y27,AC27,AG27,AK27,AO27,AS27,AW27,BA27,BE27,BI27,BM27,BQ27,BU27,BY27,CC27,CG27,CK27,CO27,CS27,CW27,DA27,DE27,DI27,DM27,DQ27,DU27)</f>
        <v>234655</v>
      </c>
      <c r="F27" s="115" t="s">
        <v>336</v>
      </c>
      <c r="G27" s="114" t="s">
        <v>337</v>
      </c>
      <c r="H27" s="116">
        <v>691623</v>
      </c>
      <c r="I27" s="116">
        <v>234655</v>
      </c>
      <c r="J27" s="115" t="s">
        <v>402</v>
      </c>
      <c r="K27" s="114" t="s">
        <v>403</v>
      </c>
      <c r="L27" s="116">
        <v>237320</v>
      </c>
      <c r="M27" s="116">
        <v>0</v>
      </c>
      <c r="N27" s="115" t="s">
        <v>426</v>
      </c>
      <c r="O27" s="114" t="s">
        <v>427</v>
      </c>
      <c r="P27" s="116">
        <v>13335</v>
      </c>
      <c r="Q27" s="116">
        <v>0</v>
      </c>
      <c r="R27" s="115" t="s">
        <v>428</v>
      </c>
      <c r="S27" s="114" t="s">
        <v>429</v>
      </c>
      <c r="T27" s="116">
        <v>61851</v>
      </c>
      <c r="U27" s="116">
        <v>0</v>
      </c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 t="s">
        <v>22</v>
      </c>
      <c r="B28" s="115" t="s">
        <v>380</v>
      </c>
      <c r="C28" s="114" t="s">
        <v>381</v>
      </c>
      <c r="D28" s="116">
        <f>SUM(H28,L28,P28,T28,X28,AB28,AF28,AJ28,AN28,AR28,AV28,AZ28,BD28,BH28,BL28,BP28,BT28,BX28,CB28,CF28,CJ28,CN28,CR28,CV28,CZ28,DD28,DH28,DL28,DP28,DT28)</f>
        <v>360650</v>
      </c>
      <c r="E28" s="116">
        <f>SUM(I28,M28,Q28,U28,Y28,AC28,AG28,AK28,AO28,AS28,AW28,BA28,BE28,BI28,BM28,BQ28,BU28,BY28,CC28,CG28,CK28,CO28,CS28,CW28,DA28,DE28,DI28,DM28,DQ28,DU28)</f>
        <v>110745</v>
      </c>
      <c r="F28" s="115" t="s">
        <v>378</v>
      </c>
      <c r="G28" s="114" t="s">
        <v>379</v>
      </c>
      <c r="H28" s="116">
        <v>254212</v>
      </c>
      <c r="I28" s="116">
        <v>87931</v>
      </c>
      <c r="J28" s="115" t="s">
        <v>525</v>
      </c>
      <c r="K28" s="114" t="s">
        <v>526</v>
      </c>
      <c r="L28" s="116">
        <v>46878</v>
      </c>
      <c r="M28" s="116">
        <v>12736</v>
      </c>
      <c r="N28" s="115" t="s">
        <v>527</v>
      </c>
      <c r="O28" s="114" t="s">
        <v>528</v>
      </c>
      <c r="P28" s="116">
        <v>59560</v>
      </c>
      <c r="Q28" s="116">
        <v>10078</v>
      </c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 t="s">
        <v>22</v>
      </c>
      <c r="B29" s="115" t="s">
        <v>372</v>
      </c>
      <c r="C29" s="114" t="s">
        <v>373</v>
      </c>
      <c r="D29" s="116">
        <f>SUM(H29,L29,P29,T29,X29,AB29,AF29,AJ29,AN29,AR29,AV29,AZ29,BD29,BH29,BL29,BP29,BT29,BX29,CB29,CF29,CJ29,CN29,CR29,CV29,CZ29,DD29,DH29,DL29,DP29,DT29)</f>
        <v>522336</v>
      </c>
      <c r="E29" s="116">
        <f>SUM(I29,M29,Q29,U29,Y29,AC29,AG29,AK29,AO29,AS29,AW29,BA29,BE29,BI29,BM29,BQ29,BU29,BY29,CC29,CG29,CK29,CO29,CS29,CW29,DA29,DE29,DI29,DM29,DQ29,DU29)</f>
        <v>0</v>
      </c>
      <c r="F29" s="115" t="s">
        <v>370</v>
      </c>
      <c r="G29" s="114" t="s">
        <v>371</v>
      </c>
      <c r="H29" s="116">
        <v>305483</v>
      </c>
      <c r="I29" s="116">
        <v>0</v>
      </c>
      <c r="J29" s="115" t="s">
        <v>523</v>
      </c>
      <c r="K29" s="114" t="s">
        <v>524</v>
      </c>
      <c r="L29" s="116">
        <v>140339</v>
      </c>
      <c r="M29" s="116">
        <v>0</v>
      </c>
      <c r="N29" s="115" t="s">
        <v>535</v>
      </c>
      <c r="O29" s="114" t="s">
        <v>536</v>
      </c>
      <c r="P29" s="116">
        <v>2533</v>
      </c>
      <c r="Q29" s="116">
        <v>0</v>
      </c>
      <c r="R29" s="115" t="s">
        <v>519</v>
      </c>
      <c r="S29" s="114" t="s">
        <v>520</v>
      </c>
      <c r="T29" s="116">
        <v>73981</v>
      </c>
      <c r="U29" s="116">
        <v>0</v>
      </c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 t="s">
        <v>22</v>
      </c>
      <c r="B30" s="115" t="s">
        <v>334</v>
      </c>
      <c r="C30" s="114" t="s">
        <v>389</v>
      </c>
      <c r="D30" s="116">
        <f>SUM(H30,L30,P30,T30,X30,AB30,AF30,AJ30,AN30,AR30,AV30,AZ30,BD30,BH30,BL30,BP30,BT30,BX30,CB30,CF30,CJ30,CN30,CR30,CV30,CZ30,DD30,DH30,DL30,DP30,DT30)</f>
        <v>1018789</v>
      </c>
      <c r="E30" s="116">
        <f>SUM(I30,M30,Q30,U30,Y30,AC30,AG30,AK30,AO30,AS30,AW30,BA30,BE30,BI30,BM30,BQ30,BU30,BY30,CC30,CG30,CK30,CO30,CS30,CW30,DA30,DE30,DI30,DM30,DQ30,DU30)</f>
        <v>125005</v>
      </c>
      <c r="F30" s="115" t="s">
        <v>332</v>
      </c>
      <c r="G30" s="114" t="s">
        <v>333</v>
      </c>
      <c r="H30" s="116">
        <v>784292</v>
      </c>
      <c r="I30" s="116">
        <v>116605</v>
      </c>
      <c r="J30" s="115" t="s">
        <v>387</v>
      </c>
      <c r="K30" s="114" t="s">
        <v>388</v>
      </c>
      <c r="L30" s="116">
        <v>174096</v>
      </c>
      <c r="M30" s="116">
        <v>0</v>
      </c>
      <c r="N30" s="115" t="s">
        <v>501</v>
      </c>
      <c r="O30" s="114" t="s">
        <v>502</v>
      </c>
      <c r="P30" s="116">
        <v>40411</v>
      </c>
      <c r="Q30" s="116">
        <v>8400</v>
      </c>
      <c r="R30" s="115" t="s">
        <v>503</v>
      </c>
      <c r="S30" s="114" t="s">
        <v>504</v>
      </c>
      <c r="T30" s="116">
        <v>19990</v>
      </c>
      <c r="U30" s="116">
        <v>0</v>
      </c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 t="s">
        <v>22</v>
      </c>
      <c r="B31" s="115" t="s">
        <v>434</v>
      </c>
      <c r="C31" s="114" t="s">
        <v>435</v>
      </c>
      <c r="D31" s="116">
        <f>SUM(H31,L31,P31,T31,X31,AB31,AF31,AJ31,AN31,AR31,AV31,AZ31,BD31,BH31,BL31,BP31,BT31,BX31,CB31,CF31,CJ31,CN31,CR31,CV31,CZ31,DD31,DH31,DL31,DP31,DT31)</f>
        <v>12622</v>
      </c>
      <c r="E31" s="116">
        <f>SUM(I31,M31,Q31,U31,Y31,AC31,AG31,AK31,AO31,AS31,AW31,BA31,BE31,BI31,BM31,BQ31,BU31,BY31,CC31,CG31,CK31,CO31,CS31,CW31,DA31,DE31,DI31,DM31,DQ31,DU31)</f>
        <v>131459</v>
      </c>
      <c r="F31" s="115" t="s">
        <v>432</v>
      </c>
      <c r="G31" s="114" t="s">
        <v>433</v>
      </c>
      <c r="H31" s="116">
        <v>8117</v>
      </c>
      <c r="I31" s="116">
        <v>84541</v>
      </c>
      <c r="J31" s="115" t="s">
        <v>436</v>
      </c>
      <c r="K31" s="114" t="s">
        <v>437</v>
      </c>
      <c r="L31" s="116">
        <v>4505</v>
      </c>
      <c r="M31" s="116">
        <v>46918</v>
      </c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 t="s">
        <v>22</v>
      </c>
      <c r="B32" s="115" t="s">
        <v>460</v>
      </c>
      <c r="C32" s="114" t="s">
        <v>461</v>
      </c>
      <c r="D32" s="116">
        <f>SUM(H32,L32,P32,T32,X32,AB32,AF32,AJ32,AN32,AR32,AV32,AZ32,BD32,BH32,BL32,BP32,BT32,BX32,CB32,CF32,CJ32,CN32,CR32,CV32,CZ32,DD32,DH32,DL32,DP32,DT32)</f>
        <v>0</v>
      </c>
      <c r="E32" s="116">
        <f>SUM(I32,M32,Q32,U32,Y32,AC32,AG32,AK32,AO32,AS32,AW32,BA32,BE32,BI32,BM32,BQ32,BU32,BY32,CC32,CG32,CK32,CO32,CS32,CW32,DA32,DE32,DI32,DM32,DQ32,DU32)</f>
        <v>62005</v>
      </c>
      <c r="F32" s="115" t="s">
        <v>458</v>
      </c>
      <c r="G32" s="114" t="s">
        <v>459</v>
      </c>
      <c r="H32" s="116">
        <v>0</v>
      </c>
      <c r="I32" s="116">
        <v>56036</v>
      </c>
      <c r="J32" s="115" t="s">
        <v>462</v>
      </c>
      <c r="K32" s="114" t="s">
        <v>463</v>
      </c>
      <c r="L32" s="116">
        <v>0</v>
      </c>
      <c r="M32" s="116">
        <v>5969</v>
      </c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 t="s">
        <v>22</v>
      </c>
      <c r="B33" s="115" t="s">
        <v>513</v>
      </c>
      <c r="C33" s="114" t="s">
        <v>514</v>
      </c>
      <c r="D33" s="116">
        <f>SUM(H33,L33,P33,T33,X33,AB33,AF33,AJ33,AN33,AR33,AV33,AZ33,BD33,BH33,BL33,BP33,BT33,BX33,CB33,CF33,CJ33,CN33,CR33,CV33,CZ33,DD33,DH33,DL33,DP33,DT33)</f>
        <v>0</v>
      </c>
      <c r="E33" s="116">
        <f>SUM(I33,M33,Q33,U33,Y33,AC33,AG33,AK33,AO33,AS33,AW33,BA33,BE33,BI33,BM33,BQ33,BU33,BY33,CC33,CG33,CK33,CO33,CS33,CW33,DA33,DE33,DI33,DM33,DQ33,DU33)</f>
        <v>116287</v>
      </c>
      <c r="F33" s="115" t="s">
        <v>511</v>
      </c>
      <c r="G33" s="114" t="s">
        <v>512</v>
      </c>
      <c r="H33" s="116">
        <v>0</v>
      </c>
      <c r="I33" s="116">
        <v>69767</v>
      </c>
      <c r="J33" s="115" t="s">
        <v>515</v>
      </c>
      <c r="K33" s="114" t="s">
        <v>516</v>
      </c>
      <c r="L33" s="116">
        <v>0</v>
      </c>
      <c r="M33" s="116">
        <v>46520</v>
      </c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 t="s">
        <v>22</v>
      </c>
      <c r="B34" s="115" t="s">
        <v>384</v>
      </c>
      <c r="C34" s="114" t="s">
        <v>385</v>
      </c>
      <c r="D34" s="116">
        <f>SUM(H34,L34,P34,T34,X34,AB34,AF34,AJ34,AN34,AR34,AV34,AZ34,BD34,BH34,BL34,BP34,BT34,BX34,CB34,CF34,CJ34,CN34,CR34,CV34,CZ34,DD34,DH34,DL34,DP34,DT34)</f>
        <v>576080</v>
      </c>
      <c r="E34" s="116">
        <f>SUM(I34,M34,Q34,U34,Y34,AC34,AG34,AK34,AO34,AS34,AW34,BA34,BE34,BI34,BM34,BQ34,BU34,BY34,CC34,CG34,CK34,CO34,CS34,CW34,DA34,DE34,DI34,DM34,DQ34,DU34)</f>
        <v>0</v>
      </c>
      <c r="F34" s="115" t="s">
        <v>382</v>
      </c>
      <c r="G34" s="114" t="s">
        <v>383</v>
      </c>
      <c r="H34" s="116">
        <v>365834</v>
      </c>
      <c r="I34" s="116">
        <v>0</v>
      </c>
      <c r="J34" s="115" t="s">
        <v>432</v>
      </c>
      <c r="K34" s="114" t="s">
        <v>433</v>
      </c>
      <c r="L34" s="116">
        <v>125371</v>
      </c>
      <c r="M34" s="116">
        <v>0</v>
      </c>
      <c r="N34" s="115" t="s">
        <v>436</v>
      </c>
      <c r="O34" s="114" t="s">
        <v>437</v>
      </c>
      <c r="P34" s="116">
        <v>84875</v>
      </c>
      <c r="Q34" s="116">
        <v>0</v>
      </c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 t="s">
        <v>22</v>
      </c>
      <c r="B35" s="115" t="s">
        <v>456</v>
      </c>
      <c r="C35" s="114" t="s">
        <v>457</v>
      </c>
      <c r="D35" s="116">
        <f>SUM(H35,L35,P35,T35,X35,AB35,AF35,AJ35,AN35,AR35,AV35,AZ35,BD35,BH35,BL35,BP35,BT35,BX35,CB35,CF35,CJ35,CN35,CR35,CV35,CZ35,DD35,DH35,DL35,DP35,DT35)</f>
        <v>15048</v>
      </c>
      <c r="E35" s="116">
        <f>SUM(I35,M35,Q35,U35,Y35,AC35,AG35,AK35,AO35,AS35,AW35,BA35,BE35,BI35,BM35,BQ35,BU35,BY35,CC35,CG35,CK35,CO35,CS35,CW35,DA35,DE35,DI35,DM35,DQ35,DU35)</f>
        <v>81610</v>
      </c>
      <c r="F35" s="115" t="s">
        <v>454</v>
      </c>
      <c r="G35" s="114" t="s">
        <v>455</v>
      </c>
      <c r="H35" s="116">
        <v>4340</v>
      </c>
      <c r="I35" s="116">
        <v>25668</v>
      </c>
      <c r="J35" s="115" t="s">
        <v>468</v>
      </c>
      <c r="K35" s="114" t="s">
        <v>469</v>
      </c>
      <c r="L35" s="116">
        <v>2132</v>
      </c>
      <c r="M35" s="116">
        <v>29862</v>
      </c>
      <c r="N35" s="115" t="s">
        <v>470</v>
      </c>
      <c r="O35" s="114" t="s">
        <v>471</v>
      </c>
      <c r="P35" s="116">
        <v>1881</v>
      </c>
      <c r="Q35" s="116">
        <v>5678</v>
      </c>
      <c r="R35" s="115" t="s">
        <v>472</v>
      </c>
      <c r="S35" s="114" t="s">
        <v>473</v>
      </c>
      <c r="T35" s="116">
        <v>4556</v>
      </c>
      <c r="U35" s="116">
        <v>7249</v>
      </c>
      <c r="V35" s="115" t="s">
        <v>474</v>
      </c>
      <c r="W35" s="114" t="s">
        <v>475</v>
      </c>
      <c r="X35" s="116">
        <v>2139</v>
      </c>
      <c r="Y35" s="116">
        <v>13153</v>
      </c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35">
    <sortCondition ref="A8:A35"/>
    <sortCondition ref="B8:B35"/>
    <sortCondition ref="C8:C35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34" man="1"/>
    <brk id="21" min="1" max="34" man="1"/>
    <brk id="33" min="1" max="34" man="1"/>
    <brk id="45" min="1" max="34" man="1"/>
    <brk id="57" min="1" max="34" man="1"/>
    <brk id="69" min="1" max="34" man="1"/>
    <brk id="81" min="1" max="34" man="1"/>
    <brk id="93" min="1" max="34" man="1"/>
    <brk id="105" min="1" max="34" man="1"/>
    <brk id="117" min="1" max="3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20000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20201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20202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20203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20204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20205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20206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20207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20208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20209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20210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20211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20212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20213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20214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20215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20217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20218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20219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20220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20303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20304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20305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20306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20307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20309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20321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20323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20324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20349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20350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20361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20362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20363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20382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20383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20384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20385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20386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20388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20402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20403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20404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20407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20409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20410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20411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20412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20413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20414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20415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20416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20417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20422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20423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20425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20429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20430</v>
      </c>
      <c r="AI64" s="2">
        <v>64</v>
      </c>
    </row>
    <row r="65" spans="34:35" x14ac:dyDescent="0.15">
      <c r="AH65" s="43" t="str">
        <f>+'廃棄物事業経費（歳入）'!B65</f>
        <v>20432</v>
      </c>
      <c r="AI65" s="2">
        <v>65</v>
      </c>
    </row>
    <row r="66" spans="34:35" x14ac:dyDescent="0.15">
      <c r="AH66" s="43" t="str">
        <f>+'廃棄物事業経費（歳入）'!B66</f>
        <v>20446</v>
      </c>
      <c r="AI66" s="2">
        <v>66</v>
      </c>
    </row>
    <row r="67" spans="34:35" x14ac:dyDescent="0.15">
      <c r="AH67" s="43" t="str">
        <f>+'廃棄物事業経費（歳入）'!B67</f>
        <v>20448</v>
      </c>
      <c r="AI67" s="2">
        <v>67</v>
      </c>
    </row>
    <row r="68" spans="34:35" x14ac:dyDescent="0.15">
      <c r="AH68" s="43" t="str">
        <f>+'廃棄物事業経費（歳入）'!B68</f>
        <v>20450</v>
      </c>
      <c r="AI68" s="2">
        <v>68</v>
      </c>
    </row>
    <row r="69" spans="34:35" x14ac:dyDescent="0.15">
      <c r="AH69" s="43" t="str">
        <f>+'廃棄物事業経費（歳入）'!B69</f>
        <v>20451</v>
      </c>
      <c r="AI69" s="2">
        <v>69</v>
      </c>
    </row>
    <row r="70" spans="34:35" x14ac:dyDescent="0.15">
      <c r="AH70" s="43" t="str">
        <f>+'廃棄物事業経費（歳入）'!B70</f>
        <v>20452</v>
      </c>
      <c r="AI70" s="2">
        <v>70</v>
      </c>
    </row>
    <row r="71" spans="34:35" x14ac:dyDescent="0.15">
      <c r="AH71" s="43" t="str">
        <f>+'廃棄物事業経費（歳入）'!B71</f>
        <v>20481</v>
      </c>
      <c r="AI71" s="2">
        <v>71</v>
      </c>
    </row>
    <row r="72" spans="34:35" x14ac:dyDescent="0.15">
      <c r="AH72" s="43" t="str">
        <f>+'廃棄物事業経費（歳入）'!B72</f>
        <v>20482</v>
      </c>
      <c r="AI72" s="2">
        <v>72</v>
      </c>
    </row>
    <row r="73" spans="34:35" x14ac:dyDescent="0.15">
      <c r="AH73" s="43" t="str">
        <f>+'廃棄物事業経費（歳入）'!B73</f>
        <v>20485</v>
      </c>
      <c r="AI73" s="2">
        <v>73</v>
      </c>
    </row>
    <row r="74" spans="34:35" x14ac:dyDescent="0.15">
      <c r="AH74" s="43" t="str">
        <f>+'廃棄物事業経費（歳入）'!B74</f>
        <v>20486</v>
      </c>
      <c r="AI74" s="2">
        <v>74</v>
      </c>
    </row>
    <row r="75" spans="34:35" x14ac:dyDescent="0.15">
      <c r="AH75" s="43" t="str">
        <f>+'廃棄物事業経費（歳入）'!B75</f>
        <v>20521</v>
      </c>
      <c r="AI75" s="2">
        <v>75</v>
      </c>
    </row>
    <row r="76" spans="34:35" x14ac:dyDescent="0.15">
      <c r="AH76" s="43" t="str">
        <f>+'廃棄物事業経費（歳入）'!B76</f>
        <v>20541</v>
      </c>
      <c r="AI76" s="2">
        <v>76</v>
      </c>
    </row>
    <row r="77" spans="34:35" x14ac:dyDescent="0.15">
      <c r="AH77" s="43" t="str">
        <f>+'廃棄物事業経費（歳入）'!B77</f>
        <v>20543</v>
      </c>
      <c r="AI77" s="2">
        <v>77</v>
      </c>
    </row>
    <row r="78" spans="34:35" x14ac:dyDescent="0.15">
      <c r="AH78" s="43" t="str">
        <f>+'廃棄物事業経費（歳入）'!B78</f>
        <v>20561</v>
      </c>
      <c r="AI78" s="2">
        <v>78</v>
      </c>
    </row>
    <row r="79" spans="34:35" x14ac:dyDescent="0.15">
      <c r="AH79" s="43" t="str">
        <f>+'廃棄物事業経費（歳入）'!B79</f>
        <v>20562</v>
      </c>
      <c r="AI79" s="2">
        <v>79</v>
      </c>
    </row>
    <row r="80" spans="34:35" x14ac:dyDescent="0.15">
      <c r="AH80" s="43" t="str">
        <f>+'廃棄物事業経費（歳入）'!B80</f>
        <v>20563</v>
      </c>
      <c r="AI80" s="2">
        <v>80</v>
      </c>
    </row>
    <row r="81" spans="34:35" x14ac:dyDescent="0.15">
      <c r="AH81" s="43" t="str">
        <f>+'廃棄物事業経費（歳入）'!B81</f>
        <v>20583</v>
      </c>
      <c r="AI81" s="2">
        <v>81</v>
      </c>
    </row>
    <row r="82" spans="34:35" x14ac:dyDescent="0.15">
      <c r="AH82" s="43" t="str">
        <f>+'廃棄物事業経費（歳入）'!B82</f>
        <v>20588</v>
      </c>
      <c r="AI82" s="2">
        <v>82</v>
      </c>
    </row>
    <row r="83" spans="34:35" x14ac:dyDescent="0.15">
      <c r="AH83" s="43" t="str">
        <f>+'廃棄物事業経費（歳入）'!B83</f>
        <v>20590</v>
      </c>
      <c r="AI83" s="2">
        <v>83</v>
      </c>
    </row>
    <row r="84" spans="34:35" x14ac:dyDescent="0.15">
      <c r="AH84" s="43" t="str">
        <f>+'廃棄物事業経費（歳入）'!B84</f>
        <v>20602</v>
      </c>
      <c r="AI84" s="2">
        <v>84</v>
      </c>
    </row>
    <row r="85" spans="34:35" x14ac:dyDescent="0.15">
      <c r="AH85" s="43" t="str">
        <f>+'廃棄物事業経費（歳入）'!B85</f>
        <v>20813</v>
      </c>
      <c r="AI85" s="2">
        <v>85</v>
      </c>
    </row>
    <row r="86" spans="34:35" x14ac:dyDescent="0.15">
      <c r="AH86" s="43" t="str">
        <f>+'廃棄物事業経費（歳入）'!B86</f>
        <v>20821</v>
      </c>
      <c r="AI86" s="2">
        <v>86</v>
      </c>
    </row>
    <row r="87" spans="34:35" x14ac:dyDescent="0.15">
      <c r="AH87" s="43" t="str">
        <f>+'廃棄物事業経費（歳入）'!B87</f>
        <v>20830</v>
      </c>
      <c r="AI87" s="2">
        <v>87</v>
      </c>
    </row>
    <row r="88" spans="34:35" x14ac:dyDescent="0.15">
      <c r="AH88" s="43" t="str">
        <f>+'廃棄物事業経費（歳入）'!B88</f>
        <v>20831</v>
      </c>
      <c r="AI88" s="2">
        <v>88</v>
      </c>
    </row>
    <row r="89" spans="34:35" x14ac:dyDescent="0.15">
      <c r="AH89" s="43" t="str">
        <f>+'廃棄物事業経費（歳入）'!B89</f>
        <v>20845</v>
      </c>
      <c r="AI89" s="2">
        <v>89</v>
      </c>
    </row>
    <row r="90" spans="34:35" x14ac:dyDescent="0.15">
      <c r="AH90" s="43" t="str">
        <f>+'廃棄物事業経費（歳入）'!B90</f>
        <v>20848</v>
      </c>
      <c r="AI90" s="2">
        <v>90</v>
      </c>
    </row>
    <row r="91" spans="34:35" x14ac:dyDescent="0.15">
      <c r="AH91" s="43" t="str">
        <f>+'廃棄物事業経費（歳入）'!B91</f>
        <v>20849</v>
      </c>
      <c r="AI91" s="2">
        <v>91</v>
      </c>
    </row>
    <row r="92" spans="34:35" x14ac:dyDescent="0.15">
      <c r="AH92" s="43" t="str">
        <f>+'廃棄物事業経費（歳入）'!B92</f>
        <v>20860</v>
      </c>
      <c r="AI92" s="2">
        <v>92</v>
      </c>
    </row>
    <row r="93" spans="34:35" x14ac:dyDescent="0.15">
      <c r="AH93" s="43" t="str">
        <f>+'廃棄物事業経費（歳入）'!B93</f>
        <v>20875</v>
      </c>
      <c r="AI93" s="2">
        <v>93</v>
      </c>
    </row>
    <row r="94" spans="34:35" x14ac:dyDescent="0.15">
      <c r="AH94" s="43" t="str">
        <f>+'廃棄物事業経費（歳入）'!B94</f>
        <v>20878</v>
      </c>
      <c r="AI94" s="2">
        <v>94</v>
      </c>
    </row>
    <row r="95" spans="34:35" x14ac:dyDescent="0.15">
      <c r="AH95" s="43" t="str">
        <f>+'廃棄物事業経費（歳入）'!B95</f>
        <v>20880</v>
      </c>
      <c r="AI95" s="2">
        <v>95</v>
      </c>
    </row>
    <row r="96" spans="34:35" x14ac:dyDescent="0.15">
      <c r="AH96" s="43" t="str">
        <f>+'廃棄物事業経費（歳入）'!B96</f>
        <v>20882</v>
      </c>
      <c r="AI96" s="2">
        <v>96</v>
      </c>
    </row>
    <row r="97" spans="34:35" x14ac:dyDescent="0.15">
      <c r="AH97" s="43" t="str">
        <f>+'廃棄物事業経費（歳入）'!B97</f>
        <v>20893</v>
      </c>
      <c r="AI97" s="2">
        <v>97</v>
      </c>
    </row>
    <row r="98" spans="34:35" x14ac:dyDescent="0.15">
      <c r="AH98" s="43" t="str">
        <f>+'廃棄物事業経費（歳入）'!B98</f>
        <v>20906</v>
      </c>
      <c r="AI98" s="2">
        <v>98</v>
      </c>
    </row>
    <row r="99" spans="34:35" x14ac:dyDescent="0.15">
      <c r="AH99" s="43" t="str">
        <f>+'廃棄物事業経費（歳入）'!B99</f>
        <v>20920</v>
      </c>
      <c r="AI99" s="2">
        <v>99</v>
      </c>
    </row>
    <row r="100" spans="34:35" x14ac:dyDescent="0.15">
      <c r="AH100" s="43" t="str">
        <f>+'廃棄物事業経費（歳入）'!B100</f>
        <v>20927</v>
      </c>
      <c r="AI100" s="2">
        <v>100</v>
      </c>
    </row>
    <row r="101" spans="34:35" x14ac:dyDescent="0.15">
      <c r="AH101" s="43" t="str">
        <f>+'廃棄物事業経費（歳入）'!B101</f>
        <v>20928</v>
      </c>
      <c r="AI101" s="2">
        <v>101</v>
      </c>
    </row>
    <row r="102" spans="34:35" x14ac:dyDescent="0.15">
      <c r="AH102" s="43" t="str">
        <f>+'廃棄物事業経費（歳入）'!B102</f>
        <v>20933</v>
      </c>
      <c r="AI102" s="2">
        <v>102</v>
      </c>
    </row>
    <row r="103" spans="34:35" x14ac:dyDescent="0.15">
      <c r="AH103" s="43" t="str">
        <f>+'廃棄物事業経費（歳入）'!B103</f>
        <v>20936</v>
      </c>
      <c r="AI103" s="2">
        <v>103</v>
      </c>
    </row>
    <row r="104" spans="34:35" x14ac:dyDescent="0.15">
      <c r="AH104" s="43" t="str">
        <f>+'廃棄物事業経費（歳入）'!B104</f>
        <v>20940</v>
      </c>
      <c r="AI104" s="2">
        <v>104</v>
      </c>
    </row>
    <row r="105" spans="34:35" x14ac:dyDescent="0.15">
      <c r="AH105" s="43" t="str">
        <f>+'廃棄物事業経費（歳入）'!B105</f>
        <v>20942</v>
      </c>
      <c r="AI105" s="2">
        <v>105</v>
      </c>
    </row>
    <row r="106" spans="34:35" x14ac:dyDescent="0.15">
      <c r="AH106" s="43" t="str">
        <f>+'廃棄物事業経費（歳入）'!B106</f>
        <v>20949</v>
      </c>
      <c r="AI106" s="2">
        <v>106</v>
      </c>
    </row>
    <row r="107" spans="34:35" x14ac:dyDescent="0.15">
      <c r="AH107" s="43" t="str">
        <f>+'廃棄物事業経費（歳入）'!B107</f>
        <v>20960</v>
      </c>
      <c r="AI107" s="2">
        <v>107</v>
      </c>
    </row>
    <row r="108" spans="34:35" x14ac:dyDescent="0.15">
      <c r="AH108" s="43" t="str">
        <f>+'廃棄物事業経費（歳入）'!B108</f>
        <v>20965</v>
      </c>
      <c r="AI108" s="2">
        <v>108</v>
      </c>
    </row>
    <row r="109" spans="34:35" x14ac:dyDescent="0.15">
      <c r="AH109" s="43" t="str">
        <f>+'廃棄物事業経費（歳入）'!B109</f>
        <v>20971</v>
      </c>
      <c r="AI109" s="2">
        <v>109</v>
      </c>
    </row>
    <row r="110" spans="34:35" x14ac:dyDescent="0.15">
      <c r="AH110" s="43" t="str">
        <f>+'廃棄物事業経費（歳入）'!B110</f>
        <v>20988</v>
      </c>
      <c r="AI110" s="2">
        <v>110</v>
      </c>
    </row>
    <row r="111" spans="34:35" x14ac:dyDescent="0.15">
      <c r="AH111" s="43" t="str">
        <f>+'廃棄物事業経費（歳入）'!B111</f>
        <v>20990</v>
      </c>
      <c r="AI111" s="2">
        <v>111</v>
      </c>
    </row>
    <row r="112" spans="34:35" x14ac:dyDescent="0.15">
      <c r="AH112" s="43" t="str">
        <f>+'廃棄物事業経費（歳入）'!B112</f>
        <v>20997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CE0D26-E46D-4982-B8D9-6E7A6FB85509}"/>
</file>

<file path=customXml/itemProps2.xml><?xml version="1.0" encoding="utf-8"?>
<ds:datastoreItem xmlns:ds="http://schemas.openxmlformats.org/officeDocument/2006/customXml" ds:itemID="{F873022A-8287-408C-9F0F-D2D7313D397C}"/>
</file>

<file path=customXml/itemProps3.xml><?xml version="1.0" encoding="utf-8"?>
<ds:datastoreItem xmlns:ds="http://schemas.openxmlformats.org/officeDocument/2006/customXml" ds:itemID="{F63CA085-720D-4B61-80FF-3A961BBE8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2025-12-24T05:06:32Z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