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0長野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水洗化人口等!$A$6:$AD$83</definedName>
    <definedName name="_xlnm.Print_Area" localSheetId="2">し尿集計結果!$A$1:$M$37</definedName>
    <definedName name="_xlnm.Print_Area" localSheetId="1">し尿処理状況!$2:$84</definedName>
    <definedName name="_xlnm.Print_Area" localSheetId="0">水洗化人口等!$2:$84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AC34" i="2"/>
  <c r="N34" i="2" s="1"/>
  <c r="AC35" i="2"/>
  <c r="AC36" i="2"/>
  <c r="AC37" i="2"/>
  <c r="AC38" i="2"/>
  <c r="AC39" i="2"/>
  <c r="AC40" i="2"/>
  <c r="N40" i="2" s="1"/>
  <c r="AC41" i="2"/>
  <c r="AC42" i="2"/>
  <c r="AC43" i="2"/>
  <c r="AC44" i="2"/>
  <c r="AC45" i="2"/>
  <c r="AC46" i="2"/>
  <c r="N46" i="2" s="1"/>
  <c r="AC47" i="2"/>
  <c r="AC48" i="2"/>
  <c r="AC49" i="2"/>
  <c r="AC50" i="2"/>
  <c r="AC51" i="2"/>
  <c r="AC52" i="2"/>
  <c r="N52" i="2" s="1"/>
  <c r="AC53" i="2"/>
  <c r="AC54" i="2"/>
  <c r="AC55" i="2"/>
  <c r="AC56" i="2"/>
  <c r="AC57" i="2"/>
  <c r="AC58" i="2"/>
  <c r="N58" i="2" s="1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V8" i="2"/>
  <c r="N8" i="2" s="1"/>
  <c r="V9" i="2"/>
  <c r="N9" i="2" s="1"/>
  <c r="V10" i="2"/>
  <c r="V11" i="2"/>
  <c r="N11" i="2" s="1"/>
  <c r="V12" i="2"/>
  <c r="V13" i="2"/>
  <c r="V14" i="2"/>
  <c r="N14" i="2" s="1"/>
  <c r="V15" i="2"/>
  <c r="N15" i="2" s="1"/>
  <c r="V16" i="2"/>
  <c r="V17" i="2"/>
  <c r="N17" i="2" s="1"/>
  <c r="V18" i="2"/>
  <c r="V19" i="2"/>
  <c r="V20" i="2"/>
  <c r="N20" i="2" s="1"/>
  <c r="V21" i="2"/>
  <c r="N21" i="2" s="1"/>
  <c r="V22" i="2"/>
  <c r="V23" i="2"/>
  <c r="N23" i="2" s="1"/>
  <c r="V24" i="2"/>
  <c r="V25" i="2"/>
  <c r="V26" i="2"/>
  <c r="N26" i="2" s="1"/>
  <c r="V27" i="2"/>
  <c r="N27" i="2" s="1"/>
  <c r="V28" i="2"/>
  <c r="V29" i="2"/>
  <c r="N29" i="2" s="1"/>
  <c r="V30" i="2"/>
  <c r="V31" i="2"/>
  <c r="V32" i="2"/>
  <c r="N32" i="2" s="1"/>
  <c r="V33" i="2"/>
  <c r="N33" i="2" s="1"/>
  <c r="V34" i="2"/>
  <c r="V35" i="2"/>
  <c r="N35" i="2" s="1"/>
  <c r="V36" i="2"/>
  <c r="V37" i="2"/>
  <c r="V38" i="2"/>
  <c r="N38" i="2" s="1"/>
  <c r="V39" i="2"/>
  <c r="N39" i="2" s="1"/>
  <c r="V40" i="2"/>
  <c r="V41" i="2"/>
  <c r="N41" i="2" s="1"/>
  <c r="V42" i="2"/>
  <c r="V43" i="2"/>
  <c r="V44" i="2"/>
  <c r="N44" i="2" s="1"/>
  <c r="V45" i="2"/>
  <c r="N45" i="2" s="1"/>
  <c r="V46" i="2"/>
  <c r="V47" i="2"/>
  <c r="N47" i="2" s="1"/>
  <c r="V48" i="2"/>
  <c r="V49" i="2"/>
  <c r="V50" i="2"/>
  <c r="N50" i="2" s="1"/>
  <c r="V51" i="2"/>
  <c r="N51" i="2" s="1"/>
  <c r="V52" i="2"/>
  <c r="V53" i="2"/>
  <c r="N53" i="2" s="1"/>
  <c r="V54" i="2"/>
  <c r="V55" i="2"/>
  <c r="V56" i="2"/>
  <c r="N56" i="2" s="1"/>
  <c r="V57" i="2"/>
  <c r="N57" i="2" s="1"/>
  <c r="V58" i="2"/>
  <c r="V59" i="2"/>
  <c r="N59" i="2" s="1"/>
  <c r="V60" i="2"/>
  <c r="V61" i="2"/>
  <c r="V62" i="2"/>
  <c r="N62" i="2" s="1"/>
  <c r="V63" i="2"/>
  <c r="N63" i="2" s="1"/>
  <c r="V64" i="2"/>
  <c r="V65" i="2"/>
  <c r="N65" i="2" s="1"/>
  <c r="V66" i="2"/>
  <c r="V67" i="2"/>
  <c r="V68" i="2"/>
  <c r="N68" i="2" s="1"/>
  <c r="V69" i="2"/>
  <c r="N69" i="2" s="1"/>
  <c r="V70" i="2"/>
  <c r="V71" i="2"/>
  <c r="N71" i="2" s="1"/>
  <c r="V72" i="2"/>
  <c r="V73" i="2"/>
  <c r="V74" i="2"/>
  <c r="N74" i="2" s="1"/>
  <c r="V75" i="2"/>
  <c r="N75" i="2" s="1"/>
  <c r="V76" i="2"/>
  <c r="V77" i="2"/>
  <c r="N77" i="2" s="1"/>
  <c r="V78" i="2"/>
  <c r="V79" i="2"/>
  <c r="V80" i="2"/>
  <c r="N80" i="2" s="1"/>
  <c r="V81" i="2"/>
  <c r="N81" i="2" s="1"/>
  <c r="V82" i="2"/>
  <c r="V83" i="2"/>
  <c r="N83" i="2" s="1"/>
  <c r="V84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N24" i="2" s="1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N42" i="2" s="1"/>
  <c r="O43" i="2"/>
  <c r="O44" i="2"/>
  <c r="O45" i="2"/>
  <c r="O46" i="2"/>
  <c r="O47" i="2"/>
  <c r="O48" i="2"/>
  <c r="N48" i="2" s="1"/>
  <c r="O49" i="2"/>
  <c r="O50" i="2"/>
  <c r="O51" i="2"/>
  <c r="O52" i="2"/>
  <c r="O53" i="2"/>
  <c r="O54" i="2"/>
  <c r="N54" i="2" s="1"/>
  <c r="O55" i="2"/>
  <c r="O56" i="2"/>
  <c r="O57" i="2"/>
  <c r="O58" i="2"/>
  <c r="O59" i="2"/>
  <c r="O60" i="2"/>
  <c r="N60" i="2" s="1"/>
  <c r="O61" i="2"/>
  <c r="O62" i="2"/>
  <c r="O63" i="2"/>
  <c r="O64" i="2"/>
  <c r="O65" i="2"/>
  <c r="O66" i="2"/>
  <c r="N66" i="2" s="1"/>
  <c r="O67" i="2"/>
  <c r="O68" i="2"/>
  <c r="O69" i="2"/>
  <c r="O70" i="2"/>
  <c r="O71" i="2"/>
  <c r="O72" i="2"/>
  <c r="N72" i="2" s="1"/>
  <c r="O73" i="2"/>
  <c r="O74" i="2"/>
  <c r="O75" i="2"/>
  <c r="O76" i="2"/>
  <c r="O77" i="2"/>
  <c r="O78" i="2"/>
  <c r="N78" i="2" s="1"/>
  <c r="O79" i="2"/>
  <c r="O80" i="2"/>
  <c r="O81" i="2"/>
  <c r="O82" i="2"/>
  <c r="O83" i="2"/>
  <c r="O84" i="2"/>
  <c r="N84" i="2" s="1"/>
  <c r="N13" i="2"/>
  <c r="N19" i="2"/>
  <c r="N25" i="2"/>
  <c r="N31" i="2"/>
  <c r="N37" i="2"/>
  <c r="N43" i="2"/>
  <c r="N49" i="2"/>
  <c r="N55" i="2"/>
  <c r="N61" i="2"/>
  <c r="N67" i="2"/>
  <c r="N73" i="2"/>
  <c r="N79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H8" i="2"/>
  <c r="D8" i="2" s="1"/>
  <c r="H9" i="2"/>
  <c r="H10" i="2"/>
  <c r="H11" i="2"/>
  <c r="H12" i="2"/>
  <c r="D12" i="2" s="1"/>
  <c r="H13" i="2"/>
  <c r="D13" i="2" s="1"/>
  <c r="H14" i="2"/>
  <c r="D14" i="2" s="1"/>
  <c r="H15" i="2"/>
  <c r="H16" i="2"/>
  <c r="H17" i="2"/>
  <c r="H18" i="2"/>
  <c r="D18" i="2" s="1"/>
  <c r="H19" i="2"/>
  <c r="D19" i="2" s="1"/>
  <c r="H20" i="2"/>
  <c r="D20" i="2" s="1"/>
  <c r="H21" i="2"/>
  <c r="H22" i="2"/>
  <c r="H23" i="2"/>
  <c r="H24" i="2"/>
  <c r="D24" i="2" s="1"/>
  <c r="H25" i="2"/>
  <c r="D25" i="2" s="1"/>
  <c r="H26" i="2"/>
  <c r="D26" i="2" s="1"/>
  <c r="H27" i="2"/>
  <c r="D27" i="2" s="1"/>
  <c r="H28" i="2"/>
  <c r="H29" i="2"/>
  <c r="H30" i="2"/>
  <c r="D30" i="2" s="1"/>
  <c r="H31" i="2"/>
  <c r="D31" i="2" s="1"/>
  <c r="H32" i="2"/>
  <c r="D32" i="2" s="1"/>
  <c r="H33" i="2"/>
  <c r="H34" i="2"/>
  <c r="H35" i="2"/>
  <c r="H36" i="2"/>
  <c r="D36" i="2" s="1"/>
  <c r="H37" i="2"/>
  <c r="D37" i="2" s="1"/>
  <c r="H38" i="2"/>
  <c r="D38" i="2" s="1"/>
  <c r="H39" i="2"/>
  <c r="H40" i="2"/>
  <c r="H41" i="2"/>
  <c r="H42" i="2"/>
  <c r="D42" i="2" s="1"/>
  <c r="H43" i="2"/>
  <c r="D43" i="2" s="1"/>
  <c r="H44" i="2"/>
  <c r="D44" i="2" s="1"/>
  <c r="H45" i="2"/>
  <c r="H46" i="2"/>
  <c r="H47" i="2"/>
  <c r="H48" i="2"/>
  <c r="D48" i="2" s="1"/>
  <c r="H49" i="2"/>
  <c r="H50" i="2"/>
  <c r="D50" i="2" s="1"/>
  <c r="H51" i="2"/>
  <c r="D51" i="2" s="1"/>
  <c r="H52" i="2"/>
  <c r="H53" i="2"/>
  <c r="H54" i="2"/>
  <c r="D54" i="2" s="1"/>
  <c r="H55" i="2"/>
  <c r="H56" i="2"/>
  <c r="D56" i="2" s="1"/>
  <c r="H57" i="2"/>
  <c r="H58" i="2"/>
  <c r="H59" i="2"/>
  <c r="H60" i="2"/>
  <c r="D60" i="2" s="1"/>
  <c r="H61" i="2"/>
  <c r="H62" i="2"/>
  <c r="D62" i="2" s="1"/>
  <c r="H63" i="2"/>
  <c r="H64" i="2"/>
  <c r="H65" i="2"/>
  <c r="H66" i="2"/>
  <c r="D66" i="2" s="1"/>
  <c r="H67" i="2"/>
  <c r="H68" i="2"/>
  <c r="D68" i="2" s="1"/>
  <c r="H69" i="2"/>
  <c r="H70" i="2"/>
  <c r="H71" i="2"/>
  <c r="H72" i="2"/>
  <c r="D72" i="2" s="1"/>
  <c r="H73" i="2"/>
  <c r="H74" i="2"/>
  <c r="D74" i="2" s="1"/>
  <c r="H75" i="2"/>
  <c r="D75" i="2" s="1"/>
  <c r="H76" i="2"/>
  <c r="H77" i="2"/>
  <c r="H78" i="2"/>
  <c r="D78" i="2" s="1"/>
  <c r="H79" i="2"/>
  <c r="H80" i="2"/>
  <c r="D80" i="2" s="1"/>
  <c r="H81" i="2"/>
  <c r="H82" i="2"/>
  <c r="H83" i="2"/>
  <c r="H84" i="2"/>
  <c r="D84" i="2" s="1"/>
  <c r="E8" i="2"/>
  <c r="E9" i="2"/>
  <c r="E10" i="2"/>
  <c r="D10" i="2" s="1"/>
  <c r="E11" i="2"/>
  <c r="E12" i="2"/>
  <c r="E13" i="2"/>
  <c r="E14" i="2"/>
  <c r="E15" i="2"/>
  <c r="E16" i="2"/>
  <c r="D16" i="2" s="1"/>
  <c r="E17" i="2"/>
  <c r="E18" i="2"/>
  <c r="E19" i="2"/>
  <c r="E20" i="2"/>
  <c r="E21" i="2"/>
  <c r="E22" i="2"/>
  <c r="D22" i="2" s="1"/>
  <c r="E23" i="2"/>
  <c r="E24" i="2"/>
  <c r="E25" i="2"/>
  <c r="E26" i="2"/>
  <c r="E27" i="2"/>
  <c r="E28" i="2"/>
  <c r="D28" i="2" s="1"/>
  <c r="E29" i="2"/>
  <c r="E30" i="2"/>
  <c r="E31" i="2"/>
  <c r="E32" i="2"/>
  <c r="E33" i="2"/>
  <c r="E34" i="2"/>
  <c r="D34" i="2" s="1"/>
  <c r="E35" i="2"/>
  <c r="E36" i="2"/>
  <c r="E37" i="2"/>
  <c r="E38" i="2"/>
  <c r="E39" i="2"/>
  <c r="E40" i="2"/>
  <c r="D40" i="2" s="1"/>
  <c r="E41" i="2"/>
  <c r="E42" i="2"/>
  <c r="E43" i="2"/>
  <c r="E44" i="2"/>
  <c r="E45" i="2"/>
  <c r="E46" i="2"/>
  <c r="D46" i="2" s="1"/>
  <c r="E47" i="2"/>
  <c r="E48" i="2"/>
  <c r="E49" i="2"/>
  <c r="E50" i="2"/>
  <c r="E51" i="2"/>
  <c r="E52" i="2"/>
  <c r="D52" i="2" s="1"/>
  <c r="E53" i="2"/>
  <c r="E54" i="2"/>
  <c r="E55" i="2"/>
  <c r="E56" i="2"/>
  <c r="E57" i="2"/>
  <c r="E58" i="2"/>
  <c r="D58" i="2" s="1"/>
  <c r="E59" i="2"/>
  <c r="E60" i="2"/>
  <c r="E61" i="2"/>
  <c r="E62" i="2"/>
  <c r="E63" i="2"/>
  <c r="E64" i="2"/>
  <c r="D64" i="2" s="1"/>
  <c r="E65" i="2"/>
  <c r="E66" i="2"/>
  <c r="E67" i="2"/>
  <c r="E68" i="2"/>
  <c r="E69" i="2"/>
  <c r="E70" i="2"/>
  <c r="D70" i="2" s="1"/>
  <c r="E71" i="2"/>
  <c r="E72" i="2"/>
  <c r="E73" i="2"/>
  <c r="E74" i="2"/>
  <c r="E75" i="2"/>
  <c r="E76" i="2"/>
  <c r="D76" i="2" s="1"/>
  <c r="E77" i="2"/>
  <c r="E78" i="2"/>
  <c r="E79" i="2"/>
  <c r="E80" i="2"/>
  <c r="E81" i="2"/>
  <c r="E82" i="2"/>
  <c r="D82" i="2" s="1"/>
  <c r="E83" i="2"/>
  <c r="E84" i="2"/>
  <c r="D11" i="2"/>
  <c r="D15" i="2"/>
  <c r="D17" i="2"/>
  <c r="D23" i="2"/>
  <c r="D29" i="2"/>
  <c r="D35" i="2"/>
  <c r="D39" i="2"/>
  <c r="D41" i="2"/>
  <c r="D47" i="2"/>
  <c r="D53" i="2"/>
  <c r="D59" i="2"/>
  <c r="D63" i="2"/>
  <c r="D65" i="2"/>
  <c r="D71" i="2"/>
  <c r="D77" i="2"/>
  <c r="D83" i="2"/>
  <c r="T29" i="1"/>
  <c r="T35" i="1"/>
  <c r="T36" i="1"/>
  <c r="T58" i="1"/>
  <c r="T64" i="1"/>
  <c r="P8" i="1"/>
  <c r="P9" i="1"/>
  <c r="P10" i="1"/>
  <c r="P11" i="1"/>
  <c r="P12" i="1"/>
  <c r="I12" i="1" s="1"/>
  <c r="P13" i="1"/>
  <c r="P14" i="1"/>
  <c r="P15" i="1"/>
  <c r="I15" i="1" s="1"/>
  <c r="D15" i="1" s="1"/>
  <c r="P16" i="1"/>
  <c r="P17" i="1"/>
  <c r="P18" i="1"/>
  <c r="I18" i="1" s="1"/>
  <c r="P19" i="1"/>
  <c r="P20" i="1"/>
  <c r="P21" i="1"/>
  <c r="I21" i="1" s="1"/>
  <c r="P22" i="1"/>
  <c r="I22" i="1" s="1"/>
  <c r="P23" i="1"/>
  <c r="P24" i="1"/>
  <c r="I24" i="1" s="1"/>
  <c r="P25" i="1"/>
  <c r="P26" i="1"/>
  <c r="P27" i="1"/>
  <c r="I27" i="1" s="1"/>
  <c r="D27" i="1" s="1"/>
  <c r="P28" i="1"/>
  <c r="I28" i="1" s="1"/>
  <c r="P29" i="1"/>
  <c r="P30" i="1"/>
  <c r="I30" i="1" s="1"/>
  <c r="P31" i="1"/>
  <c r="P32" i="1"/>
  <c r="P33" i="1"/>
  <c r="P34" i="1"/>
  <c r="I34" i="1" s="1"/>
  <c r="P35" i="1"/>
  <c r="P36" i="1"/>
  <c r="I36" i="1" s="1"/>
  <c r="P37" i="1"/>
  <c r="P38" i="1"/>
  <c r="P39" i="1"/>
  <c r="P40" i="1"/>
  <c r="P41" i="1"/>
  <c r="P42" i="1"/>
  <c r="I42" i="1" s="1"/>
  <c r="P43" i="1"/>
  <c r="P44" i="1"/>
  <c r="P45" i="1"/>
  <c r="P46" i="1"/>
  <c r="P47" i="1"/>
  <c r="P48" i="1"/>
  <c r="I48" i="1" s="1"/>
  <c r="P49" i="1"/>
  <c r="P50" i="1"/>
  <c r="P51" i="1"/>
  <c r="I51" i="1" s="1"/>
  <c r="P52" i="1"/>
  <c r="P53" i="1"/>
  <c r="P54" i="1"/>
  <c r="I54" i="1" s="1"/>
  <c r="P55" i="1"/>
  <c r="P56" i="1"/>
  <c r="P57" i="1"/>
  <c r="I57" i="1" s="1"/>
  <c r="P58" i="1"/>
  <c r="I58" i="1" s="1"/>
  <c r="P59" i="1"/>
  <c r="P60" i="1"/>
  <c r="P61" i="1"/>
  <c r="P62" i="1"/>
  <c r="P63" i="1"/>
  <c r="I63" i="1" s="1"/>
  <c r="P64" i="1"/>
  <c r="I64" i="1" s="1"/>
  <c r="P65" i="1"/>
  <c r="P66" i="1"/>
  <c r="P67" i="1"/>
  <c r="P68" i="1"/>
  <c r="P69" i="1"/>
  <c r="I69" i="1" s="1"/>
  <c r="P70" i="1"/>
  <c r="I70" i="1" s="1"/>
  <c r="P71" i="1"/>
  <c r="P72" i="1"/>
  <c r="P73" i="1"/>
  <c r="P74" i="1"/>
  <c r="P75" i="1"/>
  <c r="I75" i="1" s="1"/>
  <c r="P76" i="1"/>
  <c r="I76" i="1" s="1"/>
  <c r="P77" i="1"/>
  <c r="P78" i="1"/>
  <c r="P79" i="1"/>
  <c r="P80" i="1"/>
  <c r="P81" i="1"/>
  <c r="I81" i="1" s="1"/>
  <c r="P82" i="1"/>
  <c r="I82" i="1" s="1"/>
  <c r="P83" i="1"/>
  <c r="P84" i="1"/>
  <c r="N11" i="1"/>
  <c r="N24" i="1"/>
  <c r="N34" i="1"/>
  <c r="N41" i="1"/>
  <c r="N47" i="1"/>
  <c r="N53" i="1"/>
  <c r="N54" i="1"/>
  <c r="N77" i="1"/>
  <c r="N82" i="1"/>
  <c r="N83" i="1"/>
  <c r="N84" i="1"/>
  <c r="L29" i="1"/>
  <c r="L35" i="1"/>
  <c r="L41" i="1"/>
  <c r="L48" i="1"/>
  <c r="L77" i="1"/>
  <c r="J24" i="1"/>
  <c r="J28" i="1"/>
  <c r="J30" i="1"/>
  <c r="J43" i="1"/>
  <c r="J66" i="1"/>
  <c r="J72" i="1"/>
  <c r="I8" i="1"/>
  <c r="I9" i="1"/>
  <c r="I10" i="1"/>
  <c r="I11" i="1"/>
  <c r="D11" i="1" s="1"/>
  <c r="I13" i="1"/>
  <c r="I14" i="1"/>
  <c r="I16" i="1"/>
  <c r="D16" i="1" s="1"/>
  <c r="I17" i="1"/>
  <c r="D17" i="1" s="1"/>
  <c r="I19" i="1"/>
  <c r="I20" i="1"/>
  <c r="I23" i="1"/>
  <c r="D23" i="1" s="1"/>
  <c r="I25" i="1"/>
  <c r="I26" i="1"/>
  <c r="D26" i="1" s="1"/>
  <c r="I29" i="1"/>
  <c r="I31" i="1"/>
  <c r="I32" i="1"/>
  <c r="I33" i="1"/>
  <c r="I35" i="1"/>
  <c r="I37" i="1"/>
  <c r="I38" i="1"/>
  <c r="D38" i="1" s="1"/>
  <c r="I39" i="1"/>
  <c r="I40" i="1"/>
  <c r="I41" i="1"/>
  <c r="I43" i="1"/>
  <c r="I44" i="1"/>
  <c r="I45" i="1"/>
  <c r="D45" i="1" s="1"/>
  <c r="I46" i="1"/>
  <c r="I47" i="1"/>
  <c r="D47" i="1" s="1"/>
  <c r="I49" i="1"/>
  <c r="I50" i="1"/>
  <c r="I52" i="1"/>
  <c r="D52" i="1" s="1"/>
  <c r="I53" i="1"/>
  <c r="D53" i="1" s="1"/>
  <c r="I55" i="1"/>
  <c r="I56" i="1"/>
  <c r="I59" i="1"/>
  <c r="D59" i="1" s="1"/>
  <c r="I60" i="1"/>
  <c r="D60" i="1" s="1"/>
  <c r="I61" i="1"/>
  <c r="I62" i="1"/>
  <c r="I65" i="1"/>
  <c r="D65" i="1" s="1"/>
  <c r="I66" i="1"/>
  <c r="D66" i="1" s="1"/>
  <c r="I67" i="1"/>
  <c r="I68" i="1"/>
  <c r="I71" i="1"/>
  <c r="D71" i="1" s="1"/>
  <c r="I72" i="1"/>
  <c r="D72" i="1" s="1"/>
  <c r="N72" i="1" s="1"/>
  <c r="I73" i="1"/>
  <c r="I74" i="1"/>
  <c r="I77" i="1"/>
  <c r="D77" i="1" s="1"/>
  <c r="I78" i="1"/>
  <c r="D78" i="1" s="1"/>
  <c r="T78" i="1" s="1"/>
  <c r="I79" i="1"/>
  <c r="I80" i="1"/>
  <c r="I83" i="1"/>
  <c r="D83" i="1" s="1"/>
  <c r="I84" i="1"/>
  <c r="D84" i="1" s="1"/>
  <c r="F12" i="1"/>
  <c r="F13" i="1"/>
  <c r="F24" i="1"/>
  <c r="F36" i="1"/>
  <c r="F37" i="1"/>
  <c r="F48" i="1"/>
  <c r="F49" i="1"/>
  <c r="F60" i="1"/>
  <c r="F66" i="1"/>
  <c r="F84" i="1"/>
  <c r="E8" i="1"/>
  <c r="D8" i="1" s="1"/>
  <c r="E9" i="1"/>
  <c r="E10" i="1"/>
  <c r="E11" i="1"/>
  <c r="E12" i="1"/>
  <c r="D12" i="1" s="1"/>
  <c r="E13" i="1"/>
  <c r="D13" i="1" s="1"/>
  <c r="E14" i="1"/>
  <c r="D14" i="1" s="1"/>
  <c r="E15" i="1"/>
  <c r="E16" i="1"/>
  <c r="E17" i="1"/>
  <c r="E18" i="1"/>
  <c r="D18" i="1" s="1"/>
  <c r="T18" i="1" s="1"/>
  <c r="E19" i="1"/>
  <c r="E20" i="1"/>
  <c r="D20" i="1" s="1"/>
  <c r="E21" i="1"/>
  <c r="E22" i="1"/>
  <c r="E23" i="1"/>
  <c r="E24" i="1"/>
  <c r="D24" i="1" s="1"/>
  <c r="E25" i="1"/>
  <c r="E26" i="1"/>
  <c r="E27" i="1"/>
  <c r="E28" i="1"/>
  <c r="E29" i="1"/>
  <c r="E30" i="1"/>
  <c r="D30" i="1" s="1"/>
  <c r="E31" i="1"/>
  <c r="E32" i="1"/>
  <c r="E33" i="1"/>
  <c r="E34" i="1"/>
  <c r="E35" i="1"/>
  <c r="E36" i="1"/>
  <c r="D36" i="1" s="1"/>
  <c r="N36" i="1" s="1"/>
  <c r="E37" i="1"/>
  <c r="D37" i="1" s="1"/>
  <c r="E38" i="1"/>
  <c r="E39" i="1"/>
  <c r="D39" i="1" s="1"/>
  <c r="E40" i="1"/>
  <c r="E41" i="1"/>
  <c r="E42" i="1"/>
  <c r="D42" i="1" s="1"/>
  <c r="T42" i="1" s="1"/>
  <c r="E43" i="1"/>
  <c r="D43" i="1" s="1"/>
  <c r="L43" i="1" s="1"/>
  <c r="E44" i="1"/>
  <c r="D44" i="1" s="1"/>
  <c r="E45" i="1"/>
  <c r="E46" i="1"/>
  <c r="E47" i="1"/>
  <c r="E48" i="1"/>
  <c r="D48" i="1" s="1"/>
  <c r="N48" i="1" s="1"/>
  <c r="E49" i="1"/>
  <c r="D49" i="1" s="1"/>
  <c r="L49" i="1" s="1"/>
  <c r="E50" i="1"/>
  <c r="D50" i="1" s="1"/>
  <c r="E51" i="1"/>
  <c r="E52" i="1"/>
  <c r="E53" i="1"/>
  <c r="E54" i="1"/>
  <c r="D54" i="1" s="1"/>
  <c r="E55" i="1"/>
  <c r="D55" i="1" s="1"/>
  <c r="E56" i="1"/>
  <c r="D56" i="1" s="1"/>
  <c r="E57" i="1"/>
  <c r="D57" i="1" s="1"/>
  <c r="E58" i="1"/>
  <c r="E59" i="1"/>
  <c r="E60" i="1"/>
  <c r="E61" i="1"/>
  <c r="E62" i="1"/>
  <c r="D62" i="1" s="1"/>
  <c r="E63" i="1"/>
  <c r="D63" i="1" s="1"/>
  <c r="E64" i="1"/>
  <c r="E65" i="1"/>
  <c r="E66" i="1"/>
  <c r="E67" i="1"/>
  <c r="D67" i="1" s="1"/>
  <c r="E68" i="1"/>
  <c r="D68" i="1" s="1"/>
  <c r="E69" i="1"/>
  <c r="E70" i="1"/>
  <c r="E71" i="1"/>
  <c r="E72" i="1"/>
  <c r="E73" i="1"/>
  <c r="D73" i="1" s="1"/>
  <c r="E74" i="1"/>
  <c r="D74" i="1" s="1"/>
  <c r="E75" i="1"/>
  <c r="D75" i="1" s="1"/>
  <c r="E76" i="1"/>
  <c r="E77" i="1"/>
  <c r="E78" i="1"/>
  <c r="E79" i="1"/>
  <c r="E80" i="1"/>
  <c r="D80" i="1" s="1"/>
  <c r="E81" i="1"/>
  <c r="D81" i="1" s="1"/>
  <c r="E82" i="1"/>
  <c r="E83" i="1"/>
  <c r="E84" i="1"/>
  <c r="D9" i="1"/>
  <c r="D10" i="1"/>
  <c r="T10" i="1" s="1"/>
  <c r="D21" i="1"/>
  <c r="D22" i="1"/>
  <c r="T22" i="1" s="1"/>
  <c r="D28" i="1"/>
  <c r="D29" i="1"/>
  <c r="J29" i="1" s="1"/>
  <c r="D32" i="1"/>
  <c r="F32" i="1" s="1"/>
  <c r="D33" i="1"/>
  <c r="D34" i="1"/>
  <c r="D35" i="1"/>
  <c r="J35" i="1" s="1"/>
  <c r="D40" i="1"/>
  <c r="N40" i="1" s="1"/>
  <c r="D41" i="1"/>
  <c r="J41" i="1" s="1"/>
  <c r="D46" i="1"/>
  <c r="D51" i="1"/>
  <c r="D58" i="1"/>
  <c r="D61" i="1"/>
  <c r="D64" i="1"/>
  <c r="D69" i="1"/>
  <c r="D70" i="1"/>
  <c r="N70" i="1" s="1"/>
  <c r="D76" i="1"/>
  <c r="D79" i="1"/>
  <c r="L79" i="1" s="1"/>
  <c r="D82" i="1"/>
  <c r="T73" i="1" l="1"/>
  <c r="L73" i="1"/>
  <c r="N73" i="1"/>
  <c r="F73" i="1"/>
  <c r="J73" i="1"/>
  <c r="N45" i="1"/>
  <c r="T45" i="1"/>
  <c r="F45" i="1"/>
  <c r="L45" i="1"/>
  <c r="J45" i="1"/>
  <c r="L52" i="1"/>
  <c r="T52" i="1"/>
  <c r="F52" i="1"/>
  <c r="N52" i="1"/>
  <c r="J52" i="1"/>
  <c r="L16" i="1"/>
  <c r="T16" i="1"/>
  <c r="F16" i="1"/>
  <c r="N16" i="1"/>
  <c r="J16" i="1"/>
  <c r="N27" i="1"/>
  <c r="F27" i="1"/>
  <c r="T27" i="1"/>
  <c r="J27" i="1"/>
  <c r="L27" i="1"/>
  <c r="T15" i="1"/>
  <c r="N15" i="1"/>
  <c r="L15" i="1"/>
  <c r="F15" i="1"/>
  <c r="J15" i="1"/>
  <c r="N81" i="1"/>
  <c r="T81" i="1"/>
  <c r="F81" i="1"/>
  <c r="L81" i="1"/>
  <c r="J81" i="1"/>
  <c r="N75" i="1"/>
  <c r="T75" i="1"/>
  <c r="J75" i="1"/>
  <c r="F75" i="1"/>
  <c r="L75" i="1"/>
  <c r="N63" i="1"/>
  <c r="F63" i="1"/>
  <c r="T63" i="1"/>
  <c r="J63" i="1"/>
  <c r="L63" i="1"/>
  <c r="N57" i="1"/>
  <c r="F57" i="1"/>
  <c r="J57" i="1"/>
  <c r="T57" i="1"/>
  <c r="L57" i="1"/>
  <c r="N39" i="1"/>
  <c r="T39" i="1"/>
  <c r="J39" i="1"/>
  <c r="F39" i="1"/>
  <c r="L39" i="1"/>
  <c r="T67" i="1"/>
  <c r="L67" i="1"/>
  <c r="F67" i="1"/>
  <c r="J67" i="1"/>
  <c r="N67" i="1"/>
  <c r="L80" i="1"/>
  <c r="N80" i="1"/>
  <c r="T80" i="1"/>
  <c r="J80" i="1"/>
  <c r="F80" i="1"/>
  <c r="T74" i="1"/>
  <c r="L74" i="1"/>
  <c r="N74" i="1"/>
  <c r="F74" i="1"/>
  <c r="J74" i="1"/>
  <c r="T68" i="1"/>
  <c r="J68" i="1"/>
  <c r="L68" i="1"/>
  <c r="F68" i="1"/>
  <c r="N68" i="1"/>
  <c r="T62" i="1"/>
  <c r="J62" i="1"/>
  <c r="N62" i="1"/>
  <c r="L62" i="1"/>
  <c r="F62" i="1"/>
  <c r="N56" i="1"/>
  <c r="T56" i="1"/>
  <c r="J56" i="1"/>
  <c r="L56" i="1"/>
  <c r="F56" i="1"/>
  <c r="N50" i="1"/>
  <c r="T50" i="1"/>
  <c r="J50" i="1"/>
  <c r="F50" i="1"/>
  <c r="L50" i="1"/>
  <c r="L44" i="1"/>
  <c r="N44" i="1"/>
  <c r="J44" i="1"/>
  <c r="T44" i="1"/>
  <c r="F44" i="1"/>
  <c r="T20" i="1"/>
  <c r="N20" i="1"/>
  <c r="J20" i="1"/>
  <c r="L20" i="1"/>
  <c r="F20" i="1"/>
  <c r="T14" i="1"/>
  <c r="N14" i="1"/>
  <c r="L14" i="1"/>
  <c r="J14" i="1"/>
  <c r="F14" i="1"/>
  <c r="T8" i="1"/>
  <c r="L8" i="1"/>
  <c r="N8" i="1"/>
  <c r="J8" i="1"/>
  <c r="F8" i="1"/>
  <c r="T55" i="1"/>
  <c r="J55" i="1"/>
  <c r="L55" i="1"/>
  <c r="F55" i="1"/>
  <c r="N55" i="1"/>
  <c r="T26" i="1"/>
  <c r="J26" i="1"/>
  <c r="L26" i="1"/>
  <c r="F26" i="1"/>
  <c r="N26" i="1"/>
  <c r="T38" i="1"/>
  <c r="L38" i="1"/>
  <c r="J38" i="1"/>
  <c r="N38" i="1"/>
  <c r="F38" i="1"/>
  <c r="N69" i="1"/>
  <c r="F69" i="1"/>
  <c r="T69" i="1"/>
  <c r="J69" i="1"/>
  <c r="T21" i="1"/>
  <c r="N21" i="1"/>
  <c r="F21" i="1"/>
  <c r="L58" i="1"/>
  <c r="N58" i="1"/>
  <c r="F58" i="1"/>
  <c r="T37" i="1"/>
  <c r="L37" i="1"/>
  <c r="N37" i="1"/>
  <c r="T60" i="1"/>
  <c r="L60" i="1"/>
  <c r="L28" i="1"/>
  <c r="N28" i="1"/>
  <c r="F28" i="1"/>
  <c r="J54" i="1"/>
  <c r="T54" i="1"/>
  <c r="L54" i="1"/>
  <c r="T30" i="1"/>
  <c r="L30" i="1"/>
  <c r="N30" i="1"/>
  <c r="T12" i="1"/>
  <c r="J12" i="1"/>
  <c r="J59" i="1"/>
  <c r="T59" i="1"/>
  <c r="L59" i="1"/>
  <c r="N59" i="1"/>
  <c r="F59" i="1"/>
  <c r="J23" i="1"/>
  <c r="T23" i="1"/>
  <c r="L23" i="1"/>
  <c r="N23" i="1"/>
  <c r="F23" i="1"/>
  <c r="J37" i="1"/>
  <c r="L34" i="1"/>
  <c r="F34" i="1"/>
  <c r="T34" i="1"/>
  <c r="J34" i="1"/>
  <c r="F78" i="1"/>
  <c r="F54" i="1"/>
  <c r="F42" i="1"/>
  <c r="F30" i="1"/>
  <c r="F18" i="1"/>
  <c r="J83" i="1"/>
  <c r="T83" i="1"/>
  <c r="L83" i="1"/>
  <c r="F83" i="1"/>
  <c r="J65" i="1"/>
  <c r="N65" i="1"/>
  <c r="F65" i="1"/>
  <c r="D31" i="1"/>
  <c r="D19" i="1"/>
  <c r="J60" i="1"/>
  <c r="L65" i="1"/>
  <c r="L36" i="1"/>
  <c r="L21" i="1"/>
  <c r="N12" i="1"/>
  <c r="T65" i="1"/>
  <c r="D81" i="2"/>
  <c r="D69" i="2"/>
  <c r="D57" i="2"/>
  <c r="D45" i="2"/>
  <c r="D33" i="2"/>
  <c r="D21" i="2"/>
  <c r="D9" i="2"/>
  <c r="T61" i="1"/>
  <c r="J61" i="1"/>
  <c r="L61" i="1"/>
  <c r="L70" i="1"/>
  <c r="F70" i="1"/>
  <c r="T70" i="1"/>
  <c r="J70" i="1"/>
  <c r="N33" i="1"/>
  <c r="F33" i="1"/>
  <c r="T33" i="1"/>
  <c r="J33" i="1"/>
  <c r="L22" i="1"/>
  <c r="N22" i="1"/>
  <c r="F22" i="1"/>
  <c r="L10" i="1"/>
  <c r="J10" i="1"/>
  <c r="F10" i="1"/>
  <c r="J53" i="1"/>
  <c r="T53" i="1"/>
  <c r="L53" i="1"/>
  <c r="F53" i="1"/>
  <c r="J17" i="1"/>
  <c r="L17" i="1"/>
  <c r="T17" i="1"/>
  <c r="F17" i="1"/>
  <c r="J58" i="1"/>
  <c r="L78" i="1"/>
  <c r="T9" i="1"/>
  <c r="N9" i="1"/>
  <c r="F9" i="1"/>
  <c r="L9" i="1"/>
  <c r="J71" i="1"/>
  <c r="N71" i="1"/>
  <c r="F71" i="1"/>
  <c r="L33" i="1"/>
  <c r="N10" i="1"/>
  <c r="N51" i="1"/>
  <c r="L51" i="1"/>
  <c r="F51" i="1"/>
  <c r="F61" i="1"/>
  <c r="D25" i="1"/>
  <c r="J9" i="1"/>
  <c r="T32" i="1"/>
  <c r="J32" i="1"/>
  <c r="L32" i="1"/>
  <c r="L76" i="1"/>
  <c r="T76" i="1"/>
  <c r="J76" i="1"/>
  <c r="F76" i="1"/>
  <c r="T49" i="1"/>
  <c r="N49" i="1"/>
  <c r="J49" i="1"/>
  <c r="T13" i="1"/>
  <c r="N13" i="1"/>
  <c r="J13" i="1"/>
  <c r="F72" i="1"/>
  <c r="N78" i="1"/>
  <c r="J78" i="1"/>
  <c r="L72" i="1"/>
  <c r="L46" i="1"/>
  <c r="T46" i="1"/>
  <c r="J46" i="1"/>
  <c r="F46" i="1"/>
  <c r="J18" i="1"/>
  <c r="L18" i="1"/>
  <c r="T51" i="1"/>
  <c r="T79" i="1"/>
  <c r="N79" i="1"/>
  <c r="L40" i="1"/>
  <c r="T40" i="1"/>
  <c r="J40" i="1"/>
  <c r="F40" i="1"/>
  <c r="T43" i="1"/>
  <c r="N43" i="1"/>
  <c r="J48" i="1"/>
  <c r="T48" i="1"/>
  <c r="N42" i="1"/>
  <c r="J42" i="1"/>
  <c r="T24" i="1"/>
  <c r="L24" i="1"/>
  <c r="J77" i="1"/>
  <c r="T77" i="1"/>
  <c r="F77" i="1"/>
  <c r="J51" i="1"/>
  <c r="J22" i="1"/>
  <c r="L71" i="1"/>
  <c r="L42" i="1"/>
  <c r="L13" i="1"/>
  <c r="N76" i="1"/>
  <c r="N61" i="1"/>
  <c r="N32" i="1"/>
  <c r="N18" i="1"/>
  <c r="T72" i="1"/>
  <c r="L82" i="1"/>
  <c r="T82" i="1"/>
  <c r="J82" i="1"/>
  <c r="F82" i="1"/>
  <c r="L64" i="1"/>
  <c r="N64" i="1"/>
  <c r="F64" i="1"/>
  <c r="F79" i="1"/>
  <c r="F43" i="1"/>
  <c r="J84" i="1"/>
  <c r="T84" i="1"/>
  <c r="T66" i="1"/>
  <c r="L66" i="1"/>
  <c r="N66" i="1"/>
  <c r="J47" i="1"/>
  <c r="T47" i="1"/>
  <c r="L47" i="1"/>
  <c r="F47" i="1"/>
  <c r="J11" i="1"/>
  <c r="T11" i="1"/>
  <c r="L11" i="1"/>
  <c r="F11" i="1"/>
  <c r="J79" i="1"/>
  <c r="J64" i="1"/>
  <c r="J36" i="1"/>
  <c r="J21" i="1"/>
  <c r="L84" i="1"/>
  <c r="L69" i="1"/>
  <c r="L12" i="1"/>
  <c r="N60" i="1"/>
  <c r="N46" i="1"/>
  <c r="N17" i="1"/>
  <c r="T71" i="1"/>
  <c r="T28" i="1"/>
  <c r="F41" i="1"/>
  <c r="F35" i="1"/>
  <c r="F29" i="1"/>
  <c r="T41" i="1"/>
  <c r="D79" i="2"/>
  <c r="D73" i="2"/>
  <c r="D67" i="2"/>
  <c r="D61" i="2"/>
  <c r="D55" i="2"/>
  <c r="D49" i="2"/>
  <c r="N82" i="2"/>
  <c r="N76" i="2"/>
  <c r="N70" i="2"/>
  <c r="N64" i="2"/>
  <c r="N29" i="1"/>
  <c r="N35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T25" i="1" l="1"/>
  <c r="J25" i="1"/>
  <c r="L25" i="1"/>
  <c r="F25" i="1"/>
  <c r="N25" i="1"/>
  <c r="T19" i="1"/>
  <c r="J19" i="1"/>
  <c r="F19" i="1"/>
  <c r="N19" i="1"/>
  <c r="L19" i="1"/>
  <c r="T31" i="1"/>
  <c r="L31" i="1"/>
  <c r="N31" i="1"/>
  <c r="F31" i="1"/>
  <c r="J31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AZ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<sst xmlns="http://schemas.openxmlformats.org/spreadsheetml/2006/main" count="1187" uniqueCount="416">
  <si>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</si>
  <si>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</si>
  <si>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</si>
  <si>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</si>
  <si>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</si>
  <si>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</si>
  <si>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</si>
  <si>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</si>
  <si>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</si>
  <si>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</si>
  <si>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</si>
  <si>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</si>
  <si>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</si>
  <si>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</si>
  <si>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</si>
  <si>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</si>
  <si>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</si>
  <si>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</si>
  <si>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</si>
  <si>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</si>
  <si>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</si>
  <si>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</si>
  <si>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</si>
  <si>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</si>
  <si>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</si>
  <si>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</si>
  <si>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</si>
  <si>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</si>
  <si>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</si>
  <si>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</si>
  <si>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</si>
  <si>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</si>
  <si>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</si>
  <si>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</si>
  <si>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</si>
  <si>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</si>
  <si>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</si>
  <si>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</si>
  <si>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</si>
  <si>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</si>
  <si>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</si>
  <si>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</si>
  <si>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</si>
  <si>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</si>
  <si>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</si>
  <si>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</si>
  <si>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</si>
  <si>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</si>
  <si>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</si>
  <si>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</si>
  <si>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</si>
  <si>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</si>
  <si>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</si>
  <si>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</si>
  <si>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</si>
  <si>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</si>
  <si>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</si>
  <si>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</si>
  <si>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</si>
  <si>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</si>
  <si>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</si>
  <si>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</si>
  <si>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</si>
  <si>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</si>
  <si>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</si>
  <si>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</si>
  <si>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</si>
  <si>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</si>
  <si>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</si>
  <si>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</si>
  <si>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</si>
  <si>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</si>
  <si>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</si>
  <si>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</si>
  <si>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</si>
  <si>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</si>
  <si>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</si>
  <si>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</si>
  <si>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</si>
  <si>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</si>
  <si>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</si>
  <si>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</si>
  <si>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</si>
  <si>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</si>
  <si>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</si>
  <si>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</si>
  <si>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</si>
  <si>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</si>
  <si>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</si>
  <si>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</si>
  <si>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</si>
  <si>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</si>
  <si>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</si>
  <si>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</si>
  <si>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</si>
  <si>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</si>
  <si>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</si>
  <si>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</si>
  <si>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</si>
  <si>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</si>
  <si>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</si>
  <si>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</si>
  <si>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</si>
  <si>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</si>
  <si>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</si>
  <si>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</si>
  <si>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</si>
  <si>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</si>
  <si>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</si>
  <si>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</si>
  <si>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</si>
  <si>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</si>
  <si>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</si>
  <si>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</si>
  <si>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</si>
  <si>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</si>
  <si>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</si>
  <si>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</si>
  <si>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</si>
  <si>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</si>
  <si>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</si>
  <si>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</si>
  <si>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</si>
  <si>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</si>
  <si>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</si>
  <si>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</si>
  <si>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</si>
  <si>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</si>
  <si>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</si>
  <si>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</si>
  <si>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</si>
  <si>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</si>
  <si>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</si>
  <si>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</si>
  <si>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</si>
  <si>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</si>
  <si>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</si>
  <si>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</si>
  <si>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</si>
  <si>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</si>
  <si>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</si>
  <si>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</si>
  <si>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</si>
  <si>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</si>
  <si>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</si>
  <si>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</si>
  <si>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</si>
  <si>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</si>
  <si>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</si>
  <si>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</si>
  <si>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</si>
  <si>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</si>
  <si>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</si>
  <si>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</si>
  <si>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</si>
  <si>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</si>
  <si>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</si>
  <si>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</si>
  <si>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</si>
  <si>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</si>
  <si>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</si>
  <si>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</si>
  <si>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</si>
  <si>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</si>
  <si>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</si>
  <si>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</si>
  <si>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</si>
  <si>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</si>
  <si>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</si>
  <si>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</si>
  <si>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</si>
  <si>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</si>
  <si>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</si>
  <si>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</si>
  <si>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</si>
  <si>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</si>
  <si>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</si>
  <si>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</si>
  <si>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</si>
  <si>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</si>
  <si>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</si>
  <si>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</si>
  <si>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</si>
  <si>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</si>
  <si>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</si>
  <si>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</si>
  <si>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</si>
  <si>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</si>
  <si>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</si>
  <si>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</si>
  <si>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</si>
  <si>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</si>
  <si>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</si>
  <si>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</si>
  <si>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</si>
  <si>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</si>
  <si>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</si>
  <si>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</si>
  <si>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</si>
  <si>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</si>
  <si>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</si>
  <si>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</si>
  <si>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</si>
  <si>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</si>
  <si>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</si>
  <si>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</si>
  <si>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</si>
  <si>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</si>
  <si>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</si>
  <si>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</si>
  <si>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</si>
  <si>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</si>
  <si>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</si>
  <si>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</si>
  <si>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</si>
  <si>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</si>
  <si>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</si>
  <si>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</si>
  <si>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</si>
  <si>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</si>
  <si>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</si>
  <si>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</si>
  <si>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</si>
  <si>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</si>
  <si>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</si>
  <si>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</si>
  <si>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</si>
  <si>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</si>
  <si>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</si>
  <si>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</si>
  <si>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</si>
  <si>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</si>
  <si>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</si>
  <si>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</si>
  <si>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</si>
  <si>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</si>
  <si>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</si>
  <si>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</si>
  <si>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</si>
  <si>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</si>
  <si>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</si>
  <si>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</si>
  <si>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</si>
  <si>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</si>
  <si>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</si>
  <si>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</si>
  <si>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</si>
  <si>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</si>
  <si>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</si>
  <si>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</si>
  <si>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</si>
  <si>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</si>
  <si>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</si>
  <si>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</si>
  <si>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</si>
  <si>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</si>
  <si>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</si>
  <si>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20000</t>
  </si>
  <si>
    <t>水洗化人口等（令和6年度実績）</t>
    <phoneticPr fontId="3"/>
  </si>
  <si>
    <t>し尿処理の状況（令和6年度実績）</t>
    <phoneticPr fontId="3"/>
  </si>
  <si>
    <t>20201</t>
  </si>
  <si>
    <t>長野市</t>
  </si>
  <si>
    <t/>
  </si>
  <si>
    <t>○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</si>
  <si>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</si>
  <si>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</si>
  <si>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</si>
  <si>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</si>
  <si>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</si>
  <si>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</si>
  <si>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</si>
  <si>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</si>
  <si>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</si>
  <si>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</si>
  <si>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</si>
  <si>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</si>
  <si>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</si>
  <si>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</si>
  <si>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</si>
  <si>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</si>
  <si>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</si>
  <si>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</si>
  <si>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</si>
  <si>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</si>
  <si>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</si>
  <si>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</si>
  <si>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</si>
  <si>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</si>
  <si>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</si>
  <si>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</si>
  <si>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</si>
  <si>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</si>
  <si>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</si>
  <si>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</si>
  <si>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</si>
  <si>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</si>
  <si>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</si>
  <si>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</si>
  <si>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</si>
  <si>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</si>
  <si>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</si>
  <si>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</si>
  <si>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</si>
  <si>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</si>
  <si>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</si>
  <si>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</si>
  <si>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</si>
  <si>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</si>
  <si>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</si>
  <si>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</si>
  <si>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</si>
  <si>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</si>
  <si>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</si>
  <si>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</si>
  <si>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</si>
  <si>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</si>
  <si>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</si>
  <si>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</si>
  <si>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</si>
  <si>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</si>
  <si>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</si>
  <si>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</si>
  <si>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</si>
  <si>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</si>
  <si>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</si>
  <si>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</si>
  <si>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</si>
  <si>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</si>
  <si>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</si>
  <si>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</si>
  <si>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</si>
  <si>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</si>
  <si>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</si>
  <si>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</si>
  <si>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</si>
  <si>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</si>
  <si>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</si>
  <si>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</si>
  <si>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</si>
  <si>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</si>
  <si>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</si>
  <si>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</si>
  <si>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</si>
  <si>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</si>
  <si>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</si>
  <si>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</si>
  <si>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</si>
  <si>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</si>
  <si>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</si>
  <si>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</si>
  <si>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</si>
  <si>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</si>
  <si>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</si>
  <si>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</si>
  <si>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</si>
  <si>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</si>
  <si>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</si>
  <si>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</si>
  <si>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</si>
  <si>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</si>
  <si>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</si>
  <si>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</si>
  <si>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</si>
  <si>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</si>
  <si>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</si>
  <si>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</si>
  <si>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</si>
  <si>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</si>
  <si>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</si>
  <si>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</si>
  <si>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</si>
  <si>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</si>
  <si>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</si>
  <si>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</si>
  <si>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</si>
  <si>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</si>
  <si>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</si>
  <si>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</si>
  <si>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</si>
  <si>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</si>
  <si>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</si>
  <si>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</si>
  <si>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</si>
  <si>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</si>
  <si>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</si>
  <si>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</si>
  <si>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</si>
  <si>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</si>
  <si>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</si>
  <si>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池田町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</si>
  <si>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</si>
  <si>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</si>
  <si>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</si>
  <si>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</si>
  <si>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</si>
  <si>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</si>
  <si>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</si>
  <si>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</si>
  <si>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</si>
  <si>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</si>
  <si>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</si>
  <si>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高山村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</si>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</sst>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34</v>
      </c>
      <c r="B7" s="108" t="s">
        <v>257</v>
      </c>
      <c r="C7" s="92" t="s">
        <v>198</v>
      </c>
      <c r="D7" s="93">
        <f>+SUM(E7,+I7)</f>
        <v>2012372</v>
      </c>
      <c r="E7" s="93">
        <f>+SUM(G7+H7)</f>
        <v>91291</v>
      </c>
      <c r="F7" s="94">
        <f>IF(D7&gt;0,E7/D7*100,"-")</f>
        <v>4.536487289626371</v>
      </c>
      <c r="G7" s="93">
        <f>SUM(G$8:G$207)</f>
        <v>91091</v>
      </c>
      <c r="H7" s="93">
        <f>SUM(H$8:H$207)</f>
        <v>200</v>
      </c>
      <c r="I7" s="93">
        <f>+SUM(K7,+M7,O7+P7)</f>
        <v>1921081</v>
      </c>
      <c r="J7" s="94">
        <f>IF(D7&gt;0,I7/D7*100,"-")</f>
        <v>95.463512710373635</v>
      </c>
      <c r="K7" s="93">
        <f>SUM(K$8:K$207)</f>
        <v>1650867</v>
      </c>
      <c r="L7" s="94">
        <f>IF(D7&gt;0,K7/D7*100,"-")</f>
        <v>82.035876070627097</v>
      </c>
      <c r="M7" s="93">
        <f>SUM(M$8:M$207)</f>
        <v>966</v>
      </c>
      <c r="N7" s="94">
        <f>IF(D7&gt;0,M7/D7*100,"-")</f>
        <v>4.8003053113440254E-2</v>
      </c>
      <c r="O7" s="91">
        <f>SUM(O$8:O$207)</f>
        <v>126953</v>
      </c>
      <c r="P7" s="93">
        <f>SUM(Q7:S7)</f>
        <v>142295</v>
      </c>
      <c r="Q7" s="93">
        <f>SUM(Q$8:Q$207)</f>
        <v>15767</v>
      </c>
      <c r="R7" s="93">
        <f>SUM(R$8:R$207)</f>
        <v>122700</v>
      </c>
      <c r="S7" s="93">
        <f>SUM(S$8:S$207)</f>
        <v>3828</v>
      </c>
      <c r="T7" s="94">
        <f>IF(D7&gt;0,P7/D7*100,"-")</f>
        <v>7.0710087399347632</v>
      </c>
      <c r="U7" s="93">
        <f>SUM(U$8:U$207)</f>
        <v>44792</v>
      </c>
      <c r="V7" s="95">
        <f t="shared" ref="V7:AC7" si="0">COUNTIF(V$8:V$207,"○")</f>
        <v>56</v>
      </c>
      <c r="W7" s="95">
        <f t="shared" si="0"/>
        <v>0</v>
      </c>
      <c r="X7" s="95">
        <f t="shared" si="0"/>
        <v>0</v>
      </c>
      <c r="Y7" s="95">
        <f t="shared" si="0"/>
        <v>21</v>
      </c>
      <c r="Z7" s="95">
        <f t="shared" si="0"/>
        <v>57</v>
      </c>
      <c r="AA7" s="95">
        <f t="shared" si="0"/>
        <v>1</v>
      </c>
      <c r="AB7" s="95">
        <f t="shared" si="0"/>
        <v>0</v>
      </c>
      <c r="AC7" s="95">
        <f t="shared" si="0"/>
        <v>19</v>
      </c>
    </row>
    <row r="8" spans="1:31" ht="13.5" customHeight="1">
      <c r="A8" s="85" t="s">
        <v>34</v>
      </c>
      <c r="B8" s="86" t="s">
        <v>260</v>
      </c>
      <c r="C8" s="85" t="s">
        <v>261</v>
      </c>
      <c r="D8" s="87">
        <f>+SUM(E8,+I8)</f>
        <v>363145</v>
      </c>
      <c r="E8" s="87">
        <f>+SUM(G8+H8)</f>
        <v>8781</v>
      </c>
      <c r="F8" s="106">
        <f>IF(D8&gt;0,E8/D8*100,"-")</f>
        <v>2.4180423797656583</v>
      </c>
      <c r="G8" s="87">
        <v>8781</v>
      </c>
      <c r="H8" s="87">
        <v>0</v>
      </c>
      <c r="I8" s="87">
        <f>+SUM(K8,+M8,O8+P8)</f>
        <v>354364</v>
      </c>
      <c r="J8" s="88">
        <f>IF(D8&gt;0,I8/D8*100,"-")</f>
        <v>97.581957620234334</v>
      </c>
      <c r="K8" s="87">
        <v>338527</v>
      </c>
      <c r="L8" s="88">
        <f>IF(D8&gt;0,K8/D8*100,"-")</f>
        <v>93.220889727243943</v>
      </c>
      <c r="M8" s="87">
        <v>0</v>
      </c>
      <c r="N8" s="88">
        <f>IF(D8&gt;0,M8/D8*100,"-")</f>
        <v>0</v>
      </c>
      <c r="O8" s="87">
        <v>4802</v>
      </c>
      <c r="P8" s="87">
        <f>SUM(Q8:S8)</f>
        <v>11035</v>
      </c>
      <c r="Q8" s="87">
        <v>640</v>
      </c>
      <c r="R8" s="87">
        <v>10395</v>
      </c>
      <c r="S8" s="87">
        <v>0</v>
      </c>
      <c r="T8" s="88">
        <f>IF(D8&gt;0,P8/D8*100,"-")</f>
        <v>3.0387310853791183</v>
      </c>
      <c r="U8" s="87">
        <v>4600</v>
      </c>
      <c r="V8" s="85" t="s">
        <v>263</v>
      </c>
      <c r="W8" s="85"/>
      <c r="X8" s="85"/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34</v>
      </c>
      <c r="B9" s="86" t="s">
        <v>264</v>
      </c>
      <c r="C9" s="85" t="s">
        <v>265</v>
      </c>
      <c r="D9" s="87">
        <f>+SUM(E9,+I9)</f>
        <v>234410</v>
      </c>
      <c r="E9" s="87">
        <f>+SUM(G9+H9)</f>
        <v>2499</v>
      </c>
      <c r="F9" s="106">
        <f>IF(D9&gt;0,E9/D9*100,"-")</f>
        <v>1.0660807986007423</v>
      </c>
      <c r="G9" s="87">
        <v>2499</v>
      </c>
      <c r="H9" s="87">
        <v>0</v>
      </c>
      <c r="I9" s="87">
        <f>+SUM(K9,+M9,O9+P9)</f>
        <v>231911</v>
      </c>
      <c r="J9" s="88">
        <f>IF(D9&gt;0,I9/D9*100,"-")</f>
        <v>98.933919201399263</v>
      </c>
      <c r="K9" s="87">
        <v>224466</v>
      </c>
      <c r="L9" s="88">
        <f>IF(D9&gt;0,K9/D9*100,"-")</f>
        <v>95.757860159549509</v>
      </c>
      <c r="M9" s="87">
        <v>0</v>
      </c>
      <c r="N9" s="88">
        <f>IF(D9&gt;0,M9/D9*100,"-")</f>
        <v>0</v>
      </c>
      <c r="O9" s="87">
        <v>601</v>
      </c>
      <c r="P9" s="87">
        <f>SUM(Q9:S9)</f>
        <v>6844</v>
      </c>
      <c r="Q9" s="87">
        <v>397</v>
      </c>
      <c r="R9" s="87">
        <v>6447</v>
      </c>
      <c r="S9" s="87">
        <v>0</v>
      </c>
      <c r="T9" s="88">
        <f>IF(D9&gt;0,P9/D9*100,"-")</f>
        <v>2.9196706625143976</v>
      </c>
      <c r="U9" s="87">
        <v>4529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34</v>
      </c>
      <c r="B10" s="86" t="s">
        <v>266</v>
      </c>
      <c r="C10" s="85" t="s">
        <v>267</v>
      </c>
      <c r="D10" s="87">
        <f>+SUM(E10,+I10)</f>
        <v>151120</v>
      </c>
      <c r="E10" s="87">
        <f>+SUM(G10+H10)</f>
        <v>8045</v>
      </c>
      <c r="F10" s="106">
        <f>IF(D10&gt;0,E10/D10*100,"-")</f>
        <v>5.3235839068290103</v>
      </c>
      <c r="G10" s="87">
        <v>8045</v>
      </c>
      <c r="H10" s="87">
        <v>0</v>
      </c>
      <c r="I10" s="87">
        <f>+SUM(K10,+M10,O10+P10)</f>
        <v>143075</v>
      </c>
      <c r="J10" s="88">
        <f>IF(D10&gt;0,I10/D10*100,"-")</f>
        <v>94.676416093170985</v>
      </c>
      <c r="K10" s="87">
        <v>118977</v>
      </c>
      <c r="L10" s="88">
        <f>IF(D10&gt;0,K10/D10*100,"-")</f>
        <v>78.730148226574897</v>
      </c>
      <c r="M10" s="87">
        <v>0</v>
      </c>
      <c r="N10" s="88">
        <f>IF(D10&gt;0,M10/D10*100,"-")</f>
        <v>0</v>
      </c>
      <c r="O10" s="87">
        <v>21857</v>
      </c>
      <c r="P10" s="87">
        <f>SUM(Q10:S10)</f>
        <v>2241</v>
      </c>
      <c r="Q10" s="87">
        <v>52</v>
      </c>
      <c r="R10" s="87">
        <v>2189</v>
      </c>
      <c r="S10" s="87">
        <v>0</v>
      </c>
      <c r="T10" s="88">
        <f>IF(D10&gt;0,P10/D10*100,"-")</f>
        <v>1.4829274748544203</v>
      </c>
      <c r="U10" s="87">
        <v>4693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34</v>
      </c>
      <c r="B11" s="86" t="s">
        <v>268</v>
      </c>
      <c r="C11" s="85" t="s">
        <v>269</v>
      </c>
      <c r="D11" s="87">
        <f>+SUM(E11,+I11)</f>
        <v>46589</v>
      </c>
      <c r="E11" s="87">
        <f>+SUM(G11+H11)</f>
        <v>714</v>
      </c>
      <c r="F11" s="106">
        <f>IF(D11&gt;0,E11/D11*100,"-")</f>
        <v>1.532550602073451</v>
      </c>
      <c r="G11" s="87">
        <v>714</v>
      </c>
      <c r="H11" s="87">
        <v>0</v>
      </c>
      <c r="I11" s="87">
        <f>+SUM(K11,+M11,O11+P11)</f>
        <v>45875</v>
      </c>
      <c r="J11" s="88">
        <f>IF(D11&gt;0,I11/D11*100,"-")</f>
        <v>98.467449397926558</v>
      </c>
      <c r="K11" s="87">
        <v>45653</v>
      </c>
      <c r="L11" s="88">
        <f>IF(D11&gt;0,K11/D11*100,"-")</f>
        <v>97.990942067870108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222</v>
      </c>
      <c r="Q11" s="87">
        <v>117</v>
      </c>
      <c r="R11" s="87">
        <v>105</v>
      </c>
      <c r="S11" s="87">
        <v>0</v>
      </c>
      <c r="T11" s="88">
        <f>IF(D11&gt;0,P11/D11*100,"-")</f>
        <v>0.47650733005645107</v>
      </c>
      <c r="U11" s="87">
        <v>951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34</v>
      </c>
      <c r="B12" s="86" t="s">
        <v>270</v>
      </c>
      <c r="C12" s="85" t="s">
        <v>271</v>
      </c>
      <c r="D12" s="87">
        <f>+SUM(E12,+I12)</f>
        <v>95076</v>
      </c>
      <c r="E12" s="87">
        <f>+SUM(G12+H12)</f>
        <v>8925</v>
      </c>
      <c r="F12" s="106">
        <f>IF(D12&gt;0,E12/D12*100,"-")</f>
        <v>9.3872270604568975</v>
      </c>
      <c r="G12" s="87">
        <v>8910</v>
      </c>
      <c r="H12" s="87">
        <v>15</v>
      </c>
      <c r="I12" s="87">
        <f>+SUM(K12,+M12,O12+P12)</f>
        <v>86151</v>
      </c>
      <c r="J12" s="88">
        <f>IF(D12&gt;0,I12/D12*100,"-")</f>
        <v>90.612772939543106</v>
      </c>
      <c r="K12" s="87">
        <v>73309</v>
      </c>
      <c r="L12" s="88">
        <f>IF(D12&gt;0,K12/D12*100,"-")</f>
        <v>77.105683873953467</v>
      </c>
      <c r="M12" s="87">
        <v>0</v>
      </c>
      <c r="N12" s="88">
        <f>IF(D12&gt;0,M12/D12*100,"-")</f>
        <v>0</v>
      </c>
      <c r="O12" s="87">
        <v>4962</v>
      </c>
      <c r="P12" s="87">
        <f>SUM(Q12:S12)</f>
        <v>7880</v>
      </c>
      <c r="Q12" s="87">
        <v>40</v>
      </c>
      <c r="R12" s="87">
        <v>7840</v>
      </c>
      <c r="S12" s="87">
        <v>0</v>
      </c>
      <c r="T12" s="88">
        <f>IF(D12&gt;0,P12/D12*100,"-")</f>
        <v>8.2881063570196485</v>
      </c>
      <c r="U12" s="87">
        <v>2292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34</v>
      </c>
      <c r="B13" s="86" t="s">
        <v>272</v>
      </c>
      <c r="C13" s="85" t="s">
        <v>273</v>
      </c>
      <c r="D13" s="87">
        <f>+SUM(E13,+I13)</f>
        <v>47644</v>
      </c>
      <c r="E13" s="87">
        <f>+SUM(G13+H13)</f>
        <v>529</v>
      </c>
      <c r="F13" s="106">
        <f>IF(D13&gt;0,E13/D13*100,"-")</f>
        <v>1.1103181932667283</v>
      </c>
      <c r="G13" s="87">
        <v>529</v>
      </c>
      <c r="H13" s="87">
        <v>0</v>
      </c>
      <c r="I13" s="87">
        <f>+SUM(K13,+M13,O13+P13)</f>
        <v>47115</v>
      </c>
      <c r="J13" s="88">
        <f>IF(D13&gt;0,I13/D13*100,"-")</f>
        <v>98.889681806733279</v>
      </c>
      <c r="K13" s="87">
        <v>46666</v>
      </c>
      <c r="L13" s="88">
        <f>IF(D13&gt;0,K13/D13*100,"-")</f>
        <v>97.947275627571145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449</v>
      </c>
      <c r="Q13" s="87">
        <v>63</v>
      </c>
      <c r="R13" s="87">
        <v>386</v>
      </c>
      <c r="S13" s="87">
        <v>0</v>
      </c>
      <c r="T13" s="88">
        <f>IF(D13&gt;0,P13/D13*100,"-")</f>
        <v>0.942406179162119</v>
      </c>
      <c r="U13" s="87">
        <v>1560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34</v>
      </c>
      <c r="B14" s="86" t="s">
        <v>274</v>
      </c>
      <c r="C14" s="85" t="s">
        <v>275</v>
      </c>
      <c r="D14" s="87">
        <f>+SUM(E14,+I14)</f>
        <v>49265</v>
      </c>
      <c r="E14" s="87">
        <f>+SUM(G14+H14)</f>
        <v>2580</v>
      </c>
      <c r="F14" s="106">
        <f>IF(D14&gt;0,E14/D14*100,"-")</f>
        <v>5.236983659799046</v>
      </c>
      <c r="G14" s="87">
        <v>2580</v>
      </c>
      <c r="H14" s="87">
        <v>0</v>
      </c>
      <c r="I14" s="87">
        <f>+SUM(K14,+M14,O14+P14)</f>
        <v>46685</v>
      </c>
      <c r="J14" s="88">
        <f>IF(D14&gt;0,I14/D14*100,"-")</f>
        <v>94.763016340200963</v>
      </c>
      <c r="K14" s="87">
        <v>45389</v>
      </c>
      <c r="L14" s="88">
        <f>IF(D14&gt;0,K14/D14*100,"-")</f>
        <v>92.132345478534461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1296</v>
      </c>
      <c r="Q14" s="87">
        <v>327</v>
      </c>
      <c r="R14" s="87">
        <v>969</v>
      </c>
      <c r="S14" s="87">
        <v>0</v>
      </c>
      <c r="T14" s="88">
        <f>IF(D14&gt;0,P14/D14*100,"-")</f>
        <v>2.6306708616664976</v>
      </c>
      <c r="U14" s="87">
        <v>818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34</v>
      </c>
      <c r="B15" s="86" t="s">
        <v>276</v>
      </c>
      <c r="C15" s="85" t="s">
        <v>277</v>
      </c>
      <c r="D15" s="87">
        <f>+SUM(E15,+I15)</f>
        <v>41372</v>
      </c>
      <c r="E15" s="87">
        <f>+SUM(G15+H15)</f>
        <v>1501</v>
      </c>
      <c r="F15" s="106">
        <f>IF(D15&gt;0,E15/D15*100,"-")</f>
        <v>3.6280576235134872</v>
      </c>
      <c r="G15" s="87">
        <v>1501</v>
      </c>
      <c r="H15" s="87">
        <v>0</v>
      </c>
      <c r="I15" s="87">
        <f>+SUM(K15,+M15,O15+P15)</f>
        <v>39871</v>
      </c>
      <c r="J15" s="88">
        <f>IF(D15&gt;0,I15/D15*100,"-")</f>
        <v>96.371942376486501</v>
      </c>
      <c r="K15" s="87">
        <v>26549</v>
      </c>
      <c r="L15" s="88">
        <f>IF(D15&gt;0,K15/D15*100,"-")</f>
        <v>64.171420284250217</v>
      </c>
      <c r="M15" s="87">
        <v>0</v>
      </c>
      <c r="N15" s="88">
        <f>IF(D15&gt;0,M15/D15*100,"-")</f>
        <v>0</v>
      </c>
      <c r="O15" s="87">
        <v>6206</v>
      </c>
      <c r="P15" s="87">
        <f>SUM(Q15:S15)</f>
        <v>7116</v>
      </c>
      <c r="Q15" s="87">
        <v>83</v>
      </c>
      <c r="R15" s="87">
        <v>7033</v>
      </c>
      <c r="S15" s="87">
        <v>0</v>
      </c>
      <c r="T15" s="88">
        <f>IF(D15&gt;0,P15/D15*100,"-")</f>
        <v>17.200038673498984</v>
      </c>
      <c r="U15" s="87">
        <v>1171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34</v>
      </c>
      <c r="B16" s="86" t="s">
        <v>278</v>
      </c>
      <c r="C16" s="85" t="s">
        <v>279</v>
      </c>
      <c r="D16" s="87">
        <f>+SUM(E16,+I16)</f>
        <v>63814</v>
      </c>
      <c r="E16" s="87">
        <f>+SUM(G16+H16)</f>
        <v>2704</v>
      </c>
      <c r="F16" s="106">
        <f>IF(D16&gt;0,E16/D16*100,"-")</f>
        <v>4.2373146958347698</v>
      </c>
      <c r="G16" s="87">
        <v>2704</v>
      </c>
      <c r="H16" s="87">
        <v>0</v>
      </c>
      <c r="I16" s="87">
        <f>+SUM(K16,+M16,O16+P16)</f>
        <v>61110</v>
      </c>
      <c r="J16" s="88">
        <f>IF(D16&gt;0,I16/D16*100,"-")</f>
        <v>95.762685304165231</v>
      </c>
      <c r="K16" s="87">
        <v>47011</v>
      </c>
      <c r="L16" s="88">
        <f>IF(D16&gt;0,K16/D16*100,"-")</f>
        <v>73.668787413420262</v>
      </c>
      <c r="M16" s="87">
        <v>0</v>
      </c>
      <c r="N16" s="88">
        <f>IF(D16&gt;0,M16/D16*100,"-")</f>
        <v>0</v>
      </c>
      <c r="O16" s="87">
        <v>9195</v>
      </c>
      <c r="P16" s="87">
        <f>SUM(Q16:S16)</f>
        <v>4904</v>
      </c>
      <c r="Q16" s="87">
        <v>260</v>
      </c>
      <c r="R16" s="87">
        <v>4644</v>
      </c>
      <c r="S16" s="87">
        <v>0</v>
      </c>
      <c r="T16" s="88">
        <f>IF(D16&gt;0,P16/D16*100,"-")</f>
        <v>7.6848340489547748</v>
      </c>
      <c r="U16" s="87">
        <v>1963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34</v>
      </c>
      <c r="B17" s="86" t="s">
        <v>280</v>
      </c>
      <c r="C17" s="85" t="s">
        <v>281</v>
      </c>
      <c r="D17" s="87">
        <f>+SUM(E17,+I17)</f>
        <v>31410</v>
      </c>
      <c r="E17" s="87">
        <f>+SUM(G17+H17)</f>
        <v>1938</v>
      </c>
      <c r="F17" s="106">
        <f>IF(D17&gt;0,E17/D17*100,"-")</f>
        <v>6.1700095510983761</v>
      </c>
      <c r="G17" s="87">
        <v>1915</v>
      </c>
      <c r="H17" s="87">
        <v>23</v>
      </c>
      <c r="I17" s="87">
        <f>+SUM(K17,+M17,O17+P17)</f>
        <v>29472</v>
      </c>
      <c r="J17" s="88">
        <f>IF(D17&gt;0,I17/D17*100,"-")</f>
        <v>93.829990448901626</v>
      </c>
      <c r="K17" s="87">
        <v>16958</v>
      </c>
      <c r="L17" s="88">
        <f>IF(D17&gt;0,K17/D17*100,"-")</f>
        <v>53.989175421840173</v>
      </c>
      <c r="M17" s="87">
        <v>0</v>
      </c>
      <c r="N17" s="88">
        <f>IF(D17&gt;0,M17/D17*100,"-")</f>
        <v>0</v>
      </c>
      <c r="O17" s="87">
        <v>10278</v>
      </c>
      <c r="P17" s="87">
        <f>SUM(Q17:S17)</f>
        <v>2236</v>
      </c>
      <c r="Q17" s="87">
        <v>144</v>
      </c>
      <c r="R17" s="87">
        <v>2092</v>
      </c>
      <c r="S17" s="87">
        <v>0</v>
      </c>
      <c r="T17" s="88">
        <f>IF(D17&gt;0,P17/D17*100,"-")</f>
        <v>7.1187519898121625</v>
      </c>
      <c r="U17" s="87">
        <v>849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34</v>
      </c>
      <c r="B18" s="86" t="s">
        <v>282</v>
      </c>
      <c r="C18" s="85" t="s">
        <v>283</v>
      </c>
      <c r="D18" s="87">
        <f>+SUM(E18,+I18)</f>
        <v>42315</v>
      </c>
      <c r="E18" s="87">
        <f>+SUM(G18+H18)</f>
        <v>4753</v>
      </c>
      <c r="F18" s="106">
        <f>IF(D18&gt;0,E18/D18*100,"-")</f>
        <v>11.232423490488006</v>
      </c>
      <c r="G18" s="87">
        <v>4753</v>
      </c>
      <c r="H18" s="87">
        <v>0</v>
      </c>
      <c r="I18" s="87">
        <f>+SUM(K18,+M18,O18+P18)</f>
        <v>37562</v>
      </c>
      <c r="J18" s="88">
        <f>IF(D18&gt;0,I18/D18*100,"-")</f>
        <v>88.767576509511997</v>
      </c>
      <c r="K18" s="87">
        <v>29239</v>
      </c>
      <c r="L18" s="88">
        <f>IF(D18&gt;0,K18/D18*100,"-")</f>
        <v>69.098428453267161</v>
      </c>
      <c r="M18" s="87">
        <v>0</v>
      </c>
      <c r="N18" s="88">
        <f>IF(D18&gt;0,M18/D18*100,"-")</f>
        <v>0</v>
      </c>
      <c r="O18" s="87">
        <v>6595</v>
      </c>
      <c r="P18" s="87">
        <f>SUM(Q18:S18)</f>
        <v>1728</v>
      </c>
      <c r="Q18" s="87">
        <v>148</v>
      </c>
      <c r="R18" s="87">
        <v>1580</v>
      </c>
      <c r="S18" s="87">
        <v>0</v>
      </c>
      <c r="T18" s="88">
        <f>IF(D18&gt;0,P18/D18*100,"-")</f>
        <v>4.0836582772066645</v>
      </c>
      <c r="U18" s="87">
        <v>1041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34</v>
      </c>
      <c r="B19" s="86" t="s">
        <v>284</v>
      </c>
      <c r="C19" s="85" t="s">
        <v>285</v>
      </c>
      <c r="D19" s="87">
        <f>+SUM(E19,+I19)</f>
        <v>25372</v>
      </c>
      <c r="E19" s="87">
        <f>+SUM(G19+H19)</f>
        <v>5553</v>
      </c>
      <c r="F19" s="106">
        <f>IF(D19&gt;0,E19/D19*100,"-")</f>
        <v>21.886331388932682</v>
      </c>
      <c r="G19" s="87">
        <v>5553</v>
      </c>
      <c r="H19" s="87">
        <v>0</v>
      </c>
      <c r="I19" s="87">
        <f>+SUM(K19,+M19,O19+P19)</f>
        <v>19819</v>
      </c>
      <c r="J19" s="88">
        <f>IF(D19&gt;0,I19/D19*100,"-")</f>
        <v>78.113668611067325</v>
      </c>
      <c r="K19" s="87">
        <v>13895</v>
      </c>
      <c r="L19" s="88">
        <f>IF(D19&gt;0,K19/D19*100,"-")</f>
        <v>54.765095380734664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5924</v>
      </c>
      <c r="Q19" s="87">
        <v>317</v>
      </c>
      <c r="R19" s="87">
        <v>5607</v>
      </c>
      <c r="S19" s="87">
        <v>0</v>
      </c>
      <c r="T19" s="88">
        <f>IF(D19&gt;0,P19/D19*100,"-")</f>
        <v>23.348573230332651</v>
      </c>
      <c r="U19" s="87">
        <v>690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34</v>
      </c>
      <c r="B20" s="86" t="s">
        <v>286</v>
      </c>
      <c r="C20" s="85" t="s">
        <v>287</v>
      </c>
      <c r="D20" s="87">
        <f>+SUM(E20,+I20)</f>
        <v>18601</v>
      </c>
      <c r="E20" s="87">
        <f>+SUM(G20+H20)</f>
        <v>790</v>
      </c>
      <c r="F20" s="106">
        <f>IF(D20&gt;0,E20/D20*100,"-")</f>
        <v>4.2470834901349388</v>
      </c>
      <c r="G20" s="87">
        <v>790</v>
      </c>
      <c r="H20" s="87">
        <v>0</v>
      </c>
      <c r="I20" s="87">
        <f>+SUM(K20,+M20,O20+P20)</f>
        <v>17811</v>
      </c>
      <c r="J20" s="88">
        <f>IF(D20&gt;0,I20/D20*100,"-")</f>
        <v>95.752916509865059</v>
      </c>
      <c r="K20" s="87">
        <v>15660</v>
      </c>
      <c r="L20" s="88">
        <f>IF(D20&gt;0,K20/D20*100,"-")</f>
        <v>84.189022095586267</v>
      </c>
      <c r="M20" s="87">
        <v>0</v>
      </c>
      <c r="N20" s="88">
        <f>IF(D20&gt;0,M20/D20*100,"-")</f>
        <v>0</v>
      </c>
      <c r="O20" s="87">
        <v>1766</v>
      </c>
      <c r="P20" s="87">
        <f>SUM(Q20:S20)</f>
        <v>385</v>
      </c>
      <c r="Q20" s="87">
        <v>77</v>
      </c>
      <c r="R20" s="87">
        <v>308</v>
      </c>
      <c r="S20" s="87">
        <v>0</v>
      </c>
      <c r="T20" s="88">
        <f>IF(D20&gt;0,P20/D20*100,"-")</f>
        <v>2.069781194559432</v>
      </c>
      <c r="U20" s="87">
        <v>264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34</v>
      </c>
      <c r="B21" s="86" t="s">
        <v>288</v>
      </c>
      <c r="C21" s="85" t="s">
        <v>289</v>
      </c>
      <c r="D21" s="87">
        <f>+SUM(E21,+I21)</f>
        <v>54317</v>
      </c>
      <c r="E21" s="87">
        <f>+SUM(G21+H21)</f>
        <v>155</v>
      </c>
      <c r="F21" s="106">
        <f>IF(D21&gt;0,E21/D21*100,"-")</f>
        <v>0.28536185724542962</v>
      </c>
      <c r="G21" s="87">
        <v>155</v>
      </c>
      <c r="H21" s="87">
        <v>0</v>
      </c>
      <c r="I21" s="87">
        <f>+SUM(K21,+M21,O21+P21)</f>
        <v>54162</v>
      </c>
      <c r="J21" s="88">
        <f>IF(D21&gt;0,I21/D21*100,"-")</f>
        <v>99.71463814275458</v>
      </c>
      <c r="K21" s="87">
        <v>51863</v>
      </c>
      <c r="L21" s="88">
        <f>IF(D21&gt;0,K21/D21*100,"-")</f>
        <v>95.482077434320743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2299</v>
      </c>
      <c r="Q21" s="87">
        <v>155</v>
      </c>
      <c r="R21" s="87">
        <v>2144</v>
      </c>
      <c r="S21" s="87">
        <v>0</v>
      </c>
      <c r="T21" s="88">
        <f>IF(D21&gt;0,P21/D21*100,"-")</f>
        <v>4.2325607084338239</v>
      </c>
      <c r="U21" s="87">
        <v>1214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34</v>
      </c>
      <c r="B22" s="86" t="s">
        <v>290</v>
      </c>
      <c r="C22" s="85" t="s">
        <v>291</v>
      </c>
      <c r="D22" s="87">
        <f>+SUM(E22,+I22)</f>
        <v>65346</v>
      </c>
      <c r="E22" s="87">
        <f>+SUM(G22+H22)</f>
        <v>1142</v>
      </c>
      <c r="F22" s="106">
        <f>IF(D22&gt;0,E22/D22*100,"-")</f>
        <v>1.7476203593180912</v>
      </c>
      <c r="G22" s="87">
        <v>1142</v>
      </c>
      <c r="H22" s="87">
        <v>0</v>
      </c>
      <c r="I22" s="87">
        <f>+SUM(K22,+M22,O22+P22)</f>
        <v>64204</v>
      </c>
      <c r="J22" s="88">
        <f>IF(D22&gt;0,I22/D22*100,"-")</f>
        <v>98.252379640681909</v>
      </c>
      <c r="K22" s="87">
        <v>61595</v>
      </c>
      <c r="L22" s="88">
        <f>IF(D22&gt;0,K22/D22*100,"-")</f>
        <v>94.259786367949076</v>
      </c>
      <c r="M22" s="87">
        <v>0</v>
      </c>
      <c r="N22" s="88">
        <f>IF(D22&gt;0,M22/D22*100,"-")</f>
        <v>0</v>
      </c>
      <c r="O22" s="87">
        <v>2089</v>
      </c>
      <c r="P22" s="87">
        <f>SUM(Q22:S22)</f>
        <v>520</v>
      </c>
      <c r="Q22" s="87">
        <v>54</v>
      </c>
      <c r="R22" s="87">
        <v>466</v>
      </c>
      <c r="S22" s="87">
        <v>0</v>
      </c>
      <c r="T22" s="88">
        <f>IF(D22&gt;0,P22/D22*100,"-")</f>
        <v>0.79576408655464748</v>
      </c>
      <c r="U22" s="87">
        <v>1460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34</v>
      </c>
      <c r="B23" s="86" t="s">
        <v>292</v>
      </c>
      <c r="C23" s="85" t="s">
        <v>293</v>
      </c>
      <c r="D23" s="87">
        <f>+SUM(E23,+I23)</f>
        <v>97551</v>
      </c>
      <c r="E23" s="87">
        <f>+SUM(G23+H23)</f>
        <v>0</v>
      </c>
      <c r="F23" s="106">
        <f>IF(D23&gt;0,E23/D23*100,"-")</f>
        <v>0</v>
      </c>
      <c r="G23" s="87">
        <v>0</v>
      </c>
      <c r="H23" s="87">
        <v>0</v>
      </c>
      <c r="I23" s="87">
        <f>+SUM(K23,+M23,O23+P23)</f>
        <v>97551</v>
      </c>
      <c r="J23" s="88">
        <f>IF(D23&gt;0,I23/D23*100,"-")</f>
        <v>100</v>
      </c>
      <c r="K23" s="87">
        <v>76103</v>
      </c>
      <c r="L23" s="88">
        <f>IF(D23&gt;0,K23/D23*100,"-")</f>
        <v>78.013551885680315</v>
      </c>
      <c r="M23" s="87">
        <v>209</v>
      </c>
      <c r="N23" s="88">
        <f>IF(D23&gt;0,M23/D23*100,"-")</f>
        <v>0.2142469067462148</v>
      </c>
      <c r="O23" s="87">
        <v>5058</v>
      </c>
      <c r="P23" s="87">
        <f>SUM(Q23:S23)</f>
        <v>16181</v>
      </c>
      <c r="Q23" s="87">
        <v>152</v>
      </c>
      <c r="R23" s="87">
        <v>16029</v>
      </c>
      <c r="S23" s="87">
        <v>0</v>
      </c>
      <c r="T23" s="88">
        <f>IF(D23&gt;0,P23/D23*100,"-")</f>
        <v>16.587221043351683</v>
      </c>
      <c r="U23" s="87">
        <v>1590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34</v>
      </c>
      <c r="B24" s="86" t="s">
        <v>294</v>
      </c>
      <c r="C24" s="85" t="s">
        <v>295</v>
      </c>
      <c r="D24" s="87">
        <f>+SUM(E24,+I24)</f>
        <v>57599</v>
      </c>
      <c r="E24" s="87">
        <f>+SUM(G24+H24)</f>
        <v>2010</v>
      </c>
      <c r="F24" s="106">
        <f>IF(D24&gt;0,E24/D24*100,"-")</f>
        <v>3.4896439174291221</v>
      </c>
      <c r="G24" s="87">
        <v>2010</v>
      </c>
      <c r="H24" s="87">
        <v>0</v>
      </c>
      <c r="I24" s="87">
        <f>+SUM(K24,+M24,O24+P24)</f>
        <v>55589</v>
      </c>
      <c r="J24" s="88">
        <f>IF(D24&gt;0,I24/D24*100,"-")</f>
        <v>96.51035608257088</v>
      </c>
      <c r="K24" s="87">
        <v>49133</v>
      </c>
      <c r="L24" s="88">
        <f>IF(D24&gt;0,K24/D24*100,"-")</f>
        <v>85.301828156738836</v>
      </c>
      <c r="M24" s="87">
        <v>0</v>
      </c>
      <c r="N24" s="88">
        <f>IF(D24&gt;0,M24/D24*100,"-")</f>
        <v>0</v>
      </c>
      <c r="O24" s="87">
        <v>4219</v>
      </c>
      <c r="P24" s="87">
        <f>SUM(Q24:S24)</f>
        <v>2237</v>
      </c>
      <c r="Q24" s="87">
        <v>669</v>
      </c>
      <c r="R24" s="87">
        <v>1568</v>
      </c>
      <c r="S24" s="87">
        <v>0</v>
      </c>
      <c r="T24" s="88">
        <f>IF(D24&gt;0,P24/D24*100,"-")</f>
        <v>3.8837479817357941</v>
      </c>
      <c r="U24" s="87">
        <v>1028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34</v>
      </c>
      <c r="B25" s="86" t="s">
        <v>296</v>
      </c>
      <c r="C25" s="85" t="s">
        <v>297</v>
      </c>
      <c r="D25" s="87">
        <f>+SUM(E25,+I25)</f>
        <v>29052</v>
      </c>
      <c r="E25" s="87">
        <f>+SUM(G25+H25)</f>
        <v>1327</v>
      </c>
      <c r="F25" s="106">
        <f>IF(D25&gt;0,E25/D25*100,"-")</f>
        <v>4.5676717609803106</v>
      </c>
      <c r="G25" s="87">
        <v>1327</v>
      </c>
      <c r="H25" s="87">
        <v>0</v>
      </c>
      <c r="I25" s="87">
        <f>+SUM(K25,+M25,O25+P25)</f>
        <v>27725</v>
      </c>
      <c r="J25" s="88">
        <f>IF(D25&gt;0,I25/D25*100,"-")</f>
        <v>95.432328239019697</v>
      </c>
      <c r="K25" s="87">
        <v>23654</v>
      </c>
      <c r="L25" s="88">
        <f>IF(D25&gt;0,K25/D25*100,"-")</f>
        <v>81.419523612832165</v>
      </c>
      <c r="M25" s="87">
        <v>517</v>
      </c>
      <c r="N25" s="88">
        <f>IF(D25&gt;0,M25/D25*100,"-")</f>
        <v>1.7795676717609805</v>
      </c>
      <c r="O25" s="87">
        <v>1581</v>
      </c>
      <c r="P25" s="87">
        <f>SUM(Q25:S25)</f>
        <v>1973</v>
      </c>
      <c r="Q25" s="87">
        <v>837</v>
      </c>
      <c r="R25" s="87">
        <v>1136</v>
      </c>
      <c r="S25" s="87">
        <v>0</v>
      </c>
      <c r="T25" s="88">
        <f>IF(D25&gt;0,P25/D25*100,"-")</f>
        <v>6.7912708247280742</v>
      </c>
      <c r="U25" s="87">
        <v>708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34</v>
      </c>
      <c r="B26" s="86" t="s">
        <v>298</v>
      </c>
      <c r="C26" s="85" t="s">
        <v>299</v>
      </c>
      <c r="D26" s="87">
        <f>+SUM(E26,+I26)</f>
        <v>95996</v>
      </c>
      <c r="E26" s="87">
        <f>+SUM(G26+H26)</f>
        <v>12003</v>
      </c>
      <c r="F26" s="106">
        <f>IF(D26&gt;0,E26/D26*100,"-")</f>
        <v>12.503645985249385</v>
      </c>
      <c r="G26" s="87">
        <v>12003</v>
      </c>
      <c r="H26" s="87">
        <v>0</v>
      </c>
      <c r="I26" s="87">
        <f>+SUM(K26,+M26,O26+P26)</f>
        <v>83993</v>
      </c>
      <c r="J26" s="88">
        <f>IF(D26&gt;0,I26/D26*100,"-")</f>
        <v>87.496354014750608</v>
      </c>
      <c r="K26" s="87">
        <v>75814</v>
      </c>
      <c r="L26" s="88">
        <f>IF(D26&gt;0,K26/D26*100,"-")</f>
        <v>78.976207341972582</v>
      </c>
      <c r="M26" s="87">
        <v>0</v>
      </c>
      <c r="N26" s="88">
        <f>IF(D26&gt;0,M26/D26*100,"-")</f>
        <v>0</v>
      </c>
      <c r="O26" s="87">
        <v>2530</v>
      </c>
      <c r="P26" s="87">
        <f>SUM(Q26:S26)</f>
        <v>5649</v>
      </c>
      <c r="Q26" s="87">
        <v>659</v>
      </c>
      <c r="R26" s="87">
        <v>4990</v>
      </c>
      <c r="S26" s="87">
        <v>0</v>
      </c>
      <c r="T26" s="88">
        <f>IF(D26&gt;0,P26/D26*100,"-")</f>
        <v>5.884620192508021</v>
      </c>
      <c r="U26" s="87">
        <v>1594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34</v>
      </c>
      <c r="B27" s="86" t="s">
        <v>300</v>
      </c>
      <c r="C27" s="85" t="s">
        <v>301</v>
      </c>
      <c r="D27" s="87">
        <f>+SUM(E27,+I27)</f>
        <v>4303</v>
      </c>
      <c r="E27" s="87">
        <f>+SUM(G27+H27)</f>
        <v>565</v>
      </c>
      <c r="F27" s="106">
        <f>IF(D27&gt;0,E27/D27*100,"-")</f>
        <v>13.130374157564489</v>
      </c>
      <c r="G27" s="87">
        <v>565</v>
      </c>
      <c r="H27" s="87">
        <v>0</v>
      </c>
      <c r="I27" s="87">
        <f>+SUM(K27,+M27,O27+P27)</f>
        <v>3738</v>
      </c>
      <c r="J27" s="88">
        <f>IF(D27&gt;0,I27/D27*100,"-")</f>
        <v>86.869625842435511</v>
      </c>
      <c r="K27" s="87">
        <v>2811</v>
      </c>
      <c r="L27" s="88">
        <f>IF(D27&gt;0,K27/D27*100,"-")</f>
        <v>65.326516383918204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927</v>
      </c>
      <c r="Q27" s="87">
        <v>0</v>
      </c>
      <c r="R27" s="87">
        <v>927</v>
      </c>
      <c r="S27" s="87">
        <v>0</v>
      </c>
      <c r="T27" s="88">
        <f>IF(D27&gt;0,P27/D27*100,"-")</f>
        <v>21.543109458517311</v>
      </c>
      <c r="U27" s="87">
        <v>179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34</v>
      </c>
      <c r="B28" s="86" t="s">
        <v>302</v>
      </c>
      <c r="C28" s="85" t="s">
        <v>303</v>
      </c>
      <c r="D28" s="87">
        <f>+SUM(E28,+I28)</f>
        <v>4683</v>
      </c>
      <c r="E28" s="87">
        <f>+SUM(G28+H28)</f>
        <v>876</v>
      </c>
      <c r="F28" s="106">
        <f>IF(D28&gt;0,E28/D28*100,"-")</f>
        <v>18.705957719410634</v>
      </c>
      <c r="G28" s="87">
        <v>876</v>
      </c>
      <c r="H28" s="87">
        <v>0</v>
      </c>
      <c r="I28" s="87">
        <f>+SUM(K28,+M28,O28+P28)</f>
        <v>3807</v>
      </c>
      <c r="J28" s="88">
        <f>IF(D28&gt;0,I28/D28*100,"-")</f>
        <v>81.294042280589366</v>
      </c>
      <c r="K28" s="87">
        <v>1264</v>
      </c>
      <c r="L28" s="88">
        <f>IF(D28&gt;0,K28/D28*100,"-")</f>
        <v>26.99124492846466</v>
      </c>
      <c r="M28" s="87">
        <v>0</v>
      </c>
      <c r="N28" s="88">
        <f>IF(D28&gt;0,M28/D28*100,"-")</f>
        <v>0</v>
      </c>
      <c r="O28" s="87">
        <v>1396</v>
      </c>
      <c r="P28" s="87">
        <f>SUM(Q28:S28)</f>
        <v>1147</v>
      </c>
      <c r="Q28" s="87">
        <v>349</v>
      </c>
      <c r="R28" s="87">
        <v>798</v>
      </c>
      <c r="S28" s="87">
        <v>0</v>
      </c>
      <c r="T28" s="88">
        <f>IF(D28&gt;0,P28/D28*100,"-")</f>
        <v>24.492846465940637</v>
      </c>
      <c r="U28" s="87">
        <v>1264</v>
      </c>
      <c r="V28" s="85"/>
      <c r="W28" s="85"/>
      <c r="X28" s="85"/>
      <c r="Y28" s="85" t="s">
        <v>263</v>
      </c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34</v>
      </c>
      <c r="B29" s="86" t="s">
        <v>304</v>
      </c>
      <c r="C29" s="85" t="s">
        <v>305</v>
      </c>
      <c r="D29" s="87">
        <f>+SUM(E29,+I29)</f>
        <v>3360</v>
      </c>
      <c r="E29" s="87">
        <f>+SUM(G29+H29)</f>
        <v>64</v>
      </c>
      <c r="F29" s="106">
        <f>IF(D29&gt;0,E29/D29*100,"-")</f>
        <v>1.9047619047619049</v>
      </c>
      <c r="G29" s="87">
        <v>64</v>
      </c>
      <c r="H29" s="87">
        <v>0</v>
      </c>
      <c r="I29" s="87">
        <f>+SUM(K29,+M29,O29+P29)</f>
        <v>3296</v>
      </c>
      <c r="J29" s="88">
        <f>IF(D29&gt;0,I29/D29*100,"-")</f>
        <v>98.095238095238088</v>
      </c>
      <c r="K29" s="87">
        <v>673</v>
      </c>
      <c r="L29" s="88">
        <f>IF(D29&gt;0,K29/D29*100,"-")</f>
        <v>20.029761904761905</v>
      </c>
      <c r="M29" s="87">
        <v>62</v>
      </c>
      <c r="N29" s="88">
        <f>IF(D29&gt;0,M29/D29*100,"-")</f>
        <v>1.8452380952380953</v>
      </c>
      <c r="O29" s="87">
        <v>311</v>
      </c>
      <c r="P29" s="87">
        <f>SUM(Q29:S29)</f>
        <v>2250</v>
      </c>
      <c r="Q29" s="87">
        <v>19</v>
      </c>
      <c r="R29" s="87">
        <v>2231</v>
      </c>
      <c r="S29" s="87">
        <v>0</v>
      </c>
      <c r="T29" s="88">
        <f>IF(D29&gt;0,P29/D29*100,"-")</f>
        <v>66.964285714285708</v>
      </c>
      <c r="U29" s="87">
        <v>640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34</v>
      </c>
      <c r="B30" s="86" t="s">
        <v>306</v>
      </c>
      <c r="C30" s="85" t="s">
        <v>307</v>
      </c>
      <c r="D30" s="87">
        <f>+SUM(E30,+I30)</f>
        <v>917</v>
      </c>
      <c r="E30" s="87">
        <f>+SUM(G30+H30)</f>
        <v>49</v>
      </c>
      <c r="F30" s="106">
        <f>IF(D30&gt;0,E30/D30*100,"-")</f>
        <v>5.343511450381679</v>
      </c>
      <c r="G30" s="87">
        <v>49</v>
      </c>
      <c r="H30" s="87">
        <v>0</v>
      </c>
      <c r="I30" s="87">
        <f>+SUM(K30,+M30,O30+P30)</f>
        <v>868</v>
      </c>
      <c r="J30" s="88">
        <f>IF(D30&gt;0,I30/D30*100,"-")</f>
        <v>94.656488549618317</v>
      </c>
      <c r="K30" s="87">
        <v>0</v>
      </c>
      <c r="L30" s="88">
        <f>IF(D30&gt;0,K30/D30*100,"-")</f>
        <v>0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868</v>
      </c>
      <c r="Q30" s="87">
        <v>0</v>
      </c>
      <c r="R30" s="87">
        <v>868</v>
      </c>
      <c r="S30" s="87">
        <v>0</v>
      </c>
      <c r="T30" s="88">
        <f>IF(D30&gt;0,P30/D30*100,"-")</f>
        <v>94.656488549618317</v>
      </c>
      <c r="U30" s="87">
        <v>19</v>
      </c>
      <c r="V30" s="85"/>
      <c r="W30" s="85"/>
      <c r="X30" s="85"/>
      <c r="Y30" s="85" t="s">
        <v>263</v>
      </c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34</v>
      </c>
      <c r="B31" s="86" t="s">
        <v>308</v>
      </c>
      <c r="C31" s="85" t="s">
        <v>309</v>
      </c>
      <c r="D31" s="87">
        <f>+SUM(E31,+I31)</f>
        <v>667</v>
      </c>
      <c r="E31" s="87">
        <f>+SUM(G31+H31)</f>
        <v>102</v>
      </c>
      <c r="F31" s="106">
        <f>IF(D31&gt;0,E31/D31*100,"-")</f>
        <v>15.292353823088456</v>
      </c>
      <c r="G31" s="87">
        <v>102</v>
      </c>
      <c r="H31" s="87">
        <v>0</v>
      </c>
      <c r="I31" s="87">
        <f>+SUM(K31,+M31,O31+P31)</f>
        <v>565</v>
      </c>
      <c r="J31" s="88">
        <f>IF(D31&gt;0,I31/D31*100,"-")</f>
        <v>84.707646176911538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565</v>
      </c>
      <c r="Q31" s="87">
        <v>5</v>
      </c>
      <c r="R31" s="87">
        <v>560</v>
      </c>
      <c r="S31" s="87">
        <v>0</v>
      </c>
      <c r="T31" s="88">
        <f>IF(D31&gt;0,P31/D31*100,"-")</f>
        <v>84.707646176911538</v>
      </c>
      <c r="U31" s="87">
        <v>38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34</v>
      </c>
      <c r="B32" s="86" t="s">
        <v>310</v>
      </c>
      <c r="C32" s="85" t="s">
        <v>311</v>
      </c>
      <c r="D32" s="87">
        <f>+SUM(E32,+I32)</f>
        <v>10140</v>
      </c>
      <c r="E32" s="87">
        <f>+SUM(G32+H32)</f>
        <v>582</v>
      </c>
      <c r="F32" s="106">
        <f>IF(D32&gt;0,E32/D32*100,"-")</f>
        <v>5.7396449704142007</v>
      </c>
      <c r="G32" s="87">
        <v>582</v>
      </c>
      <c r="H32" s="87">
        <v>0</v>
      </c>
      <c r="I32" s="87">
        <f>+SUM(K32,+M32,O32+P32)</f>
        <v>9558</v>
      </c>
      <c r="J32" s="88">
        <f>IF(D32&gt;0,I32/D32*100,"-")</f>
        <v>94.260355029585796</v>
      </c>
      <c r="K32" s="87">
        <v>8083</v>
      </c>
      <c r="L32" s="88">
        <f>IF(D32&gt;0,K32/D32*100,"-")</f>
        <v>79.714003944773168</v>
      </c>
      <c r="M32" s="87">
        <v>0</v>
      </c>
      <c r="N32" s="88">
        <f>IF(D32&gt;0,M32/D32*100,"-")</f>
        <v>0</v>
      </c>
      <c r="O32" s="87">
        <v>65</v>
      </c>
      <c r="P32" s="87">
        <f>SUM(Q32:S32)</f>
        <v>1410</v>
      </c>
      <c r="Q32" s="87">
        <v>0</v>
      </c>
      <c r="R32" s="87">
        <v>1410</v>
      </c>
      <c r="S32" s="87">
        <v>0</v>
      </c>
      <c r="T32" s="88">
        <f>IF(D32&gt;0,P32/D32*100,"-")</f>
        <v>13.905325443786982</v>
      </c>
      <c r="U32" s="87">
        <v>100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34</v>
      </c>
      <c r="B33" s="86" t="s">
        <v>312</v>
      </c>
      <c r="C33" s="85" t="s">
        <v>313</v>
      </c>
      <c r="D33" s="87">
        <f>+SUM(E33,+I33)</f>
        <v>21827</v>
      </c>
      <c r="E33" s="87">
        <f>+SUM(G33+H33)</f>
        <v>2609</v>
      </c>
      <c r="F33" s="106">
        <f>IF(D33&gt;0,E33/D33*100,"-")</f>
        <v>11.95308562789206</v>
      </c>
      <c r="G33" s="87">
        <v>2609</v>
      </c>
      <c r="H33" s="87">
        <v>0</v>
      </c>
      <c r="I33" s="87">
        <f>+SUM(K33,+M33,O33+P33)</f>
        <v>19218</v>
      </c>
      <c r="J33" s="88">
        <f>IF(D33&gt;0,I33/D33*100,"-")</f>
        <v>88.046914372107949</v>
      </c>
      <c r="K33" s="87">
        <v>10327</v>
      </c>
      <c r="L33" s="88">
        <f>IF(D33&gt;0,K33/D33*100,"-")</f>
        <v>47.312961011591149</v>
      </c>
      <c r="M33" s="87">
        <v>0</v>
      </c>
      <c r="N33" s="88">
        <f>IF(D33&gt;0,M33/D33*100,"-")</f>
        <v>0</v>
      </c>
      <c r="O33" s="87">
        <v>136</v>
      </c>
      <c r="P33" s="87">
        <f>SUM(Q33:S33)</f>
        <v>8755</v>
      </c>
      <c r="Q33" s="87">
        <v>8275</v>
      </c>
      <c r="R33" s="87">
        <v>0</v>
      </c>
      <c r="S33" s="87">
        <v>480</v>
      </c>
      <c r="T33" s="88">
        <f>IF(D33&gt;0,P33/D33*100,"-")</f>
        <v>40.110871855958216</v>
      </c>
      <c r="U33" s="87">
        <v>895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34</v>
      </c>
      <c r="B34" s="86" t="s">
        <v>314</v>
      </c>
      <c r="C34" s="85" t="s">
        <v>315</v>
      </c>
      <c r="D34" s="87">
        <f>+SUM(E34,+I34)</f>
        <v>16816</v>
      </c>
      <c r="E34" s="87">
        <f>+SUM(G34+H34)</f>
        <v>568</v>
      </c>
      <c r="F34" s="106">
        <f>IF(D34&gt;0,E34/D34*100,"-")</f>
        <v>3.3777354900095147</v>
      </c>
      <c r="G34" s="87">
        <v>568</v>
      </c>
      <c r="H34" s="87">
        <v>0</v>
      </c>
      <c r="I34" s="87">
        <f>+SUM(K34,+M34,O34+P34)</f>
        <v>16248</v>
      </c>
      <c r="J34" s="88">
        <f>IF(D34&gt;0,I34/D34*100,"-")</f>
        <v>96.622264509990487</v>
      </c>
      <c r="K34" s="87">
        <v>14122</v>
      </c>
      <c r="L34" s="88">
        <f>IF(D34&gt;0,K34/D34*100,"-")</f>
        <v>83.979543292102761</v>
      </c>
      <c r="M34" s="87">
        <v>0</v>
      </c>
      <c r="N34" s="88">
        <f>IF(D34&gt;0,M34/D34*100,"-")</f>
        <v>0</v>
      </c>
      <c r="O34" s="87">
        <v>400</v>
      </c>
      <c r="P34" s="87">
        <f>SUM(Q34:S34)</f>
        <v>1726</v>
      </c>
      <c r="Q34" s="87">
        <v>38</v>
      </c>
      <c r="R34" s="87">
        <v>1602</v>
      </c>
      <c r="S34" s="87">
        <v>86</v>
      </c>
      <c r="T34" s="88">
        <f>IF(D34&gt;0,P34/D34*100,"-")</f>
        <v>10.264034253092293</v>
      </c>
      <c r="U34" s="87">
        <v>569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34</v>
      </c>
      <c r="B35" s="86" t="s">
        <v>316</v>
      </c>
      <c r="C35" s="85" t="s">
        <v>317</v>
      </c>
      <c r="D35" s="87">
        <f>+SUM(E35,+I35)</f>
        <v>6768</v>
      </c>
      <c r="E35" s="87">
        <f>+SUM(G35+H35)</f>
        <v>549</v>
      </c>
      <c r="F35" s="106">
        <f>IF(D35&gt;0,E35/D35*100,"-")</f>
        <v>8.1117021276595747</v>
      </c>
      <c r="G35" s="87">
        <v>549</v>
      </c>
      <c r="H35" s="87">
        <v>0</v>
      </c>
      <c r="I35" s="87">
        <f>+SUM(K35,+M35,O35+P35)</f>
        <v>6219</v>
      </c>
      <c r="J35" s="88">
        <f>IF(D35&gt;0,I35/D35*100,"-")</f>
        <v>91.888297872340431</v>
      </c>
      <c r="K35" s="87">
        <v>2935</v>
      </c>
      <c r="L35" s="88">
        <f>IF(D35&gt;0,K35/D35*100,"-")</f>
        <v>43.365839243498819</v>
      </c>
      <c r="M35" s="87">
        <v>178</v>
      </c>
      <c r="N35" s="88">
        <f>IF(D35&gt;0,M35/D35*100,"-")</f>
        <v>2.6300236406619386</v>
      </c>
      <c r="O35" s="87">
        <v>2748</v>
      </c>
      <c r="P35" s="87">
        <f>SUM(Q35:S35)</f>
        <v>358</v>
      </c>
      <c r="Q35" s="87">
        <v>0</v>
      </c>
      <c r="R35" s="87">
        <v>358</v>
      </c>
      <c r="S35" s="87">
        <v>0</v>
      </c>
      <c r="T35" s="88">
        <f>IF(D35&gt;0,P35/D35*100,"-")</f>
        <v>5.2895981087470449</v>
      </c>
      <c r="U35" s="87">
        <v>132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34</v>
      </c>
      <c r="B36" s="86" t="s">
        <v>318</v>
      </c>
      <c r="C36" s="85" t="s">
        <v>319</v>
      </c>
      <c r="D36" s="87">
        <f>+SUM(E36,+I36)</f>
        <v>4096</v>
      </c>
      <c r="E36" s="87">
        <f>+SUM(G36+H36)</f>
        <v>135</v>
      </c>
      <c r="F36" s="106">
        <f>IF(D36&gt;0,E36/D36*100,"-")</f>
        <v>3.2958984375</v>
      </c>
      <c r="G36" s="87">
        <v>135</v>
      </c>
      <c r="H36" s="87">
        <v>0</v>
      </c>
      <c r="I36" s="87">
        <f>+SUM(K36,+M36,O36+P36)</f>
        <v>3961</v>
      </c>
      <c r="J36" s="88">
        <f>IF(D36&gt;0,I36/D36*100,"-")</f>
        <v>96.7041015625</v>
      </c>
      <c r="K36" s="87">
        <v>3696</v>
      </c>
      <c r="L36" s="88">
        <f>IF(D36&gt;0,K36/D36*100,"-")</f>
        <v>90.234375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265</v>
      </c>
      <c r="Q36" s="87">
        <v>0</v>
      </c>
      <c r="R36" s="87">
        <v>265</v>
      </c>
      <c r="S36" s="87">
        <v>0</v>
      </c>
      <c r="T36" s="88">
        <f>IF(D36&gt;0,P36/D36*100,"-")</f>
        <v>6.4697265625</v>
      </c>
      <c r="U36" s="87">
        <v>50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34</v>
      </c>
      <c r="B37" s="86" t="s">
        <v>320</v>
      </c>
      <c r="C37" s="85" t="s">
        <v>321</v>
      </c>
      <c r="D37" s="87">
        <f>+SUM(E37,+I37)</f>
        <v>5543</v>
      </c>
      <c r="E37" s="87">
        <f>+SUM(G37+H37)</f>
        <v>154</v>
      </c>
      <c r="F37" s="106">
        <f>IF(D37&gt;0,E37/D37*100,"-")</f>
        <v>2.7782789103373626</v>
      </c>
      <c r="G37" s="87">
        <v>154</v>
      </c>
      <c r="H37" s="87">
        <v>0</v>
      </c>
      <c r="I37" s="87">
        <f>+SUM(K37,+M37,O37+P37)</f>
        <v>5389</v>
      </c>
      <c r="J37" s="88">
        <f>IF(D37&gt;0,I37/D37*100,"-")</f>
        <v>97.221721089662637</v>
      </c>
      <c r="K37" s="87">
        <v>4896</v>
      </c>
      <c r="L37" s="88">
        <f>IF(D37&gt;0,K37/D37*100,"-")</f>
        <v>88.32762042215407</v>
      </c>
      <c r="M37" s="87">
        <v>0</v>
      </c>
      <c r="N37" s="88">
        <f>IF(D37&gt;0,M37/D37*100,"-")</f>
        <v>0</v>
      </c>
      <c r="O37" s="87">
        <v>48</v>
      </c>
      <c r="P37" s="87">
        <f>SUM(Q37:S37)</f>
        <v>445</v>
      </c>
      <c r="Q37" s="87">
        <v>0</v>
      </c>
      <c r="R37" s="87">
        <v>445</v>
      </c>
      <c r="S37" s="87">
        <v>0</v>
      </c>
      <c r="T37" s="88">
        <f>IF(D37&gt;0,P37/D37*100,"-")</f>
        <v>8.0281436045462744</v>
      </c>
      <c r="U37" s="87">
        <v>57</v>
      </c>
      <c r="V37" s="85"/>
      <c r="W37" s="85"/>
      <c r="X37" s="85"/>
      <c r="Y37" s="85" t="s">
        <v>263</v>
      </c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 t="s">
        <v>34</v>
      </c>
      <c r="B38" s="86" t="s">
        <v>322</v>
      </c>
      <c r="C38" s="85" t="s">
        <v>323</v>
      </c>
      <c r="D38" s="87">
        <f>+SUM(E38,+I38)</f>
        <v>18562</v>
      </c>
      <c r="E38" s="87">
        <f>+SUM(G38+H38)</f>
        <v>522</v>
      </c>
      <c r="F38" s="106">
        <f>IF(D38&gt;0,E38/D38*100,"-")</f>
        <v>2.8121969615343176</v>
      </c>
      <c r="G38" s="87">
        <v>522</v>
      </c>
      <c r="H38" s="87">
        <v>0</v>
      </c>
      <c r="I38" s="87">
        <f>+SUM(K38,+M38,O38+P38)</f>
        <v>18040</v>
      </c>
      <c r="J38" s="88">
        <f>IF(D38&gt;0,I38/D38*100,"-")</f>
        <v>97.187803038465688</v>
      </c>
      <c r="K38" s="87">
        <v>18008</v>
      </c>
      <c r="L38" s="88">
        <f>IF(D38&gt;0,K38/D38*100,"-")</f>
        <v>97.015407822432934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32</v>
      </c>
      <c r="Q38" s="87">
        <v>22</v>
      </c>
      <c r="R38" s="87">
        <v>10</v>
      </c>
      <c r="S38" s="87">
        <v>0</v>
      </c>
      <c r="T38" s="88">
        <f>IF(D38&gt;0,P38/D38*100,"-")</f>
        <v>0.17239521603275509</v>
      </c>
      <c r="U38" s="87">
        <v>343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34</v>
      </c>
      <c r="B39" s="86" t="s">
        <v>324</v>
      </c>
      <c r="C39" s="85" t="s">
        <v>325</v>
      </c>
      <c r="D39" s="87">
        <f>+SUM(E39,+I39)</f>
        <v>14171</v>
      </c>
      <c r="E39" s="87">
        <f>+SUM(G39+H39)</f>
        <v>1237</v>
      </c>
      <c r="F39" s="106">
        <f>IF(D39&gt;0,E39/D39*100,"-")</f>
        <v>8.7290946298779186</v>
      </c>
      <c r="G39" s="87">
        <v>1237</v>
      </c>
      <c r="H39" s="87">
        <v>0</v>
      </c>
      <c r="I39" s="87">
        <f>+SUM(K39,+M39,O39+P39)</f>
        <v>12934</v>
      </c>
      <c r="J39" s="88">
        <f>IF(D39&gt;0,I39/D39*100,"-")</f>
        <v>91.27090537012208</v>
      </c>
      <c r="K39" s="87">
        <v>10309</v>
      </c>
      <c r="L39" s="88">
        <f>IF(D39&gt;0,K39/D39*100,"-")</f>
        <v>72.747159692329404</v>
      </c>
      <c r="M39" s="87">
        <v>0</v>
      </c>
      <c r="N39" s="88">
        <f>IF(D39&gt;0,M39/D39*100,"-")</f>
        <v>0</v>
      </c>
      <c r="O39" s="87">
        <v>1403</v>
      </c>
      <c r="P39" s="87">
        <f>SUM(Q39:S39)</f>
        <v>1222</v>
      </c>
      <c r="Q39" s="87">
        <v>0</v>
      </c>
      <c r="R39" s="87">
        <v>0</v>
      </c>
      <c r="S39" s="87">
        <v>1222</v>
      </c>
      <c r="T39" s="88">
        <f>IF(D39&gt;0,P39/D39*100,"-")</f>
        <v>8.6232446545762471</v>
      </c>
      <c r="U39" s="87">
        <v>389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34</v>
      </c>
      <c r="B40" s="86" t="s">
        <v>326</v>
      </c>
      <c r="C40" s="85" t="s">
        <v>327</v>
      </c>
      <c r="D40" s="87">
        <f>+SUM(E40,+I40)</f>
        <v>8090</v>
      </c>
      <c r="E40" s="87">
        <f>+SUM(G40+H40)</f>
        <v>350</v>
      </c>
      <c r="F40" s="106">
        <f>IF(D40&gt;0,E40/D40*100,"-")</f>
        <v>4.3263288009888754</v>
      </c>
      <c r="G40" s="87">
        <v>350</v>
      </c>
      <c r="H40" s="87">
        <v>0</v>
      </c>
      <c r="I40" s="87">
        <f>+SUM(K40,+M40,O40+P40)</f>
        <v>7740</v>
      </c>
      <c r="J40" s="88">
        <f>IF(D40&gt;0,I40/D40*100,"-")</f>
        <v>95.673671199011125</v>
      </c>
      <c r="K40" s="87">
        <v>6439</v>
      </c>
      <c r="L40" s="88">
        <f>IF(D40&gt;0,K40/D40*100,"-")</f>
        <v>79.592088998763913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1301</v>
      </c>
      <c r="Q40" s="87">
        <v>6</v>
      </c>
      <c r="R40" s="87">
        <v>1295</v>
      </c>
      <c r="S40" s="87">
        <v>0</v>
      </c>
      <c r="T40" s="88">
        <f>IF(D40&gt;0,P40/D40*100,"-")</f>
        <v>16.081582200247219</v>
      </c>
      <c r="U40" s="87">
        <v>215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34</v>
      </c>
      <c r="B41" s="86" t="s">
        <v>328</v>
      </c>
      <c r="C41" s="85" t="s">
        <v>329</v>
      </c>
      <c r="D41" s="87">
        <f>+SUM(E41,+I41)</f>
        <v>18078</v>
      </c>
      <c r="E41" s="87">
        <f>+SUM(G41+H41)</f>
        <v>1088</v>
      </c>
      <c r="F41" s="106">
        <f>IF(D41&gt;0,E41/D41*100,"-")</f>
        <v>6.0183648633698423</v>
      </c>
      <c r="G41" s="87">
        <v>1088</v>
      </c>
      <c r="H41" s="87">
        <v>0</v>
      </c>
      <c r="I41" s="87">
        <f>+SUM(K41,+M41,O41+P41)</f>
        <v>16990</v>
      </c>
      <c r="J41" s="88">
        <f>IF(D41&gt;0,I41/D41*100,"-")</f>
        <v>93.98163513663016</v>
      </c>
      <c r="K41" s="87">
        <v>15861</v>
      </c>
      <c r="L41" s="88">
        <f>IF(D41&gt;0,K41/D41*100,"-")</f>
        <v>87.736475273813468</v>
      </c>
      <c r="M41" s="87">
        <v>0</v>
      </c>
      <c r="N41" s="88">
        <f>IF(D41&gt;0,M41/D41*100,"-")</f>
        <v>0</v>
      </c>
      <c r="O41" s="87">
        <v>630</v>
      </c>
      <c r="P41" s="87">
        <f>SUM(Q41:S41)</f>
        <v>499</v>
      </c>
      <c r="Q41" s="87">
        <v>35</v>
      </c>
      <c r="R41" s="87">
        <v>464</v>
      </c>
      <c r="S41" s="87">
        <v>0</v>
      </c>
      <c r="T41" s="88">
        <f>IF(D41&gt;0,P41/D41*100,"-")</f>
        <v>2.7602610908286316</v>
      </c>
      <c r="U41" s="87">
        <v>450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34</v>
      </c>
      <c r="B42" s="86" t="s">
        <v>330</v>
      </c>
      <c r="C42" s="85" t="s">
        <v>331</v>
      </c>
      <c r="D42" s="87">
        <f>+SUM(E42,+I42)</f>
        <v>24265</v>
      </c>
      <c r="E42" s="87">
        <f>+SUM(G42+H42)</f>
        <v>1618</v>
      </c>
      <c r="F42" s="106">
        <f>IF(D42&gt;0,E42/D42*100,"-")</f>
        <v>6.6680403873892446</v>
      </c>
      <c r="G42" s="87">
        <v>1618</v>
      </c>
      <c r="H42" s="87">
        <v>0</v>
      </c>
      <c r="I42" s="87">
        <f>+SUM(K42,+M42,O42+P42)</f>
        <v>22647</v>
      </c>
      <c r="J42" s="88">
        <f>IF(D42&gt;0,I42/D42*100,"-")</f>
        <v>93.33195961261076</v>
      </c>
      <c r="K42" s="87">
        <v>18134</v>
      </c>
      <c r="L42" s="88">
        <f>IF(D42&gt;0,K42/D42*100,"-")</f>
        <v>74.733154749639397</v>
      </c>
      <c r="M42" s="87">
        <v>0</v>
      </c>
      <c r="N42" s="88">
        <f>IF(D42&gt;0,M42/D42*100,"-")</f>
        <v>0</v>
      </c>
      <c r="O42" s="87">
        <v>3692</v>
      </c>
      <c r="P42" s="87">
        <f>SUM(Q42:S42)</f>
        <v>821</v>
      </c>
      <c r="Q42" s="87">
        <v>87</v>
      </c>
      <c r="R42" s="87">
        <v>734</v>
      </c>
      <c r="S42" s="87">
        <v>0</v>
      </c>
      <c r="T42" s="88">
        <f>IF(D42&gt;0,P42/D42*100,"-")</f>
        <v>3.3834741397073973</v>
      </c>
      <c r="U42" s="87">
        <v>822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 t="s">
        <v>34</v>
      </c>
      <c r="B43" s="86" t="s">
        <v>332</v>
      </c>
      <c r="C43" s="85" t="s">
        <v>333</v>
      </c>
      <c r="D43" s="87">
        <f>+SUM(E43,+I43)</f>
        <v>8870</v>
      </c>
      <c r="E43" s="87">
        <f>+SUM(G43+H43)</f>
        <v>768</v>
      </c>
      <c r="F43" s="106">
        <f>IF(D43&gt;0,E43/D43*100,"-")</f>
        <v>8.6583990980834269</v>
      </c>
      <c r="G43" s="87">
        <v>768</v>
      </c>
      <c r="H43" s="87">
        <v>0</v>
      </c>
      <c r="I43" s="87">
        <f>+SUM(K43,+M43,O43+P43)</f>
        <v>8102</v>
      </c>
      <c r="J43" s="88">
        <f>IF(D43&gt;0,I43/D43*100,"-")</f>
        <v>91.341600901916578</v>
      </c>
      <c r="K43" s="87">
        <v>4083</v>
      </c>
      <c r="L43" s="88">
        <f>IF(D43&gt;0,K43/D43*100,"-")</f>
        <v>46.031567080045093</v>
      </c>
      <c r="M43" s="87">
        <v>0</v>
      </c>
      <c r="N43" s="88">
        <f>IF(D43&gt;0,M43/D43*100,"-")</f>
        <v>0</v>
      </c>
      <c r="O43" s="87">
        <v>1609</v>
      </c>
      <c r="P43" s="87">
        <f>SUM(Q43:S43)</f>
        <v>2410</v>
      </c>
      <c r="Q43" s="87">
        <v>56</v>
      </c>
      <c r="R43" s="87">
        <v>2354</v>
      </c>
      <c r="S43" s="87">
        <v>0</v>
      </c>
      <c r="T43" s="88">
        <f>IF(D43&gt;0,P43/D43*100,"-")</f>
        <v>27.17023675310034</v>
      </c>
      <c r="U43" s="87">
        <v>290</v>
      </c>
      <c r="V43" s="85" t="s">
        <v>263</v>
      </c>
      <c r="W43" s="85"/>
      <c r="X43" s="85"/>
      <c r="Y43" s="85"/>
      <c r="Z43" s="85" t="s">
        <v>263</v>
      </c>
      <c r="AA43" s="85"/>
      <c r="AB43" s="85"/>
      <c r="AC43" s="85"/>
      <c r="AD43" s="184" t="s">
        <v>262</v>
      </c>
    </row>
    <row r="44" spans="1:30" ht="13.5" customHeight="1">
      <c r="A44" s="85" t="s">
        <v>34</v>
      </c>
      <c r="B44" s="86" t="s">
        <v>334</v>
      </c>
      <c r="C44" s="85" t="s">
        <v>335</v>
      </c>
      <c r="D44" s="87">
        <f>+SUM(E44,+I44)</f>
        <v>16078</v>
      </c>
      <c r="E44" s="87">
        <f>+SUM(G44+H44)</f>
        <v>850</v>
      </c>
      <c r="F44" s="106">
        <f>IF(D44&gt;0,E44/D44*100,"-")</f>
        <v>5.2867272048762288</v>
      </c>
      <c r="G44" s="87">
        <v>850</v>
      </c>
      <c r="H44" s="87">
        <v>0</v>
      </c>
      <c r="I44" s="87">
        <f>+SUM(K44,+M44,O44+P44)</f>
        <v>15228</v>
      </c>
      <c r="J44" s="88">
        <f>IF(D44&gt;0,I44/D44*100,"-")</f>
        <v>94.713272795123771</v>
      </c>
      <c r="K44" s="87">
        <v>14980</v>
      </c>
      <c r="L44" s="88">
        <f>IF(D44&gt;0,K44/D44*100,"-")</f>
        <v>93.170792387112826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248</v>
      </c>
      <c r="Q44" s="87">
        <v>0</v>
      </c>
      <c r="R44" s="87">
        <v>248</v>
      </c>
      <c r="S44" s="87">
        <v>0</v>
      </c>
      <c r="T44" s="88">
        <f>IF(D44&gt;0,P44/D44*100,"-")</f>
        <v>1.5424804080109467</v>
      </c>
      <c r="U44" s="87">
        <v>405</v>
      </c>
      <c r="V44" s="85" t="s">
        <v>263</v>
      </c>
      <c r="W44" s="85"/>
      <c r="X44" s="85"/>
      <c r="Y44" s="85"/>
      <c r="Z44" s="85" t="s">
        <v>263</v>
      </c>
      <c r="AA44" s="85"/>
      <c r="AB44" s="85"/>
      <c r="AC44" s="85"/>
      <c r="AD44" s="184" t="s">
        <v>262</v>
      </c>
    </row>
    <row r="45" spans="1:30" ht="13.5" customHeight="1">
      <c r="A45" s="85" t="s">
        <v>34</v>
      </c>
      <c r="B45" s="86" t="s">
        <v>336</v>
      </c>
      <c r="C45" s="85" t="s">
        <v>337</v>
      </c>
      <c r="D45" s="87">
        <f>+SUM(E45,+I45)</f>
        <v>4624</v>
      </c>
      <c r="E45" s="87">
        <f>+SUM(G45+H45)</f>
        <v>402</v>
      </c>
      <c r="F45" s="106">
        <f>IF(D45&gt;0,E45/D45*100,"-")</f>
        <v>8.6937716262975773</v>
      </c>
      <c r="G45" s="87">
        <v>402</v>
      </c>
      <c r="H45" s="87">
        <v>0</v>
      </c>
      <c r="I45" s="87">
        <f>+SUM(K45,+M45,O45+P45)</f>
        <v>4222</v>
      </c>
      <c r="J45" s="88">
        <f>IF(D45&gt;0,I45/D45*100,"-")</f>
        <v>91.306228373702425</v>
      </c>
      <c r="K45" s="87">
        <v>2425</v>
      </c>
      <c r="L45" s="88">
        <f>IF(D45&gt;0,K45/D45*100,"-")</f>
        <v>52.443771626297575</v>
      </c>
      <c r="M45" s="87">
        <v>0</v>
      </c>
      <c r="N45" s="88">
        <f>IF(D45&gt;0,M45/D45*100,"-")</f>
        <v>0</v>
      </c>
      <c r="O45" s="87">
        <v>1092</v>
      </c>
      <c r="P45" s="87">
        <f>SUM(Q45:S45)</f>
        <v>705</v>
      </c>
      <c r="Q45" s="87">
        <v>14</v>
      </c>
      <c r="R45" s="87">
        <v>691</v>
      </c>
      <c r="S45" s="87">
        <v>0</v>
      </c>
      <c r="T45" s="88">
        <f>IF(D45&gt;0,P45/D45*100,"-")</f>
        <v>15.246539792387543</v>
      </c>
      <c r="U45" s="87">
        <v>71</v>
      </c>
      <c r="V45" s="85" t="s">
        <v>263</v>
      </c>
      <c r="W45" s="85"/>
      <c r="X45" s="85"/>
      <c r="Y45" s="85"/>
      <c r="Z45" s="85" t="s">
        <v>263</v>
      </c>
      <c r="AA45" s="85"/>
      <c r="AB45" s="85"/>
      <c r="AC45" s="85"/>
      <c r="AD45" s="184" t="s">
        <v>262</v>
      </c>
    </row>
    <row r="46" spans="1:30" ht="13.5" customHeight="1">
      <c r="A46" s="85" t="s">
        <v>34</v>
      </c>
      <c r="B46" s="86" t="s">
        <v>338</v>
      </c>
      <c r="C46" s="85" t="s">
        <v>339</v>
      </c>
      <c r="D46" s="87">
        <f>+SUM(E46,+I46)</f>
        <v>8735</v>
      </c>
      <c r="E46" s="87">
        <f>+SUM(G46+H46)</f>
        <v>104</v>
      </c>
      <c r="F46" s="106">
        <f>IF(D46&gt;0,E46/D46*100,"-")</f>
        <v>1.1906124785346308</v>
      </c>
      <c r="G46" s="87">
        <v>104</v>
      </c>
      <c r="H46" s="87">
        <v>0</v>
      </c>
      <c r="I46" s="87">
        <f>+SUM(K46,+M46,O46+P46)</f>
        <v>8631</v>
      </c>
      <c r="J46" s="88">
        <f>IF(D46&gt;0,I46/D46*100,"-")</f>
        <v>98.809387521465368</v>
      </c>
      <c r="K46" s="87">
        <v>7275</v>
      </c>
      <c r="L46" s="88">
        <f>IF(D46&gt;0,K46/D46*100,"-")</f>
        <v>83.285632512879232</v>
      </c>
      <c r="M46" s="87">
        <v>0</v>
      </c>
      <c r="N46" s="88">
        <f>IF(D46&gt;0,M46/D46*100,"-")</f>
        <v>0</v>
      </c>
      <c r="O46" s="87">
        <v>1255</v>
      </c>
      <c r="P46" s="87">
        <f>SUM(Q46:S46)</f>
        <v>101</v>
      </c>
      <c r="Q46" s="87">
        <v>24</v>
      </c>
      <c r="R46" s="87">
        <v>77</v>
      </c>
      <c r="S46" s="87">
        <v>0</v>
      </c>
      <c r="T46" s="88">
        <f>IF(D46&gt;0,P46/D46*100,"-")</f>
        <v>1.1562678878076704</v>
      </c>
      <c r="U46" s="87">
        <v>365</v>
      </c>
      <c r="V46" s="85"/>
      <c r="W46" s="85"/>
      <c r="X46" s="85"/>
      <c r="Y46" s="85" t="s">
        <v>263</v>
      </c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34</v>
      </c>
      <c r="B47" s="86" t="s">
        <v>340</v>
      </c>
      <c r="C47" s="85" t="s">
        <v>341</v>
      </c>
      <c r="D47" s="87">
        <f>+SUM(E47,+I47)</f>
        <v>12485</v>
      </c>
      <c r="E47" s="87">
        <f>+SUM(G47+H47)</f>
        <v>1229</v>
      </c>
      <c r="F47" s="106">
        <f>IF(D47&gt;0,E47/D47*100,"-")</f>
        <v>9.8438125750901087</v>
      </c>
      <c r="G47" s="87">
        <v>1229</v>
      </c>
      <c r="H47" s="87">
        <v>0</v>
      </c>
      <c r="I47" s="87">
        <f>+SUM(K47,+M47,O47+P47)</f>
        <v>11256</v>
      </c>
      <c r="J47" s="88">
        <f>IF(D47&gt;0,I47/D47*100,"-")</f>
        <v>90.156187424909888</v>
      </c>
      <c r="K47" s="87">
        <v>4931</v>
      </c>
      <c r="L47" s="88">
        <f>IF(D47&gt;0,K47/D47*100,"-")</f>
        <v>39.495394473368037</v>
      </c>
      <c r="M47" s="87">
        <v>0</v>
      </c>
      <c r="N47" s="88">
        <f>IF(D47&gt;0,M47/D47*100,"-")</f>
        <v>0</v>
      </c>
      <c r="O47" s="87">
        <v>4666</v>
      </c>
      <c r="P47" s="87">
        <f>SUM(Q47:S47)</f>
        <v>1659</v>
      </c>
      <c r="Q47" s="87">
        <v>8</v>
      </c>
      <c r="R47" s="87">
        <v>1651</v>
      </c>
      <c r="S47" s="87">
        <v>0</v>
      </c>
      <c r="T47" s="88">
        <f>IF(D47&gt;0,P47/D47*100,"-")</f>
        <v>13.287945534641571</v>
      </c>
      <c r="U47" s="87">
        <v>199</v>
      </c>
      <c r="V47" s="85" t="s">
        <v>263</v>
      </c>
      <c r="W47" s="85"/>
      <c r="X47" s="85"/>
      <c r="Y47" s="85"/>
      <c r="Z47" s="85" t="s">
        <v>263</v>
      </c>
      <c r="AA47" s="85"/>
      <c r="AB47" s="85"/>
      <c r="AC47" s="85"/>
      <c r="AD47" s="184" t="s">
        <v>262</v>
      </c>
    </row>
    <row r="48" spans="1:30" ht="13.5" customHeight="1">
      <c r="A48" s="85" t="s">
        <v>34</v>
      </c>
      <c r="B48" s="86" t="s">
        <v>342</v>
      </c>
      <c r="C48" s="85" t="s">
        <v>343</v>
      </c>
      <c r="D48" s="87">
        <f>+SUM(E48,+I48)</f>
        <v>12623</v>
      </c>
      <c r="E48" s="87">
        <f>+SUM(G48+H48)</f>
        <v>842</v>
      </c>
      <c r="F48" s="106">
        <f>IF(D48&gt;0,E48/D48*100,"-")</f>
        <v>6.6703636219599138</v>
      </c>
      <c r="G48" s="87">
        <v>842</v>
      </c>
      <c r="H48" s="87">
        <v>0</v>
      </c>
      <c r="I48" s="87">
        <f>+SUM(K48,+M48,O48+P48)</f>
        <v>11781</v>
      </c>
      <c r="J48" s="88">
        <f>IF(D48&gt;0,I48/D48*100,"-")</f>
        <v>93.329636378040078</v>
      </c>
      <c r="K48" s="87">
        <v>8799</v>
      </c>
      <c r="L48" s="88">
        <f>IF(D48&gt;0,K48/D48*100,"-")</f>
        <v>69.706092054186797</v>
      </c>
      <c r="M48" s="87">
        <v>0</v>
      </c>
      <c r="N48" s="88">
        <f>IF(D48&gt;0,M48/D48*100,"-")</f>
        <v>0</v>
      </c>
      <c r="O48" s="87">
        <v>1727</v>
      </c>
      <c r="P48" s="87">
        <f>SUM(Q48:S48)</f>
        <v>1255</v>
      </c>
      <c r="Q48" s="87">
        <v>0</v>
      </c>
      <c r="R48" s="87">
        <v>1255</v>
      </c>
      <c r="S48" s="87">
        <v>0</v>
      </c>
      <c r="T48" s="88">
        <f>IF(D48&gt;0,P48/D48*100,"-")</f>
        <v>9.9421690564841967</v>
      </c>
      <c r="U48" s="87">
        <v>247</v>
      </c>
      <c r="V48" s="85" t="s">
        <v>263</v>
      </c>
      <c r="W48" s="85"/>
      <c r="X48" s="85"/>
      <c r="Y48" s="85"/>
      <c r="Z48" s="85" t="s">
        <v>263</v>
      </c>
      <c r="AA48" s="85"/>
      <c r="AB48" s="85"/>
      <c r="AC48" s="85"/>
      <c r="AD48" s="184" t="s">
        <v>262</v>
      </c>
    </row>
    <row r="49" spans="1:30" ht="13.5" customHeight="1">
      <c r="A49" s="85" t="s">
        <v>34</v>
      </c>
      <c r="B49" s="86" t="s">
        <v>344</v>
      </c>
      <c r="C49" s="85" t="s">
        <v>345</v>
      </c>
      <c r="D49" s="87">
        <f>+SUM(E49,+I49)</f>
        <v>3889</v>
      </c>
      <c r="E49" s="87">
        <f>+SUM(G49+H49)</f>
        <v>440</v>
      </c>
      <c r="F49" s="106">
        <f>IF(D49&gt;0,E49/D49*100,"-")</f>
        <v>11.31396245821548</v>
      </c>
      <c r="G49" s="87">
        <v>330</v>
      </c>
      <c r="H49" s="87">
        <v>110</v>
      </c>
      <c r="I49" s="87">
        <f>+SUM(K49,+M49,O49+P49)</f>
        <v>3449</v>
      </c>
      <c r="J49" s="88">
        <f>IF(D49&gt;0,I49/D49*100,"-")</f>
        <v>88.686037541784529</v>
      </c>
      <c r="K49" s="87">
        <v>0</v>
      </c>
      <c r="L49" s="88">
        <f>IF(D49&gt;0,K49/D49*100,"-")</f>
        <v>0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3449</v>
      </c>
      <c r="Q49" s="87">
        <v>0</v>
      </c>
      <c r="R49" s="87">
        <v>1433</v>
      </c>
      <c r="S49" s="87">
        <v>2016</v>
      </c>
      <c r="T49" s="88">
        <f>IF(D49&gt;0,P49/D49*100,"-")</f>
        <v>88.686037541784529</v>
      </c>
      <c r="U49" s="87">
        <v>0</v>
      </c>
      <c r="V49" s="85"/>
      <c r="W49" s="85"/>
      <c r="X49" s="85"/>
      <c r="Y49" s="85" t="s">
        <v>263</v>
      </c>
      <c r="Z49" s="85"/>
      <c r="AA49" s="85"/>
      <c r="AB49" s="85"/>
      <c r="AC49" s="85" t="s">
        <v>263</v>
      </c>
      <c r="AD49" s="184" t="s">
        <v>262</v>
      </c>
    </row>
    <row r="50" spans="1:30" ht="13.5" customHeight="1">
      <c r="A50" s="85" t="s">
        <v>34</v>
      </c>
      <c r="B50" s="86" t="s">
        <v>346</v>
      </c>
      <c r="C50" s="85" t="s">
        <v>347</v>
      </c>
      <c r="D50" s="87">
        <f>+SUM(E50,+I50)</f>
        <v>6026</v>
      </c>
      <c r="E50" s="87">
        <f>+SUM(G50+H50)</f>
        <v>383</v>
      </c>
      <c r="F50" s="106">
        <f>IF(D50&gt;0,E50/D50*100,"-")</f>
        <v>6.355791569863924</v>
      </c>
      <c r="G50" s="87">
        <v>383</v>
      </c>
      <c r="H50" s="87">
        <v>0</v>
      </c>
      <c r="I50" s="87">
        <f>+SUM(K50,+M50,O50+P50)</f>
        <v>5643</v>
      </c>
      <c r="J50" s="88">
        <f>IF(D50&gt;0,I50/D50*100,"-")</f>
        <v>93.644208430136075</v>
      </c>
      <c r="K50" s="87">
        <v>2941</v>
      </c>
      <c r="L50" s="88">
        <f>IF(D50&gt;0,K50/D50*100,"-")</f>
        <v>48.805177563889814</v>
      </c>
      <c r="M50" s="87">
        <v>0</v>
      </c>
      <c r="N50" s="88">
        <f>IF(D50&gt;0,M50/D50*100,"-")</f>
        <v>0</v>
      </c>
      <c r="O50" s="87">
        <v>911</v>
      </c>
      <c r="P50" s="87">
        <f>SUM(Q50:S50)</f>
        <v>1791</v>
      </c>
      <c r="Q50" s="87">
        <v>0</v>
      </c>
      <c r="R50" s="87">
        <v>1791</v>
      </c>
      <c r="S50" s="87">
        <v>0</v>
      </c>
      <c r="T50" s="88">
        <f>IF(D50&gt;0,P50/D50*100,"-")</f>
        <v>29.721208098240954</v>
      </c>
      <c r="U50" s="87">
        <v>181</v>
      </c>
      <c r="V50" s="85" t="s">
        <v>263</v>
      </c>
      <c r="W50" s="85"/>
      <c r="X50" s="85"/>
      <c r="Y50" s="85"/>
      <c r="Z50" s="85" t="s">
        <v>263</v>
      </c>
      <c r="AA50" s="85"/>
      <c r="AB50" s="85"/>
      <c r="AC50" s="85"/>
      <c r="AD50" s="184" t="s">
        <v>262</v>
      </c>
    </row>
    <row r="51" spans="1:30" ht="13.5" customHeight="1">
      <c r="A51" s="85" t="s">
        <v>34</v>
      </c>
      <c r="B51" s="86" t="s">
        <v>348</v>
      </c>
      <c r="C51" s="85" t="s">
        <v>349</v>
      </c>
      <c r="D51" s="87">
        <f>+SUM(E51,+I51)</f>
        <v>380</v>
      </c>
      <c r="E51" s="87">
        <f>+SUM(G51+H51)</f>
        <v>8</v>
      </c>
      <c r="F51" s="106">
        <f>IF(D51&gt;0,E51/D51*100,"-")</f>
        <v>2.1052631578947367</v>
      </c>
      <c r="G51" s="87">
        <v>8</v>
      </c>
      <c r="H51" s="87">
        <v>0</v>
      </c>
      <c r="I51" s="87">
        <f>+SUM(K51,+M51,O51+P51)</f>
        <v>372</v>
      </c>
      <c r="J51" s="88">
        <f>IF(D51&gt;0,I51/D51*100,"-")</f>
        <v>97.894736842105274</v>
      </c>
      <c r="K51" s="87">
        <v>0</v>
      </c>
      <c r="L51" s="88">
        <f>IF(D51&gt;0,K51/D51*100,"-")</f>
        <v>0</v>
      </c>
      <c r="M51" s="87">
        <v>0</v>
      </c>
      <c r="N51" s="88">
        <f>IF(D51&gt;0,M51/D51*100,"-")</f>
        <v>0</v>
      </c>
      <c r="O51" s="87">
        <v>337</v>
      </c>
      <c r="P51" s="87">
        <f>SUM(Q51:S51)</f>
        <v>35</v>
      </c>
      <c r="Q51" s="87">
        <v>0</v>
      </c>
      <c r="R51" s="87">
        <v>35</v>
      </c>
      <c r="S51" s="87">
        <v>0</v>
      </c>
      <c r="T51" s="88">
        <f>IF(D51&gt;0,P51/D51*100,"-")</f>
        <v>9.2105263157894726</v>
      </c>
      <c r="U51" s="87">
        <v>3</v>
      </c>
      <c r="V51" s="85" t="s">
        <v>263</v>
      </c>
      <c r="W51" s="85"/>
      <c r="X51" s="85"/>
      <c r="Y51" s="85"/>
      <c r="Z51" s="85" t="s">
        <v>263</v>
      </c>
      <c r="AA51" s="85"/>
      <c r="AB51" s="85"/>
      <c r="AC51" s="85"/>
      <c r="AD51" s="184" t="s">
        <v>262</v>
      </c>
    </row>
    <row r="52" spans="1:30" ht="13.5" customHeight="1">
      <c r="A52" s="85" t="s">
        <v>34</v>
      </c>
      <c r="B52" s="86" t="s">
        <v>350</v>
      </c>
      <c r="C52" s="85" t="s">
        <v>351</v>
      </c>
      <c r="D52" s="87">
        <f>+SUM(E52,+I52)</f>
        <v>798</v>
      </c>
      <c r="E52" s="87">
        <f>+SUM(G52+H52)</f>
        <v>49</v>
      </c>
      <c r="F52" s="106">
        <f>IF(D52&gt;0,E52/D52*100,"-")</f>
        <v>6.140350877192982</v>
      </c>
      <c r="G52" s="87">
        <v>49</v>
      </c>
      <c r="H52" s="87">
        <v>0</v>
      </c>
      <c r="I52" s="87">
        <f>+SUM(K52,+M52,O52+P52)</f>
        <v>749</v>
      </c>
      <c r="J52" s="88">
        <f>IF(D52&gt;0,I52/D52*100,"-")</f>
        <v>93.859649122807014</v>
      </c>
      <c r="K52" s="87">
        <v>0</v>
      </c>
      <c r="L52" s="88">
        <f>IF(D52&gt;0,K52/D52*100,"-")</f>
        <v>0</v>
      </c>
      <c r="M52" s="87">
        <v>0</v>
      </c>
      <c r="N52" s="88">
        <f>IF(D52&gt;0,M52/D52*100,"-")</f>
        <v>0</v>
      </c>
      <c r="O52" s="87">
        <v>567</v>
      </c>
      <c r="P52" s="87">
        <f>SUM(Q52:S52)</f>
        <v>182</v>
      </c>
      <c r="Q52" s="87">
        <v>0</v>
      </c>
      <c r="R52" s="87">
        <v>182</v>
      </c>
      <c r="S52" s="87">
        <v>0</v>
      </c>
      <c r="T52" s="88">
        <f>IF(D52&gt;0,P52/D52*100,"-")</f>
        <v>22.807017543859647</v>
      </c>
      <c r="U52" s="87">
        <v>25</v>
      </c>
      <c r="V52" s="85"/>
      <c r="W52" s="85"/>
      <c r="X52" s="85"/>
      <c r="Y52" s="85" t="s">
        <v>263</v>
      </c>
      <c r="Z52" s="85"/>
      <c r="AA52" s="85"/>
      <c r="AB52" s="85"/>
      <c r="AC52" s="85" t="s">
        <v>263</v>
      </c>
      <c r="AD52" s="184" t="s">
        <v>262</v>
      </c>
    </row>
    <row r="53" spans="1:30" ht="13.5" customHeight="1">
      <c r="A53" s="85" t="s">
        <v>34</v>
      </c>
      <c r="B53" s="86" t="s">
        <v>352</v>
      </c>
      <c r="C53" s="85" t="s">
        <v>353</v>
      </c>
      <c r="D53" s="87">
        <f>+SUM(E53,+I53)</f>
        <v>3429</v>
      </c>
      <c r="E53" s="87">
        <f>+SUM(G53+H53)</f>
        <v>128</v>
      </c>
      <c r="F53" s="106">
        <f>IF(D53&gt;0,E53/D53*100,"-")</f>
        <v>3.7328667249927094</v>
      </c>
      <c r="G53" s="87">
        <v>128</v>
      </c>
      <c r="H53" s="87">
        <v>0</v>
      </c>
      <c r="I53" s="87">
        <f>+SUM(K53,+M53,O53+P53)</f>
        <v>3301</v>
      </c>
      <c r="J53" s="88">
        <f>IF(D53&gt;0,I53/D53*100,"-")</f>
        <v>96.267133275007282</v>
      </c>
      <c r="K53" s="87">
        <v>0</v>
      </c>
      <c r="L53" s="88">
        <f>IF(D53&gt;0,K53/D53*100,"-")</f>
        <v>0</v>
      </c>
      <c r="M53" s="87">
        <v>0</v>
      </c>
      <c r="N53" s="88">
        <f>IF(D53&gt;0,M53/D53*100,"-")</f>
        <v>0</v>
      </c>
      <c r="O53" s="87">
        <v>0</v>
      </c>
      <c r="P53" s="87">
        <f>SUM(Q53:S53)</f>
        <v>3301</v>
      </c>
      <c r="Q53" s="87">
        <v>4</v>
      </c>
      <c r="R53" s="87">
        <v>3297</v>
      </c>
      <c r="S53" s="87">
        <v>0</v>
      </c>
      <c r="T53" s="88">
        <f>IF(D53&gt;0,P53/D53*100,"-")</f>
        <v>96.267133275007282</v>
      </c>
      <c r="U53" s="87">
        <v>33</v>
      </c>
      <c r="V53" s="85" t="s">
        <v>263</v>
      </c>
      <c r="W53" s="85"/>
      <c r="X53" s="85"/>
      <c r="Y53" s="85"/>
      <c r="Z53" s="85" t="s">
        <v>263</v>
      </c>
      <c r="AA53" s="85"/>
      <c r="AB53" s="85"/>
      <c r="AC53" s="85"/>
      <c r="AD53" s="184" t="s">
        <v>262</v>
      </c>
    </row>
    <row r="54" spans="1:30" ht="13.5" customHeight="1">
      <c r="A54" s="85" t="s">
        <v>34</v>
      </c>
      <c r="B54" s="86" t="s">
        <v>354</v>
      </c>
      <c r="C54" s="85" t="s">
        <v>355</v>
      </c>
      <c r="D54" s="87">
        <f>+SUM(E54,+I54)</f>
        <v>456</v>
      </c>
      <c r="E54" s="87">
        <f>+SUM(G54+H54)</f>
        <v>37</v>
      </c>
      <c r="F54" s="106">
        <f>IF(D54&gt;0,E54/D54*100,"-")</f>
        <v>8.1140350877192979</v>
      </c>
      <c r="G54" s="87">
        <v>37</v>
      </c>
      <c r="H54" s="87">
        <v>0</v>
      </c>
      <c r="I54" s="87">
        <f>+SUM(K54,+M54,O54+P54)</f>
        <v>419</v>
      </c>
      <c r="J54" s="88">
        <f>IF(D54&gt;0,I54/D54*100,"-")</f>
        <v>91.885964912280699</v>
      </c>
      <c r="K54" s="87">
        <v>0</v>
      </c>
      <c r="L54" s="88">
        <f>IF(D54&gt;0,K54/D54*100,"-")</f>
        <v>0</v>
      </c>
      <c r="M54" s="87">
        <v>0</v>
      </c>
      <c r="N54" s="88">
        <f>IF(D54&gt;0,M54/D54*100,"-")</f>
        <v>0</v>
      </c>
      <c r="O54" s="87">
        <v>270</v>
      </c>
      <c r="P54" s="87">
        <f>SUM(Q54:S54)</f>
        <v>149</v>
      </c>
      <c r="Q54" s="87">
        <v>0</v>
      </c>
      <c r="R54" s="87">
        <v>149</v>
      </c>
      <c r="S54" s="87">
        <v>0</v>
      </c>
      <c r="T54" s="88">
        <f>IF(D54&gt;0,P54/D54*100,"-")</f>
        <v>32.675438596491233</v>
      </c>
      <c r="U54" s="87">
        <v>6</v>
      </c>
      <c r="V54" s="85" t="s">
        <v>263</v>
      </c>
      <c r="W54" s="85"/>
      <c r="X54" s="85"/>
      <c r="Y54" s="85"/>
      <c r="Z54" s="85" t="s">
        <v>263</v>
      </c>
      <c r="AA54" s="85"/>
      <c r="AB54" s="85"/>
      <c r="AC54" s="85"/>
      <c r="AD54" s="184" t="s">
        <v>262</v>
      </c>
    </row>
    <row r="55" spans="1:30" ht="13.5" customHeight="1">
      <c r="A55" s="85" t="s">
        <v>34</v>
      </c>
      <c r="B55" s="86" t="s">
        <v>356</v>
      </c>
      <c r="C55" s="85" t="s">
        <v>357</v>
      </c>
      <c r="D55" s="87">
        <f>+SUM(E55,+I55)</f>
        <v>1037</v>
      </c>
      <c r="E55" s="87">
        <f>+SUM(G55+H55)</f>
        <v>159</v>
      </c>
      <c r="F55" s="106">
        <f>IF(D55&gt;0,E55/D55*100,"-")</f>
        <v>15.332690453230471</v>
      </c>
      <c r="G55" s="87">
        <v>149</v>
      </c>
      <c r="H55" s="87">
        <v>10</v>
      </c>
      <c r="I55" s="87">
        <f>+SUM(K55,+M55,O55+P55)</f>
        <v>878</v>
      </c>
      <c r="J55" s="88">
        <f>IF(D55&gt;0,I55/D55*100,"-")</f>
        <v>84.66730954676953</v>
      </c>
      <c r="K55" s="87">
        <v>666</v>
      </c>
      <c r="L55" s="88">
        <f>IF(D55&gt;0,K55/D55*100,"-")</f>
        <v>64.223722275795566</v>
      </c>
      <c r="M55" s="87">
        <v>0</v>
      </c>
      <c r="N55" s="88">
        <f>IF(D55&gt;0,M55/D55*100,"-")</f>
        <v>0</v>
      </c>
      <c r="O55" s="87">
        <v>0</v>
      </c>
      <c r="P55" s="87">
        <f>SUM(Q55:S55)</f>
        <v>212</v>
      </c>
      <c r="Q55" s="87">
        <v>0</v>
      </c>
      <c r="R55" s="87">
        <v>212</v>
      </c>
      <c r="S55" s="87">
        <v>0</v>
      </c>
      <c r="T55" s="88">
        <f>IF(D55&gt;0,P55/D55*100,"-")</f>
        <v>20.443587270973964</v>
      </c>
      <c r="U55" s="87">
        <v>16</v>
      </c>
      <c r="V55" s="85" t="s">
        <v>263</v>
      </c>
      <c r="W55" s="85"/>
      <c r="X55" s="85"/>
      <c r="Y55" s="85"/>
      <c r="Z55" s="85" t="s">
        <v>263</v>
      </c>
      <c r="AA55" s="85"/>
      <c r="AB55" s="85"/>
      <c r="AC55" s="85"/>
      <c r="AD55" s="184" t="s">
        <v>262</v>
      </c>
    </row>
    <row r="56" spans="1:30" ht="13.5" customHeight="1">
      <c r="A56" s="85" t="s">
        <v>34</v>
      </c>
      <c r="B56" s="86" t="s">
        <v>358</v>
      </c>
      <c r="C56" s="85" t="s">
        <v>359</v>
      </c>
      <c r="D56" s="87">
        <f>+SUM(E56,+I56)</f>
        <v>1422</v>
      </c>
      <c r="E56" s="87">
        <f>+SUM(G56+H56)</f>
        <v>315</v>
      </c>
      <c r="F56" s="106">
        <f>IF(D56&gt;0,E56/D56*100,"-")</f>
        <v>22.151898734177212</v>
      </c>
      <c r="G56" s="87">
        <v>315</v>
      </c>
      <c r="H56" s="87">
        <v>0</v>
      </c>
      <c r="I56" s="87">
        <f>+SUM(K56,+M56,O56+P56)</f>
        <v>1107</v>
      </c>
      <c r="J56" s="88">
        <f>IF(D56&gt;0,I56/D56*100,"-")</f>
        <v>77.848101265822791</v>
      </c>
      <c r="K56" s="87">
        <v>0</v>
      </c>
      <c r="L56" s="88">
        <f>IF(D56&gt;0,K56/D56*100,"-")</f>
        <v>0</v>
      </c>
      <c r="M56" s="87">
        <v>0</v>
      </c>
      <c r="N56" s="88">
        <f>IF(D56&gt;0,M56/D56*100,"-")</f>
        <v>0</v>
      </c>
      <c r="O56" s="87">
        <v>0</v>
      </c>
      <c r="P56" s="87">
        <f>SUM(Q56:S56)</f>
        <v>1107</v>
      </c>
      <c r="Q56" s="87">
        <v>0</v>
      </c>
      <c r="R56" s="87">
        <v>1107</v>
      </c>
      <c r="S56" s="87">
        <v>0</v>
      </c>
      <c r="T56" s="88">
        <f>IF(D56&gt;0,P56/D56*100,"-")</f>
        <v>77.848101265822791</v>
      </c>
      <c r="U56" s="87">
        <v>21</v>
      </c>
      <c r="V56" s="85" t="s">
        <v>263</v>
      </c>
      <c r="W56" s="85"/>
      <c r="X56" s="85"/>
      <c r="Y56" s="85"/>
      <c r="Z56" s="85" t="s">
        <v>263</v>
      </c>
      <c r="AA56" s="85"/>
      <c r="AB56" s="85"/>
      <c r="AC56" s="85"/>
      <c r="AD56" s="184" t="s">
        <v>262</v>
      </c>
    </row>
    <row r="57" spans="1:30" ht="13.5" customHeight="1">
      <c r="A57" s="85" t="s">
        <v>34</v>
      </c>
      <c r="B57" s="86" t="s">
        <v>360</v>
      </c>
      <c r="C57" s="85" t="s">
        <v>361</v>
      </c>
      <c r="D57" s="87">
        <f>+SUM(E57,+I57)</f>
        <v>5914</v>
      </c>
      <c r="E57" s="87">
        <f>+SUM(G57+H57)</f>
        <v>139</v>
      </c>
      <c r="F57" s="106">
        <f>IF(D57&gt;0,E57/D57*100,"-")</f>
        <v>2.3503550896178558</v>
      </c>
      <c r="G57" s="87">
        <v>139</v>
      </c>
      <c r="H57" s="87">
        <v>0</v>
      </c>
      <c r="I57" s="87">
        <f>+SUM(K57,+M57,O57+P57)</f>
        <v>5775</v>
      </c>
      <c r="J57" s="88">
        <f>IF(D57&gt;0,I57/D57*100,"-")</f>
        <v>97.64964491038215</v>
      </c>
      <c r="K57" s="87">
        <v>4414</v>
      </c>
      <c r="L57" s="88">
        <f>IF(D57&gt;0,K57/D57*100,"-")</f>
        <v>74.636455867433199</v>
      </c>
      <c r="M57" s="87">
        <v>0</v>
      </c>
      <c r="N57" s="88">
        <f>IF(D57&gt;0,M57/D57*100,"-")</f>
        <v>0</v>
      </c>
      <c r="O57" s="87">
        <v>499</v>
      </c>
      <c r="P57" s="87">
        <f>SUM(Q57:S57)</f>
        <v>862</v>
      </c>
      <c r="Q57" s="87">
        <v>0</v>
      </c>
      <c r="R57" s="87">
        <v>862</v>
      </c>
      <c r="S57" s="87">
        <v>0</v>
      </c>
      <c r="T57" s="88">
        <f>IF(D57&gt;0,P57/D57*100,"-")</f>
        <v>14.575583361515049</v>
      </c>
      <c r="U57" s="87">
        <v>67</v>
      </c>
      <c r="V57" s="85" t="s">
        <v>263</v>
      </c>
      <c r="W57" s="85"/>
      <c r="X57" s="85"/>
      <c r="Y57" s="85"/>
      <c r="Z57" s="85" t="s">
        <v>263</v>
      </c>
      <c r="AA57" s="85"/>
      <c r="AB57" s="85"/>
      <c r="AC57" s="85"/>
      <c r="AD57" s="184" t="s">
        <v>262</v>
      </c>
    </row>
    <row r="58" spans="1:30" ht="13.5" customHeight="1">
      <c r="A58" s="85" t="s">
        <v>34</v>
      </c>
      <c r="B58" s="86" t="s">
        <v>362</v>
      </c>
      <c r="C58" s="85" t="s">
        <v>363</v>
      </c>
      <c r="D58" s="87">
        <f>+SUM(E58,+I58)</f>
        <v>6503</v>
      </c>
      <c r="E58" s="87">
        <f>+SUM(G58+H58)</f>
        <v>78</v>
      </c>
      <c r="F58" s="106">
        <f>IF(D58&gt;0,E58/D58*100,"-")</f>
        <v>1.199446409349531</v>
      </c>
      <c r="G58" s="87">
        <v>53</v>
      </c>
      <c r="H58" s="87">
        <v>25</v>
      </c>
      <c r="I58" s="87">
        <f>+SUM(K58,+M58,O58+P58)</f>
        <v>6425</v>
      </c>
      <c r="J58" s="88">
        <f>IF(D58&gt;0,I58/D58*100,"-")</f>
        <v>98.800553590650466</v>
      </c>
      <c r="K58" s="87">
        <v>3326</v>
      </c>
      <c r="L58" s="88">
        <f>IF(D58&gt;0,K58/D58*100,"-")</f>
        <v>51.145625096109491</v>
      </c>
      <c r="M58" s="87">
        <v>0</v>
      </c>
      <c r="N58" s="88">
        <f>IF(D58&gt;0,M58/D58*100,"-")</f>
        <v>0</v>
      </c>
      <c r="O58" s="87">
        <v>2134</v>
      </c>
      <c r="P58" s="87">
        <f>SUM(Q58:S58)</f>
        <v>965</v>
      </c>
      <c r="Q58" s="87">
        <v>0</v>
      </c>
      <c r="R58" s="87">
        <v>965</v>
      </c>
      <c r="S58" s="87">
        <v>0</v>
      </c>
      <c r="T58" s="88">
        <f>IF(D58&gt;0,P58/D58*100,"-")</f>
        <v>14.8393049361833</v>
      </c>
      <c r="U58" s="87">
        <v>151</v>
      </c>
      <c r="V58" s="85"/>
      <c r="W58" s="85"/>
      <c r="X58" s="85"/>
      <c r="Y58" s="85" t="s">
        <v>263</v>
      </c>
      <c r="Z58" s="85" t="s">
        <v>263</v>
      </c>
      <c r="AA58" s="85"/>
      <c r="AB58" s="85"/>
      <c r="AC58" s="85"/>
      <c r="AD58" s="184" t="s">
        <v>262</v>
      </c>
    </row>
    <row r="59" spans="1:30" ht="13.5" customHeight="1">
      <c r="A59" s="85" t="s">
        <v>34</v>
      </c>
      <c r="B59" s="86" t="s">
        <v>364</v>
      </c>
      <c r="C59" s="85" t="s">
        <v>365</v>
      </c>
      <c r="D59" s="87">
        <f>+SUM(E59,+I59)</f>
        <v>875</v>
      </c>
      <c r="E59" s="87">
        <f>+SUM(G59+H59)</f>
        <v>350</v>
      </c>
      <c r="F59" s="106">
        <f>IF(D59&gt;0,E59/D59*100,"-")</f>
        <v>40</v>
      </c>
      <c r="G59" s="87">
        <v>350</v>
      </c>
      <c r="H59" s="87">
        <v>0</v>
      </c>
      <c r="I59" s="87">
        <f>+SUM(K59,+M59,O59+P59)</f>
        <v>525</v>
      </c>
      <c r="J59" s="88">
        <f>IF(D59&gt;0,I59/D59*100,"-")</f>
        <v>60</v>
      </c>
      <c r="K59" s="87">
        <v>0</v>
      </c>
      <c r="L59" s="88">
        <f>IF(D59&gt;0,K59/D59*100,"-")</f>
        <v>0</v>
      </c>
      <c r="M59" s="87">
        <v>0</v>
      </c>
      <c r="N59" s="88">
        <f>IF(D59&gt;0,M59/D59*100,"-")</f>
        <v>0</v>
      </c>
      <c r="O59" s="87">
        <v>0</v>
      </c>
      <c r="P59" s="87">
        <f>SUM(Q59:S59)</f>
        <v>525</v>
      </c>
      <c r="Q59" s="87">
        <v>8</v>
      </c>
      <c r="R59" s="87">
        <v>517</v>
      </c>
      <c r="S59" s="87">
        <v>0</v>
      </c>
      <c r="T59" s="88">
        <f>IF(D59&gt;0,P59/D59*100,"-")</f>
        <v>60</v>
      </c>
      <c r="U59" s="87">
        <v>11</v>
      </c>
      <c r="V59" s="85"/>
      <c r="W59" s="85"/>
      <c r="X59" s="85"/>
      <c r="Y59" s="85" t="s">
        <v>263</v>
      </c>
      <c r="Z59" s="85"/>
      <c r="AA59" s="85"/>
      <c r="AB59" s="85"/>
      <c r="AC59" s="85" t="s">
        <v>263</v>
      </c>
      <c r="AD59" s="184" t="s">
        <v>262</v>
      </c>
    </row>
    <row r="60" spans="1:30" ht="13.5" customHeight="1">
      <c r="A60" s="85" t="s">
        <v>34</v>
      </c>
      <c r="B60" s="86" t="s">
        <v>366</v>
      </c>
      <c r="C60" s="85" t="s">
        <v>367</v>
      </c>
      <c r="D60" s="87">
        <f>+SUM(E60,+I60)</f>
        <v>3875</v>
      </c>
      <c r="E60" s="87">
        <f>+SUM(G60+H60)</f>
        <v>924</v>
      </c>
      <c r="F60" s="106">
        <f>IF(D60&gt;0,E60/D60*100,"-")</f>
        <v>23.845161290322579</v>
      </c>
      <c r="G60" s="87">
        <v>924</v>
      </c>
      <c r="H60" s="87">
        <v>0</v>
      </c>
      <c r="I60" s="87">
        <f>+SUM(K60,+M60,O60+P60)</f>
        <v>2951</v>
      </c>
      <c r="J60" s="88">
        <f>IF(D60&gt;0,I60/D60*100,"-")</f>
        <v>76.154838709677421</v>
      </c>
      <c r="K60" s="87">
        <v>2278</v>
      </c>
      <c r="L60" s="88">
        <f>IF(D60&gt;0,K60/D60*100,"-")</f>
        <v>58.78709677419355</v>
      </c>
      <c r="M60" s="87">
        <v>0</v>
      </c>
      <c r="N60" s="88">
        <f>IF(D60&gt;0,M60/D60*100,"-")</f>
        <v>0</v>
      </c>
      <c r="O60" s="87">
        <v>0</v>
      </c>
      <c r="P60" s="87">
        <f>SUM(Q60:S60)</f>
        <v>673</v>
      </c>
      <c r="Q60" s="87">
        <v>18</v>
      </c>
      <c r="R60" s="87">
        <v>655</v>
      </c>
      <c r="S60" s="87">
        <v>0</v>
      </c>
      <c r="T60" s="88">
        <f>IF(D60&gt;0,P60/D60*100,"-")</f>
        <v>17.36774193548387</v>
      </c>
      <c r="U60" s="87">
        <v>100</v>
      </c>
      <c r="V60" s="85" t="s">
        <v>263</v>
      </c>
      <c r="W60" s="85"/>
      <c r="X60" s="85"/>
      <c r="Y60" s="85"/>
      <c r="Z60" s="85" t="s">
        <v>263</v>
      </c>
      <c r="AA60" s="85"/>
      <c r="AB60" s="85"/>
      <c r="AC60" s="85"/>
      <c r="AD60" s="184" t="s">
        <v>262</v>
      </c>
    </row>
    <row r="61" spans="1:30" ht="13.5" customHeight="1">
      <c r="A61" s="85" t="s">
        <v>34</v>
      </c>
      <c r="B61" s="86" t="s">
        <v>368</v>
      </c>
      <c r="C61" s="85" t="s">
        <v>369</v>
      </c>
      <c r="D61" s="87">
        <f>+SUM(E61,+I61)</f>
        <v>3625</v>
      </c>
      <c r="E61" s="87">
        <f>+SUM(G61+H61)</f>
        <v>573</v>
      </c>
      <c r="F61" s="106">
        <f>IF(D61&gt;0,E61/D61*100,"-")</f>
        <v>15.806896551724137</v>
      </c>
      <c r="G61" s="87">
        <v>573</v>
      </c>
      <c r="H61" s="87">
        <v>0</v>
      </c>
      <c r="I61" s="87">
        <f>+SUM(K61,+M61,O61+P61)</f>
        <v>3052</v>
      </c>
      <c r="J61" s="88">
        <f>IF(D61&gt;0,I61/D61*100,"-")</f>
        <v>84.193103448275863</v>
      </c>
      <c r="K61" s="87">
        <v>259</v>
      </c>
      <c r="L61" s="88">
        <f>IF(D61&gt;0,K61/D61*100,"-")</f>
        <v>7.1448275862068966</v>
      </c>
      <c r="M61" s="87">
        <v>0</v>
      </c>
      <c r="N61" s="88">
        <f>IF(D61&gt;0,M61/D61*100,"-")</f>
        <v>0</v>
      </c>
      <c r="O61" s="87">
        <v>512</v>
      </c>
      <c r="P61" s="87">
        <f>SUM(Q61:S61)</f>
        <v>2281</v>
      </c>
      <c r="Q61" s="87">
        <v>0</v>
      </c>
      <c r="R61" s="87">
        <v>2281</v>
      </c>
      <c r="S61" s="87">
        <v>0</v>
      </c>
      <c r="T61" s="88">
        <f>IF(D61&gt;0,P61/D61*100,"-")</f>
        <v>62.924137931034487</v>
      </c>
      <c r="U61" s="87">
        <v>21</v>
      </c>
      <c r="V61" s="85" t="s">
        <v>263</v>
      </c>
      <c r="W61" s="85"/>
      <c r="X61" s="85"/>
      <c r="Y61" s="85"/>
      <c r="Z61" s="85" t="s">
        <v>263</v>
      </c>
      <c r="AA61" s="85"/>
      <c r="AB61" s="85"/>
      <c r="AC61" s="85"/>
      <c r="AD61" s="184" t="s">
        <v>262</v>
      </c>
    </row>
    <row r="62" spans="1:30" ht="13.5" customHeight="1">
      <c r="A62" s="85" t="s">
        <v>34</v>
      </c>
      <c r="B62" s="86" t="s">
        <v>370</v>
      </c>
      <c r="C62" s="85" t="s">
        <v>371</v>
      </c>
      <c r="D62" s="87">
        <f>+SUM(E62,+I62)</f>
        <v>2526</v>
      </c>
      <c r="E62" s="87">
        <f>+SUM(G62+H62)</f>
        <v>276</v>
      </c>
      <c r="F62" s="106">
        <f>IF(D62&gt;0,E62/D62*100,"-")</f>
        <v>10.926365795724466</v>
      </c>
      <c r="G62" s="87">
        <v>276</v>
      </c>
      <c r="H62" s="87">
        <v>0</v>
      </c>
      <c r="I62" s="87">
        <f>+SUM(K62,+M62,O62+P62)</f>
        <v>2250</v>
      </c>
      <c r="J62" s="88">
        <f>IF(D62&gt;0,I62/D62*100,"-")</f>
        <v>89.073634204275535</v>
      </c>
      <c r="K62" s="87">
        <v>1524</v>
      </c>
      <c r="L62" s="88">
        <f>IF(D62&gt;0,K62/D62*100,"-")</f>
        <v>60.332541567695962</v>
      </c>
      <c r="M62" s="87">
        <v>0</v>
      </c>
      <c r="N62" s="88">
        <f>IF(D62&gt;0,M62/D62*100,"-")</f>
        <v>0</v>
      </c>
      <c r="O62" s="87">
        <v>245</v>
      </c>
      <c r="P62" s="87">
        <f>SUM(Q62:S62)</f>
        <v>481</v>
      </c>
      <c r="Q62" s="87">
        <v>0</v>
      </c>
      <c r="R62" s="87">
        <v>481</v>
      </c>
      <c r="S62" s="87">
        <v>0</v>
      </c>
      <c r="T62" s="88">
        <f>IF(D62&gt;0,P62/D62*100,"-")</f>
        <v>19.041963578780681</v>
      </c>
      <c r="U62" s="87">
        <v>22</v>
      </c>
      <c r="V62" s="85" t="s">
        <v>263</v>
      </c>
      <c r="W62" s="85"/>
      <c r="X62" s="85"/>
      <c r="Y62" s="85"/>
      <c r="Z62" s="85" t="s">
        <v>263</v>
      </c>
      <c r="AA62" s="85"/>
      <c r="AB62" s="85"/>
      <c r="AC62" s="85"/>
      <c r="AD62" s="184" t="s">
        <v>262</v>
      </c>
    </row>
    <row r="63" spans="1:30" ht="13.5" customHeight="1">
      <c r="A63" s="85" t="s">
        <v>34</v>
      </c>
      <c r="B63" s="86" t="s">
        <v>372</v>
      </c>
      <c r="C63" s="85" t="s">
        <v>373</v>
      </c>
      <c r="D63" s="87">
        <f>+SUM(E63,+I63)</f>
        <v>647</v>
      </c>
      <c r="E63" s="87">
        <f>+SUM(G63+H63)</f>
        <v>3</v>
      </c>
      <c r="F63" s="106">
        <f>IF(D63&gt;0,E63/D63*100,"-")</f>
        <v>0.46367851622874806</v>
      </c>
      <c r="G63" s="87">
        <v>0</v>
      </c>
      <c r="H63" s="87">
        <v>3</v>
      </c>
      <c r="I63" s="87">
        <f>+SUM(K63,+M63,O63+P63)</f>
        <v>644</v>
      </c>
      <c r="J63" s="88">
        <f>IF(D63&gt;0,I63/D63*100,"-")</f>
        <v>99.536321483771246</v>
      </c>
      <c r="K63" s="87">
        <v>0</v>
      </c>
      <c r="L63" s="88">
        <f>IF(D63&gt;0,K63/D63*100,"-")</f>
        <v>0</v>
      </c>
      <c r="M63" s="87">
        <v>0</v>
      </c>
      <c r="N63" s="88">
        <f>IF(D63&gt;0,M63/D63*100,"-")</f>
        <v>0</v>
      </c>
      <c r="O63" s="87">
        <v>574</v>
      </c>
      <c r="P63" s="87">
        <f>SUM(Q63:S63)</f>
        <v>70</v>
      </c>
      <c r="Q63" s="87">
        <v>0</v>
      </c>
      <c r="R63" s="87">
        <v>70</v>
      </c>
      <c r="S63" s="87">
        <v>0</v>
      </c>
      <c r="T63" s="88">
        <f>IF(D63&gt;0,P63/D63*100,"-")</f>
        <v>10.819165378670787</v>
      </c>
      <c r="U63" s="87">
        <v>11</v>
      </c>
      <c r="V63" s="85" t="s">
        <v>263</v>
      </c>
      <c r="W63" s="85"/>
      <c r="X63" s="85"/>
      <c r="Y63" s="85"/>
      <c r="Z63" s="85" t="s">
        <v>263</v>
      </c>
      <c r="AA63" s="85"/>
      <c r="AB63" s="85"/>
      <c r="AC63" s="85"/>
      <c r="AD63" s="184" t="s">
        <v>262</v>
      </c>
    </row>
    <row r="64" spans="1:30" ht="13.5" customHeight="1">
      <c r="A64" s="85" t="s">
        <v>34</v>
      </c>
      <c r="B64" s="86" t="s">
        <v>374</v>
      </c>
      <c r="C64" s="85" t="s">
        <v>375</v>
      </c>
      <c r="D64" s="87">
        <f>+SUM(E64,+I64)</f>
        <v>3228</v>
      </c>
      <c r="E64" s="87">
        <f>+SUM(G64+H64)</f>
        <v>265</v>
      </c>
      <c r="F64" s="106">
        <f>IF(D64&gt;0,E64/D64*100,"-")</f>
        <v>8.2094175960346956</v>
      </c>
      <c r="G64" s="87">
        <v>265</v>
      </c>
      <c r="H64" s="87">
        <v>0</v>
      </c>
      <c r="I64" s="87">
        <f>+SUM(K64,+M64,O64+P64)</f>
        <v>2963</v>
      </c>
      <c r="J64" s="88">
        <f>IF(D64&gt;0,I64/D64*100,"-")</f>
        <v>91.790582403965303</v>
      </c>
      <c r="K64" s="87">
        <v>941</v>
      </c>
      <c r="L64" s="88">
        <f>IF(D64&gt;0,K64/D64*100,"-")</f>
        <v>29.151177199504335</v>
      </c>
      <c r="M64" s="87">
        <v>0</v>
      </c>
      <c r="N64" s="88">
        <f>IF(D64&gt;0,M64/D64*100,"-")</f>
        <v>0</v>
      </c>
      <c r="O64" s="87">
        <v>1396</v>
      </c>
      <c r="P64" s="87">
        <f>SUM(Q64:S64)</f>
        <v>626</v>
      </c>
      <c r="Q64" s="87">
        <v>0</v>
      </c>
      <c r="R64" s="87">
        <v>626</v>
      </c>
      <c r="S64" s="87">
        <v>0</v>
      </c>
      <c r="T64" s="88">
        <f>IF(D64&gt;0,P64/D64*100,"-")</f>
        <v>19.39281288723668</v>
      </c>
      <c r="U64" s="87">
        <v>57</v>
      </c>
      <c r="V64" s="85" t="s">
        <v>263</v>
      </c>
      <c r="W64" s="85"/>
      <c r="X64" s="85"/>
      <c r="Y64" s="85"/>
      <c r="Z64" s="85" t="s">
        <v>263</v>
      </c>
      <c r="AA64" s="85"/>
      <c r="AB64" s="85"/>
      <c r="AC64" s="85"/>
      <c r="AD64" s="184" t="s">
        <v>262</v>
      </c>
    </row>
    <row r="65" spans="1:30" ht="13.5" customHeight="1">
      <c r="A65" s="85" t="s">
        <v>34</v>
      </c>
      <c r="B65" s="86" t="s">
        <v>376</v>
      </c>
      <c r="C65" s="85" t="s">
        <v>377</v>
      </c>
      <c r="D65" s="87">
        <f>+SUM(E65,+I65)</f>
        <v>9865</v>
      </c>
      <c r="E65" s="87">
        <f>+SUM(G65+H65)</f>
        <v>870</v>
      </c>
      <c r="F65" s="106">
        <f>IF(D65&gt;0,E65/D65*100,"-")</f>
        <v>8.8190572731880383</v>
      </c>
      <c r="G65" s="87">
        <v>870</v>
      </c>
      <c r="H65" s="87">
        <v>0</v>
      </c>
      <c r="I65" s="87">
        <f>+SUM(K65,+M65,O65+P65)</f>
        <v>8995</v>
      </c>
      <c r="J65" s="88">
        <f>IF(D65&gt;0,I65/D65*100,"-")</f>
        <v>91.180942726811963</v>
      </c>
      <c r="K65" s="87">
        <v>6119</v>
      </c>
      <c r="L65" s="88">
        <f>IF(D65&gt;0,K65/D65*100,"-")</f>
        <v>62.027369488089199</v>
      </c>
      <c r="M65" s="87">
        <v>0</v>
      </c>
      <c r="N65" s="88">
        <f>IF(D65&gt;0,M65/D65*100,"-")</f>
        <v>0</v>
      </c>
      <c r="O65" s="87">
        <v>962</v>
      </c>
      <c r="P65" s="87">
        <f>SUM(Q65:S65)</f>
        <v>1914</v>
      </c>
      <c r="Q65" s="87">
        <v>0</v>
      </c>
      <c r="R65" s="87">
        <v>1914</v>
      </c>
      <c r="S65" s="87">
        <v>0</v>
      </c>
      <c r="T65" s="88">
        <f>IF(D65&gt;0,P65/D65*100,"-")</f>
        <v>19.401926001013685</v>
      </c>
      <c r="U65" s="87">
        <v>150</v>
      </c>
      <c r="V65" s="85" t="s">
        <v>263</v>
      </c>
      <c r="W65" s="85"/>
      <c r="X65" s="85"/>
      <c r="Y65" s="85"/>
      <c r="Z65" s="85" t="s">
        <v>263</v>
      </c>
      <c r="AA65" s="85"/>
      <c r="AB65" s="85"/>
      <c r="AC65" s="85"/>
      <c r="AD65" s="184" t="s">
        <v>262</v>
      </c>
    </row>
    <row r="66" spans="1:30" ht="13.5" customHeight="1">
      <c r="A66" s="85" t="s">
        <v>34</v>
      </c>
      <c r="B66" s="86" t="s">
        <v>378</v>
      </c>
      <c r="C66" s="85" t="s">
        <v>379</v>
      </c>
      <c r="D66" s="87">
        <f>+SUM(E66,+I66)</f>
        <v>2426</v>
      </c>
      <c r="E66" s="87">
        <f>+SUM(G66+H66)</f>
        <v>260</v>
      </c>
      <c r="F66" s="106">
        <f>IF(D66&gt;0,E66/D66*100,"-")</f>
        <v>10.717230008244023</v>
      </c>
      <c r="G66" s="87">
        <v>260</v>
      </c>
      <c r="H66" s="87">
        <v>0</v>
      </c>
      <c r="I66" s="87">
        <f>+SUM(K66,+M66,O66+P66)</f>
        <v>2166</v>
      </c>
      <c r="J66" s="88">
        <f>IF(D66&gt;0,I66/D66*100,"-")</f>
        <v>89.28276999175597</v>
      </c>
      <c r="K66" s="87">
        <v>1708</v>
      </c>
      <c r="L66" s="88">
        <f>IF(D66&gt;0,K66/D66*100,"-")</f>
        <v>70.403957131079963</v>
      </c>
      <c r="M66" s="87">
        <v>0</v>
      </c>
      <c r="N66" s="88">
        <f>IF(D66&gt;0,M66/D66*100,"-")</f>
        <v>0</v>
      </c>
      <c r="O66" s="87">
        <v>153</v>
      </c>
      <c r="P66" s="87">
        <f>SUM(Q66:S66)</f>
        <v>305</v>
      </c>
      <c r="Q66" s="87">
        <v>0</v>
      </c>
      <c r="R66" s="87">
        <v>305</v>
      </c>
      <c r="S66" s="87">
        <v>0</v>
      </c>
      <c r="T66" s="88">
        <f>IF(D66&gt;0,P66/D66*100,"-")</f>
        <v>12.572135201978565</v>
      </c>
      <c r="U66" s="87">
        <v>19</v>
      </c>
      <c r="V66" s="85" t="s">
        <v>263</v>
      </c>
      <c r="W66" s="85"/>
      <c r="X66" s="85"/>
      <c r="Y66" s="85"/>
      <c r="Z66" s="85" t="s">
        <v>263</v>
      </c>
      <c r="AA66" s="85"/>
      <c r="AB66" s="85"/>
      <c r="AC66" s="85"/>
      <c r="AD66" s="184" t="s">
        <v>262</v>
      </c>
    </row>
    <row r="67" spans="1:30" ht="13.5" customHeight="1">
      <c r="A67" s="85" t="s">
        <v>34</v>
      </c>
      <c r="B67" s="86" t="s">
        <v>380</v>
      </c>
      <c r="C67" s="85" t="s">
        <v>381</v>
      </c>
      <c r="D67" s="87">
        <f>+SUM(E67,+I67)</f>
        <v>1620</v>
      </c>
      <c r="E67" s="87">
        <f>+SUM(G67+H67)</f>
        <v>228</v>
      </c>
      <c r="F67" s="106">
        <f>IF(D67&gt;0,E67/D67*100,"-")</f>
        <v>14.074074074074074</v>
      </c>
      <c r="G67" s="87">
        <v>228</v>
      </c>
      <c r="H67" s="87">
        <v>0</v>
      </c>
      <c r="I67" s="87">
        <f>+SUM(K67,+M67,O67+P67)</f>
        <v>1392</v>
      </c>
      <c r="J67" s="88">
        <f>IF(D67&gt;0,I67/D67*100,"-")</f>
        <v>85.925925925925924</v>
      </c>
      <c r="K67" s="87">
        <v>0</v>
      </c>
      <c r="L67" s="88">
        <f>IF(D67&gt;0,K67/D67*100,"-")</f>
        <v>0</v>
      </c>
      <c r="M67" s="87">
        <v>0</v>
      </c>
      <c r="N67" s="88">
        <f>IF(D67&gt;0,M67/D67*100,"-")</f>
        <v>0</v>
      </c>
      <c r="O67" s="87">
        <v>746</v>
      </c>
      <c r="P67" s="87">
        <f>SUM(Q67:S67)</f>
        <v>646</v>
      </c>
      <c r="Q67" s="87">
        <v>5</v>
      </c>
      <c r="R67" s="87">
        <v>641</v>
      </c>
      <c r="S67" s="87">
        <v>0</v>
      </c>
      <c r="T67" s="88">
        <f>IF(D67&gt;0,P67/D67*100,"-")</f>
        <v>39.876543209876544</v>
      </c>
      <c r="U67" s="87">
        <v>14</v>
      </c>
      <c r="V67" s="85"/>
      <c r="W67" s="85"/>
      <c r="X67" s="85"/>
      <c r="Y67" s="85" t="s">
        <v>263</v>
      </c>
      <c r="Z67" s="85"/>
      <c r="AA67" s="85" t="s">
        <v>263</v>
      </c>
      <c r="AB67" s="85"/>
      <c r="AC67" s="85"/>
      <c r="AD67" s="184" t="s">
        <v>262</v>
      </c>
    </row>
    <row r="68" spans="1:30" ht="13.5" customHeight="1">
      <c r="A68" s="85" t="s">
        <v>34</v>
      </c>
      <c r="B68" s="86" t="s">
        <v>382</v>
      </c>
      <c r="C68" s="85" t="s">
        <v>383</v>
      </c>
      <c r="D68" s="87">
        <f>+SUM(E68,+I68)</f>
        <v>8507</v>
      </c>
      <c r="E68" s="87">
        <f>+SUM(G68+H68)</f>
        <v>50</v>
      </c>
      <c r="F68" s="106">
        <f>IF(D68&gt;0,E68/D68*100,"-")</f>
        <v>0.58775126366521691</v>
      </c>
      <c r="G68" s="87">
        <v>50</v>
      </c>
      <c r="H68" s="87">
        <v>0</v>
      </c>
      <c r="I68" s="87">
        <f>+SUM(K68,+M68,O68+P68)</f>
        <v>8457</v>
      </c>
      <c r="J68" s="88">
        <f>IF(D68&gt;0,I68/D68*100,"-")</f>
        <v>99.412248736334789</v>
      </c>
      <c r="K68" s="87">
        <v>8421</v>
      </c>
      <c r="L68" s="88">
        <f>IF(D68&gt;0,K68/D68*100,"-")</f>
        <v>98.989067826495827</v>
      </c>
      <c r="M68" s="87">
        <v>0</v>
      </c>
      <c r="N68" s="88">
        <f>IF(D68&gt;0,M68/D68*100,"-")</f>
        <v>0</v>
      </c>
      <c r="O68" s="87">
        <v>0</v>
      </c>
      <c r="P68" s="87">
        <f>SUM(Q68:S68)</f>
        <v>36</v>
      </c>
      <c r="Q68" s="87">
        <v>0</v>
      </c>
      <c r="R68" s="87">
        <v>36</v>
      </c>
      <c r="S68" s="87">
        <v>0</v>
      </c>
      <c r="T68" s="88">
        <f>IF(D68&gt;0,P68/D68*100,"-")</f>
        <v>0.42318090983895618</v>
      </c>
      <c r="U68" s="87">
        <v>207</v>
      </c>
      <c r="V68" s="85"/>
      <c r="W68" s="85"/>
      <c r="X68" s="85"/>
      <c r="Y68" s="85" t="s">
        <v>263</v>
      </c>
      <c r="Z68" s="85"/>
      <c r="AA68" s="85"/>
      <c r="AB68" s="85"/>
      <c r="AC68" s="85" t="s">
        <v>263</v>
      </c>
      <c r="AD68" s="184" t="s">
        <v>262</v>
      </c>
    </row>
    <row r="69" spans="1:30" ht="13.5" customHeight="1">
      <c r="A69" s="85" t="s">
        <v>34</v>
      </c>
      <c r="B69" s="86" t="s">
        <v>384</v>
      </c>
      <c r="C69" s="85" t="s">
        <v>385</v>
      </c>
      <c r="D69" s="87">
        <f>+SUM(E69,+I69)</f>
        <v>4282</v>
      </c>
      <c r="E69" s="87">
        <f>+SUM(G69+H69)</f>
        <v>30</v>
      </c>
      <c r="F69" s="106">
        <f>IF(D69&gt;0,E69/D69*100,"-")</f>
        <v>0.70060719290051376</v>
      </c>
      <c r="G69" s="87">
        <v>30</v>
      </c>
      <c r="H69" s="87">
        <v>0</v>
      </c>
      <c r="I69" s="87">
        <f>+SUM(K69,+M69,O69+P69)</f>
        <v>4252</v>
      </c>
      <c r="J69" s="88">
        <f>IF(D69&gt;0,I69/D69*100,"-")</f>
        <v>99.29939280709948</v>
      </c>
      <c r="K69" s="87">
        <v>4234</v>
      </c>
      <c r="L69" s="88">
        <f>IF(D69&gt;0,K69/D69*100,"-")</f>
        <v>98.879028491359179</v>
      </c>
      <c r="M69" s="87">
        <v>0</v>
      </c>
      <c r="N69" s="88">
        <f>IF(D69&gt;0,M69/D69*100,"-")</f>
        <v>0</v>
      </c>
      <c r="O69" s="87">
        <v>0</v>
      </c>
      <c r="P69" s="87">
        <f>SUM(Q69:S69)</f>
        <v>18</v>
      </c>
      <c r="Q69" s="87">
        <v>2</v>
      </c>
      <c r="R69" s="87">
        <v>16</v>
      </c>
      <c r="S69" s="87">
        <v>0</v>
      </c>
      <c r="T69" s="88">
        <f>IF(D69&gt;0,P69/D69*100,"-")</f>
        <v>0.42036431574030825</v>
      </c>
      <c r="U69" s="87">
        <v>58</v>
      </c>
      <c r="V69" s="85" t="s">
        <v>263</v>
      </c>
      <c r="W69" s="85"/>
      <c r="X69" s="85"/>
      <c r="Y69" s="85"/>
      <c r="Z69" s="85" t="s">
        <v>263</v>
      </c>
      <c r="AA69" s="85"/>
      <c r="AB69" s="85"/>
      <c r="AC69" s="85"/>
      <c r="AD69" s="184" t="s">
        <v>262</v>
      </c>
    </row>
    <row r="70" spans="1:30" ht="13.5" customHeight="1">
      <c r="A70" s="85" t="s">
        <v>34</v>
      </c>
      <c r="B70" s="86" t="s">
        <v>386</v>
      </c>
      <c r="C70" s="85" t="s">
        <v>387</v>
      </c>
      <c r="D70" s="87">
        <f>+SUM(E70,+I70)</f>
        <v>3920</v>
      </c>
      <c r="E70" s="87">
        <f>+SUM(G70+H70)</f>
        <v>275</v>
      </c>
      <c r="F70" s="106">
        <f>IF(D70&gt;0,E70/D70*100,"-")</f>
        <v>7.0153061224489788</v>
      </c>
      <c r="G70" s="87">
        <v>275</v>
      </c>
      <c r="H70" s="87">
        <v>0</v>
      </c>
      <c r="I70" s="87">
        <f>+SUM(K70,+M70,O70+P70)</f>
        <v>3645</v>
      </c>
      <c r="J70" s="88">
        <f>IF(D70&gt;0,I70/D70*100,"-")</f>
        <v>92.984693877551024</v>
      </c>
      <c r="K70" s="87">
        <v>0</v>
      </c>
      <c r="L70" s="88">
        <f>IF(D70&gt;0,K70/D70*100,"-")</f>
        <v>0</v>
      </c>
      <c r="M70" s="87">
        <v>0</v>
      </c>
      <c r="N70" s="88">
        <f>IF(D70&gt;0,M70/D70*100,"-")</f>
        <v>0</v>
      </c>
      <c r="O70" s="87">
        <v>2261</v>
      </c>
      <c r="P70" s="87">
        <f>SUM(Q70:S70)</f>
        <v>1384</v>
      </c>
      <c r="Q70" s="87">
        <v>0</v>
      </c>
      <c r="R70" s="87">
        <v>1384</v>
      </c>
      <c r="S70" s="87">
        <v>0</v>
      </c>
      <c r="T70" s="88">
        <f>IF(D70&gt;0,P70/D70*100,"-")</f>
        <v>35.306122448979593</v>
      </c>
      <c r="U70" s="87">
        <v>40</v>
      </c>
      <c r="V70" s="85" t="s">
        <v>263</v>
      </c>
      <c r="W70" s="85"/>
      <c r="X70" s="85"/>
      <c r="Y70" s="85"/>
      <c r="Z70" s="85" t="s">
        <v>263</v>
      </c>
      <c r="AA70" s="85"/>
      <c r="AB70" s="85"/>
      <c r="AC70" s="85"/>
      <c r="AD70" s="184" t="s">
        <v>262</v>
      </c>
    </row>
    <row r="71" spans="1:30" ht="13.5" customHeight="1">
      <c r="A71" s="85" t="s">
        <v>34</v>
      </c>
      <c r="B71" s="86" t="s">
        <v>388</v>
      </c>
      <c r="C71" s="85" t="s">
        <v>389</v>
      </c>
      <c r="D71" s="87">
        <f>+SUM(E71,+I71)</f>
        <v>9144</v>
      </c>
      <c r="E71" s="87">
        <f>+SUM(G71+H71)</f>
        <v>196</v>
      </c>
      <c r="F71" s="106">
        <f>IF(D71&gt;0,E71/D71*100,"-")</f>
        <v>2.1434820647419075</v>
      </c>
      <c r="G71" s="87">
        <v>196</v>
      </c>
      <c r="H71" s="87">
        <v>0</v>
      </c>
      <c r="I71" s="87">
        <f>+SUM(K71,+M71,O71+P71)</f>
        <v>8948</v>
      </c>
      <c r="J71" s="88">
        <f>IF(D71&gt;0,I71/D71*100,"-")</f>
        <v>97.856517935258097</v>
      </c>
      <c r="K71" s="87">
        <v>8586</v>
      </c>
      <c r="L71" s="88">
        <f>IF(D71&gt;0,K71/D71*100,"-")</f>
        <v>93.897637795275585</v>
      </c>
      <c r="M71" s="87">
        <v>0</v>
      </c>
      <c r="N71" s="88">
        <f>IF(D71&gt;0,M71/D71*100,"-")</f>
        <v>0</v>
      </c>
      <c r="O71" s="87">
        <v>0</v>
      </c>
      <c r="P71" s="87">
        <f>SUM(Q71:S71)</f>
        <v>362</v>
      </c>
      <c r="Q71" s="87">
        <v>0</v>
      </c>
      <c r="R71" s="87">
        <v>362</v>
      </c>
      <c r="S71" s="87">
        <v>0</v>
      </c>
      <c r="T71" s="88">
        <f>IF(D71&gt;0,P71/D71*100,"-")</f>
        <v>3.9588801399825022</v>
      </c>
      <c r="U71" s="87">
        <v>103</v>
      </c>
      <c r="V71" s="85" t="s">
        <v>263</v>
      </c>
      <c r="W71" s="85"/>
      <c r="X71" s="85"/>
      <c r="Y71" s="85"/>
      <c r="Z71" s="85" t="s">
        <v>263</v>
      </c>
      <c r="AA71" s="85"/>
      <c r="AB71" s="85"/>
      <c r="AC71" s="85"/>
      <c r="AD71" s="184" t="s">
        <v>262</v>
      </c>
    </row>
    <row r="72" spans="1:30" ht="13.5" customHeight="1">
      <c r="A72" s="85" t="s">
        <v>34</v>
      </c>
      <c r="B72" s="86" t="s">
        <v>390</v>
      </c>
      <c r="C72" s="85" t="s">
        <v>391</v>
      </c>
      <c r="D72" s="87">
        <f>+SUM(E72,+I72)</f>
        <v>9629</v>
      </c>
      <c r="E72" s="87">
        <f>+SUM(G72+H72)</f>
        <v>515</v>
      </c>
      <c r="F72" s="106">
        <f>IF(D72&gt;0,E72/D72*100,"-")</f>
        <v>5.3484266278949004</v>
      </c>
      <c r="G72" s="87">
        <v>515</v>
      </c>
      <c r="H72" s="87">
        <v>0</v>
      </c>
      <c r="I72" s="87">
        <f>+SUM(K72,+M72,O72+P72)</f>
        <v>9114</v>
      </c>
      <c r="J72" s="88">
        <f>IF(D72&gt;0,I72/D72*100,"-")</f>
        <v>94.651573372105105</v>
      </c>
      <c r="K72" s="87">
        <v>8855</v>
      </c>
      <c r="L72" s="88">
        <f>IF(D72&gt;0,K72/D72*100,"-")</f>
        <v>91.961782116523011</v>
      </c>
      <c r="M72" s="87">
        <v>0</v>
      </c>
      <c r="N72" s="88">
        <f>IF(D72&gt;0,M72/D72*100,"-")</f>
        <v>0</v>
      </c>
      <c r="O72" s="87">
        <v>0</v>
      </c>
      <c r="P72" s="87">
        <f>SUM(Q72:S72)</f>
        <v>259</v>
      </c>
      <c r="Q72" s="87">
        <v>41</v>
      </c>
      <c r="R72" s="87">
        <v>218</v>
      </c>
      <c r="S72" s="87">
        <v>0</v>
      </c>
      <c r="T72" s="88">
        <f>IF(D72&gt;0,P72/D72*100,"-")</f>
        <v>2.689791255582096</v>
      </c>
      <c r="U72" s="87">
        <v>152</v>
      </c>
      <c r="V72" s="85" t="s">
        <v>263</v>
      </c>
      <c r="W72" s="85"/>
      <c r="X72" s="85"/>
      <c r="Y72" s="85"/>
      <c r="Z72" s="85" t="s">
        <v>263</v>
      </c>
      <c r="AA72" s="85"/>
      <c r="AB72" s="85"/>
      <c r="AC72" s="85"/>
      <c r="AD72" s="184" t="s">
        <v>262</v>
      </c>
    </row>
    <row r="73" spans="1:30" ht="13.5" customHeight="1">
      <c r="A73" s="85" t="s">
        <v>34</v>
      </c>
      <c r="B73" s="86" t="s">
        <v>392</v>
      </c>
      <c r="C73" s="85" t="s">
        <v>393</v>
      </c>
      <c r="D73" s="87">
        <f>+SUM(E73,+I73)</f>
        <v>8393</v>
      </c>
      <c r="E73" s="87">
        <f>+SUM(G73+H73)</f>
        <v>115</v>
      </c>
      <c r="F73" s="106">
        <f>IF(D73&gt;0,E73/D73*100,"-")</f>
        <v>1.370189443583939</v>
      </c>
      <c r="G73" s="87">
        <v>115</v>
      </c>
      <c r="H73" s="87">
        <v>0</v>
      </c>
      <c r="I73" s="87">
        <f>+SUM(K73,+M73,O73+P73)</f>
        <v>8278</v>
      </c>
      <c r="J73" s="88">
        <f>IF(D73&gt;0,I73/D73*100,"-")</f>
        <v>98.629810556416061</v>
      </c>
      <c r="K73" s="87">
        <v>5459</v>
      </c>
      <c r="L73" s="88">
        <f>IF(D73&gt;0,K73/D73*100,"-")</f>
        <v>65.042297152388898</v>
      </c>
      <c r="M73" s="87">
        <v>0</v>
      </c>
      <c r="N73" s="88">
        <f>IF(D73&gt;0,M73/D73*100,"-")</f>
        <v>0</v>
      </c>
      <c r="O73" s="87">
        <v>48</v>
      </c>
      <c r="P73" s="87">
        <f>SUM(Q73:S73)</f>
        <v>2771</v>
      </c>
      <c r="Q73" s="87">
        <v>962</v>
      </c>
      <c r="R73" s="87">
        <v>1809</v>
      </c>
      <c r="S73" s="87">
        <v>0</v>
      </c>
      <c r="T73" s="88">
        <f>IF(D73&gt;0,P73/D73*100,"-")</f>
        <v>33.015608244966046</v>
      </c>
      <c r="U73" s="87">
        <v>609</v>
      </c>
      <c r="V73" s="85" t="s">
        <v>263</v>
      </c>
      <c r="W73" s="85"/>
      <c r="X73" s="85"/>
      <c r="Y73" s="85"/>
      <c r="Z73" s="85" t="s">
        <v>263</v>
      </c>
      <c r="AA73" s="85"/>
      <c r="AB73" s="85"/>
      <c r="AC73" s="85"/>
      <c r="AD73" s="184" t="s">
        <v>262</v>
      </c>
    </row>
    <row r="74" spans="1:30" ht="13.5" customHeight="1">
      <c r="A74" s="85" t="s">
        <v>34</v>
      </c>
      <c r="B74" s="86" t="s">
        <v>394</v>
      </c>
      <c r="C74" s="85" t="s">
        <v>395</v>
      </c>
      <c r="D74" s="87">
        <f>+SUM(E74,+I74)</f>
        <v>2626</v>
      </c>
      <c r="E74" s="87">
        <f>+SUM(G74+H74)</f>
        <v>122</v>
      </c>
      <c r="F74" s="106">
        <f>IF(D74&gt;0,E74/D74*100,"-")</f>
        <v>4.6458492003046459</v>
      </c>
      <c r="G74" s="87">
        <v>108</v>
      </c>
      <c r="H74" s="87">
        <v>14</v>
      </c>
      <c r="I74" s="87">
        <f>+SUM(K74,+M74,O74+P74)</f>
        <v>2504</v>
      </c>
      <c r="J74" s="88">
        <f>IF(D74&gt;0,I74/D74*100,"-")</f>
        <v>95.354150799695361</v>
      </c>
      <c r="K74" s="87">
        <v>275</v>
      </c>
      <c r="L74" s="88">
        <f>IF(D74&gt;0,K74/D74*100,"-")</f>
        <v>10.472201066260473</v>
      </c>
      <c r="M74" s="87">
        <v>0</v>
      </c>
      <c r="N74" s="88">
        <f>IF(D74&gt;0,M74/D74*100,"-")</f>
        <v>0</v>
      </c>
      <c r="O74" s="87">
        <v>533</v>
      </c>
      <c r="P74" s="87">
        <f>SUM(Q74:S74)</f>
        <v>1696</v>
      </c>
      <c r="Q74" s="87">
        <v>230</v>
      </c>
      <c r="R74" s="87">
        <v>1442</v>
      </c>
      <c r="S74" s="87">
        <v>24</v>
      </c>
      <c r="T74" s="88">
        <f>IF(D74&gt;0,P74/D74*100,"-")</f>
        <v>64.584920030464588</v>
      </c>
      <c r="U74" s="87">
        <v>133</v>
      </c>
      <c r="V74" s="85" t="s">
        <v>263</v>
      </c>
      <c r="W74" s="85"/>
      <c r="X74" s="85"/>
      <c r="Y74" s="85"/>
      <c r="Z74" s="85" t="s">
        <v>263</v>
      </c>
      <c r="AA74" s="85"/>
      <c r="AB74" s="85"/>
      <c r="AC74" s="85"/>
      <c r="AD74" s="184" t="s">
        <v>262</v>
      </c>
    </row>
    <row r="75" spans="1:30" ht="13.5" customHeight="1">
      <c r="A75" s="85" t="s">
        <v>34</v>
      </c>
      <c r="B75" s="86" t="s">
        <v>396</v>
      </c>
      <c r="C75" s="85" t="s">
        <v>397</v>
      </c>
      <c r="D75" s="87">
        <f>+SUM(E75,+I75)</f>
        <v>13913</v>
      </c>
      <c r="E75" s="87">
        <f>+SUM(G75+H75)</f>
        <v>802</v>
      </c>
      <c r="F75" s="106">
        <f>IF(D75&gt;0,E75/D75*100,"-")</f>
        <v>5.764393013728168</v>
      </c>
      <c r="G75" s="87">
        <v>802</v>
      </c>
      <c r="H75" s="87">
        <v>0</v>
      </c>
      <c r="I75" s="87">
        <f>+SUM(K75,+M75,O75+P75)</f>
        <v>13111</v>
      </c>
      <c r="J75" s="88">
        <f>IF(D75&gt;0,I75/D75*100,"-")</f>
        <v>94.235606986271833</v>
      </c>
      <c r="K75" s="87">
        <v>12032</v>
      </c>
      <c r="L75" s="88">
        <f>IF(D75&gt;0,K75/D75*100,"-")</f>
        <v>86.480270250844541</v>
      </c>
      <c r="M75" s="87">
        <v>0</v>
      </c>
      <c r="N75" s="88">
        <f>IF(D75&gt;0,M75/D75*100,"-")</f>
        <v>0</v>
      </c>
      <c r="O75" s="87">
        <v>0</v>
      </c>
      <c r="P75" s="87">
        <f>SUM(Q75:S75)</f>
        <v>1079</v>
      </c>
      <c r="Q75" s="87">
        <v>11</v>
      </c>
      <c r="R75" s="87">
        <v>1068</v>
      </c>
      <c r="S75" s="87">
        <v>0</v>
      </c>
      <c r="T75" s="88">
        <f>IF(D75&gt;0,P75/D75*100,"-")</f>
        <v>7.7553367354272984</v>
      </c>
      <c r="U75" s="87">
        <v>617</v>
      </c>
      <c r="V75" s="85" t="s">
        <v>263</v>
      </c>
      <c r="W75" s="85"/>
      <c r="X75" s="85"/>
      <c r="Y75" s="85"/>
      <c r="Z75" s="85" t="s">
        <v>263</v>
      </c>
      <c r="AA75" s="85"/>
      <c r="AB75" s="85"/>
      <c r="AC75" s="85"/>
      <c r="AD75" s="184" t="s">
        <v>262</v>
      </c>
    </row>
    <row r="76" spans="1:30" ht="13.5" customHeight="1">
      <c r="A76" s="85" t="s">
        <v>34</v>
      </c>
      <c r="B76" s="86" t="s">
        <v>398</v>
      </c>
      <c r="C76" s="85" t="s">
        <v>399</v>
      </c>
      <c r="D76" s="87">
        <f>+SUM(E76,+I76)</f>
        <v>10911</v>
      </c>
      <c r="E76" s="87">
        <f>+SUM(G76+H76)</f>
        <v>165</v>
      </c>
      <c r="F76" s="106">
        <f>IF(D76&gt;0,E76/D76*100,"-")</f>
        <v>1.5122353588122079</v>
      </c>
      <c r="G76" s="87">
        <v>165</v>
      </c>
      <c r="H76" s="87">
        <v>0</v>
      </c>
      <c r="I76" s="87">
        <f>+SUM(K76,+M76,O76+P76)</f>
        <v>10746</v>
      </c>
      <c r="J76" s="88">
        <f>IF(D76&gt;0,I76/D76*100,"-")</f>
        <v>98.487764641187795</v>
      </c>
      <c r="K76" s="87">
        <v>8708</v>
      </c>
      <c r="L76" s="88">
        <f>IF(D76&gt;0,K76/D76*100,"-")</f>
        <v>79.809366694161852</v>
      </c>
      <c r="M76" s="87">
        <v>0</v>
      </c>
      <c r="N76" s="88">
        <f>IF(D76&gt;0,M76/D76*100,"-")</f>
        <v>0</v>
      </c>
      <c r="O76" s="87">
        <v>1982</v>
      </c>
      <c r="P76" s="87">
        <f>SUM(Q76:S76)</f>
        <v>56</v>
      </c>
      <c r="Q76" s="87">
        <v>30</v>
      </c>
      <c r="R76" s="87">
        <v>26</v>
      </c>
      <c r="S76" s="87">
        <v>0</v>
      </c>
      <c r="T76" s="88">
        <f>IF(D76&gt;0,P76/D76*100,"-")</f>
        <v>0.51324351571808269</v>
      </c>
      <c r="U76" s="87">
        <v>88</v>
      </c>
      <c r="V76" s="85"/>
      <c r="W76" s="85"/>
      <c r="X76" s="85"/>
      <c r="Y76" s="85" t="s">
        <v>263</v>
      </c>
      <c r="Z76" s="85"/>
      <c r="AA76" s="85"/>
      <c r="AB76" s="85"/>
      <c r="AC76" s="85" t="s">
        <v>263</v>
      </c>
      <c r="AD76" s="184" t="s">
        <v>262</v>
      </c>
    </row>
    <row r="77" spans="1:30" ht="13.5" customHeight="1">
      <c r="A77" s="85" t="s">
        <v>34</v>
      </c>
      <c r="B77" s="86" t="s">
        <v>400</v>
      </c>
      <c r="C77" s="85" t="s">
        <v>401</v>
      </c>
      <c r="D77" s="87">
        <f>+SUM(E77,+I77)</f>
        <v>6385</v>
      </c>
      <c r="E77" s="87">
        <f>+SUM(G77+H77)</f>
        <v>245</v>
      </c>
      <c r="F77" s="106">
        <f>IF(D77&gt;0,E77/D77*100,"-")</f>
        <v>3.837118245888802</v>
      </c>
      <c r="G77" s="87">
        <v>245</v>
      </c>
      <c r="H77" s="87">
        <v>0</v>
      </c>
      <c r="I77" s="87">
        <f>+SUM(K77,+M77,O77+P77)</f>
        <v>6140</v>
      </c>
      <c r="J77" s="88">
        <f>IF(D77&gt;0,I77/D77*100,"-")</f>
        <v>96.162881754111197</v>
      </c>
      <c r="K77" s="87">
        <v>4060</v>
      </c>
      <c r="L77" s="88">
        <f>IF(D77&gt;0,K77/D77*100,"-")</f>
        <v>63.586530931871579</v>
      </c>
      <c r="M77" s="87">
        <v>0</v>
      </c>
      <c r="N77" s="88">
        <f>IF(D77&gt;0,M77/D77*100,"-")</f>
        <v>0</v>
      </c>
      <c r="O77" s="87">
        <v>1915</v>
      </c>
      <c r="P77" s="87">
        <f>SUM(Q77:S77)</f>
        <v>165</v>
      </c>
      <c r="Q77" s="87">
        <v>27</v>
      </c>
      <c r="R77" s="87">
        <v>138</v>
      </c>
      <c r="S77" s="87">
        <v>0</v>
      </c>
      <c r="T77" s="88">
        <f>IF(D77&gt;0,P77/D77*100,"-")</f>
        <v>2.5841816758026623</v>
      </c>
      <c r="U77" s="87">
        <v>110</v>
      </c>
      <c r="V77" s="85" t="s">
        <v>263</v>
      </c>
      <c r="W77" s="85"/>
      <c r="X77" s="85"/>
      <c r="Y77" s="85"/>
      <c r="Z77" s="85" t="s">
        <v>263</v>
      </c>
      <c r="AA77" s="85"/>
      <c r="AB77" s="85"/>
      <c r="AC77" s="85"/>
      <c r="AD77" s="184" t="s">
        <v>262</v>
      </c>
    </row>
    <row r="78" spans="1:30" ht="13.5" customHeight="1">
      <c r="A78" s="85" t="s">
        <v>34</v>
      </c>
      <c r="B78" s="86" t="s">
        <v>402</v>
      </c>
      <c r="C78" s="85" t="s">
        <v>403</v>
      </c>
      <c r="D78" s="87">
        <f>+SUM(E78,+I78)</f>
        <v>11160</v>
      </c>
      <c r="E78" s="87">
        <f>+SUM(G78+H78)</f>
        <v>789</v>
      </c>
      <c r="F78" s="106">
        <f>IF(D78&gt;0,E78/D78*100,"-")</f>
        <v>7.0698924731182791</v>
      </c>
      <c r="G78" s="87">
        <v>789</v>
      </c>
      <c r="H78" s="87">
        <v>0</v>
      </c>
      <c r="I78" s="87">
        <f>+SUM(K78,+M78,O78+P78)</f>
        <v>10371</v>
      </c>
      <c r="J78" s="88">
        <f>IF(D78&gt;0,I78/D78*100,"-")</f>
        <v>92.930107526881727</v>
      </c>
      <c r="K78" s="87">
        <v>7298</v>
      </c>
      <c r="L78" s="88">
        <f>IF(D78&gt;0,K78/D78*100,"-")</f>
        <v>65.394265232974917</v>
      </c>
      <c r="M78" s="87">
        <v>0</v>
      </c>
      <c r="N78" s="88">
        <f>IF(D78&gt;0,M78/D78*100,"-")</f>
        <v>0</v>
      </c>
      <c r="O78" s="87">
        <v>2217</v>
      </c>
      <c r="P78" s="87">
        <f>SUM(Q78:S78)</f>
        <v>856</v>
      </c>
      <c r="Q78" s="87">
        <v>120</v>
      </c>
      <c r="R78" s="87">
        <v>736</v>
      </c>
      <c r="S78" s="87">
        <v>0</v>
      </c>
      <c r="T78" s="88">
        <f>IF(D78&gt;0,P78/D78*100,"-")</f>
        <v>7.6702508960573468</v>
      </c>
      <c r="U78" s="87">
        <v>335</v>
      </c>
      <c r="V78" s="85"/>
      <c r="W78" s="85"/>
      <c r="X78" s="85"/>
      <c r="Y78" s="85" t="s">
        <v>263</v>
      </c>
      <c r="Z78" s="85"/>
      <c r="AA78" s="85"/>
      <c r="AB78" s="85"/>
      <c r="AC78" s="85" t="s">
        <v>263</v>
      </c>
      <c r="AD78" s="184" t="s">
        <v>262</v>
      </c>
    </row>
    <row r="79" spans="1:30" ht="13.5" customHeight="1">
      <c r="A79" s="85" t="s">
        <v>34</v>
      </c>
      <c r="B79" s="86" t="s">
        <v>404</v>
      </c>
      <c r="C79" s="85" t="s">
        <v>405</v>
      </c>
      <c r="D79" s="87">
        <f>+SUM(E79,+I79)</f>
        <v>4269</v>
      </c>
      <c r="E79" s="87">
        <f>+SUM(G79+H79)</f>
        <v>268</v>
      </c>
      <c r="F79" s="106">
        <f>IF(D79&gt;0,E79/D79*100,"-")</f>
        <v>6.2778168189271497</v>
      </c>
      <c r="G79" s="87">
        <v>268</v>
      </c>
      <c r="H79" s="87">
        <v>0</v>
      </c>
      <c r="I79" s="87">
        <f>+SUM(K79,+M79,O79+P79)</f>
        <v>4001</v>
      </c>
      <c r="J79" s="88">
        <f>IF(D79&gt;0,I79/D79*100,"-")</f>
        <v>93.72218318107285</v>
      </c>
      <c r="K79" s="87">
        <v>3805</v>
      </c>
      <c r="L79" s="88">
        <f>IF(D79&gt;0,K79/D79*100,"-")</f>
        <v>89.130944014991798</v>
      </c>
      <c r="M79" s="87">
        <v>0</v>
      </c>
      <c r="N79" s="88">
        <f>IF(D79&gt;0,M79/D79*100,"-")</f>
        <v>0</v>
      </c>
      <c r="O79" s="87">
        <v>97</v>
      </c>
      <c r="P79" s="87">
        <f>SUM(Q79:S79)</f>
        <v>99</v>
      </c>
      <c r="Q79" s="87">
        <v>16</v>
      </c>
      <c r="R79" s="87">
        <v>83</v>
      </c>
      <c r="S79" s="87">
        <v>0</v>
      </c>
      <c r="T79" s="88">
        <f>IF(D79&gt;0,P79/D79*100,"-")</f>
        <v>2.3190442726633873</v>
      </c>
      <c r="U79" s="87">
        <v>51</v>
      </c>
      <c r="V79" s="85" t="s">
        <v>263</v>
      </c>
      <c r="W79" s="85"/>
      <c r="X79" s="85"/>
      <c r="Y79" s="85"/>
      <c r="Z79" s="85" t="s">
        <v>263</v>
      </c>
      <c r="AA79" s="85"/>
      <c r="AB79" s="85"/>
      <c r="AC79" s="85"/>
      <c r="AD79" s="184" t="s">
        <v>262</v>
      </c>
    </row>
    <row r="80" spans="1:30" ht="13.5" customHeight="1">
      <c r="A80" s="85" t="s">
        <v>34</v>
      </c>
      <c r="B80" s="86" t="s">
        <v>406</v>
      </c>
      <c r="C80" s="85" t="s">
        <v>407</v>
      </c>
      <c r="D80" s="87">
        <f>+SUM(E80,+I80)</f>
        <v>3259</v>
      </c>
      <c r="E80" s="87">
        <f>+SUM(G80+H80)</f>
        <v>20</v>
      </c>
      <c r="F80" s="106">
        <f>IF(D80&gt;0,E80/D80*100,"-")</f>
        <v>0.61368517950291501</v>
      </c>
      <c r="G80" s="87">
        <v>20</v>
      </c>
      <c r="H80" s="87">
        <v>0</v>
      </c>
      <c r="I80" s="87">
        <f>+SUM(K80,+M80,O80+P80)</f>
        <v>3239</v>
      </c>
      <c r="J80" s="88">
        <f>IF(D80&gt;0,I80/D80*100,"-")</f>
        <v>99.386314820497091</v>
      </c>
      <c r="K80" s="87">
        <v>2580</v>
      </c>
      <c r="L80" s="88">
        <f>IF(D80&gt;0,K80/D80*100,"-")</f>
        <v>79.16538815587603</v>
      </c>
      <c r="M80" s="87">
        <v>0</v>
      </c>
      <c r="N80" s="88">
        <f>IF(D80&gt;0,M80/D80*100,"-")</f>
        <v>0</v>
      </c>
      <c r="O80" s="87">
        <v>659</v>
      </c>
      <c r="P80" s="87">
        <f>SUM(Q80:S80)</f>
        <v>0</v>
      </c>
      <c r="Q80" s="87">
        <v>0</v>
      </c>
      <c r="R80" s="87">
        <v>0</v>
      </c>
      <c r="S80" s="87">
        <v>0</v>
      </c>
      <c r="T80" s="88">
        <f>IF(D80&gt;0,P80/D80*100,"-")</f>
        <v>0</v>
      </c>
      <c r="U80" s="87">
        <v>384</v>
      </c>
      <c r="V80" s="85" t="s">
        <v>263</v>
      </c>
      <c r="W80" s="85"/>
      <c r="X80" s="85"/>
      <c r="Y80" s="85"/>
      <c r="Z80" s="85" t="s">
        <v>263</v>
      </c>
      <c r="AA80" s="85"/>
      <c r="AB80" s="85"/>
      <c r="AC80" s="85"/>
      <c r="AD80" s="184" t="s">
        <v>262</v>
      </c>
    </row>
    <row r="81" spans="1:30" ht="13.5" customHeight="1">
      <c r="A81" s="85" t="s">
        <v>34</v>
      </c>
      <c r="B81" s="86" t="s">
        <v>408</v>
      </c>
      <c r="C81" s="85" t="s">
        <v>409</v>
      </c>
      <c r="D81" s="87">
        <f>+SUM(E81,+I81)</f>
        <v>7646</v>
      </c>
      <c r="E81" s="87">
        <f>+SUM(G81+H81)</f>
        <v>0</v>
      </c>
      <c r="F81" s="106">
        <f>IF(D81&gt;0,E81/D81*100,"-")</f>
        <v>0</v>
      </c>
      <c r="G81" s="87">
        <v>0</v>
      </c>
      <c r="H81" s="87">
        <v>0</v>
      </c>
      <c r="I81" s="87">
        <f>+SUM(K81,+M81,O81+P81)</f>
        <v>7646</v>
      </c>
      <c r="J81" s="88">
        <f>IF(D81&gt;0,I81/D81*100,"-")</f>
        <v>100</v>
      </c>
      <c r="K81" s="87">
        <v>3382</v>
      </c>
      <c r="L81" s="88">
        <f>IF(D81&gt;0,K81/D81*100,"-")</f>
        <v>44.232278315459062</v>
      </c>
      <c r="M81" s="87">
        <v>0</v>
      </c>
      <c r="N81" s="88">
        <f>IF(D81&gt;0,M81/D81*100,"-")</f>
        <v>0</v>
      </c>
      <c r="O81" s="87">
        <v>1991</v>
      </c>
      <c r="P81" s="87">
        <f>SUM(Q81:S81)</f>
        <v>2273</v>
      </c>
      <c r="Q81" s="87">
        <v>155</v>
      </c>
      <c r="R81" s="87">
        <v>2118</v>
      </c>
      <c r="S81" s="87">
        <v>0</v>
      </c>
      <c r="T81" s="88">
        <f>IF(D81&gt;0,P81/D81*100,"-")</f>
        <v>29.727962333246143</v>
      </c>
      <c r="U81" s="87">
        <v>153</v>
      </c>
      <c r="V81" s="85" t="s">
        <v>263</v>
      </c>
      <c r="W81" s="85"/>
      <c r="X81" s="85"/>
      <c r="Y81" s="85"/>
      <c r="Z81" s="85" t="s">
        <v>263</v>
      </c>
      <c r="AA81" s="85"/>
      <c r="AB81" s="85"/>
      <c r="AC81" s="85"/>
      <c r="AD81" s="184" t="s">
        <v>262</v>
      </c>
    </row>
    <row r="82" spans="1:30" ht="13.5" customHeight="1">
      <c r="A82" s="85" t="s">
        <v>34</v>
      </c>
      <c r="B82" s="86" t="s">
        <v>410</v>
      </c>
      <c r="C82" s="85" t="s">
        <v>411</v>
      </c>
      <c r="D82" s="87">
        <f>+SUM(E82,+I82)</f>
        <v>2207</v>
      </c>
      <c r="E82" s="87">
        <f>+SUM(G82+H82)</f>
        <v>150</v>
      </c>
      <c r="F82" s="106">
        <f>IF(D82&gt;0,E82/D82*100,"-")</f>
        <v>6.796556411418214</v>
      </c>
      <c r="G82" s="87">
        <v>150</v>
      </c>
      <c r="H82" s="87">
        <v>0</v>
      </c>
      <c r="I82" s="87">
        <f>+SUM(K82,+M82,O82+P82)</f>
        <v>2057</v>
      </c>
      <c r="J82" s="88">
        <f>IF(D82&gt;0,I82/D82*100,"-")</f>
        <v>93.203443588581777</v>
      </c>
      <c r="K82" s="87">
        <v>1722</v>
      </c>
      <c r="L82" s="88">
        <f>IF(D82&gt;0,K82/D82*100,"-")</f>
        <v>78.024467603081106</v>
      </c>
      <c r="M82" s="87">
        <v>0</v>
      </c>
      <c r="N82" s="88">
        <f>IF(D82&gt;0,M82/D82*100,"-")</f>
        <v>0</v>
      </c>
      <c r="O82" s="87">
        <v>0</v>
      </c>
      <c r="P82" s="87">
        <f>SUM(Q82:S82)</f>
        <v>335</v>
      </c>
      <c r="Q82" s="87">
        <v>6</v>
      </c>
      <c r="R82" s="87">
        <v>329</v>
      </c>
      <c r="S82" s="87">
        <v>0</v>
      </c>
      <c r="T82" s="88">
        <f>IF(D82&gt;0,P82/D82*100,"-")</f>
        <v>15.178975985500678</v>
      </c>
      <c r="U82" s="87">
        <v>20</v>
      </c>
      <c r="V82" s="85" t="s">
        <v>263</v>
      </c>
      <c r="W82" s="85"/>
      <c r="X82" s="85"/>
      <c r="Y82" s="85"/>
      <c r="Z82" s="85" t="s">
        <v>263</v>
      </c>
      <c r="AA82" s="85"/>
      <c r="AB82" s="85"/>
      <c r="AC82" s="85"/>
      <c r="AD82" s="184" t="s">
        <v>262</v>
      </c>
    </row>
    <row r="83" spans="1:30" ht="13.5" customHeight="1">
      <c r="A83" s="85" t="s">
        <v>34</v>
      </c>
      <c r="B83" s="86" t="s">
        <v>412</v>
      </c>
      <c r="C83" s="85" t="s">
        <v>413</v>
      </c>
      <c r="D83" s="87">
        <f>+SUM(E83,+I83)</f>
        <v>10315</v>
      </c>
      <c r="E83" s="87">
        <f>+SUM(G83+H83)</f>
        <v>686</v>
      </c>
      <c r="F83" s="106">
        <f>IF(D83&gt;0,E83/D83*100,"-")</f>
        <v>6.6505089675230247</v>
      </c>
      <c r="G83" s="87">
        <v>686</v>
      </c>
      <c r="H83" s="87">
        <v>0</v>
      </c>
      <c r="I83" s="87">
        <f>+SUM(K83,+M83,O83+P83)</f>
        <v>9629</v>
      </c>
      <c r="J83" s="88">
        <f>IF(D83&gt;0,I83/D83*100,"-")</f>
        <v>93.349491032476976</v>
      </c>
      <c r="K83" s="87">
        <v>6762</v>
      </c>
      <c r="L83" s="88">
        <f>IF(D83&gt;0,K83/D83*100,"-")</f>
        <v>65.555016965584102</v>
      </c>
      <c r="M83" s="87">
        <v>0</v>
      </c>
      <c r="N83" s="88">
        <f>IF(D83&gt;0,M83/D83*100,"-")</f>
        <v>0</v>
      </c>
      <c r="O83" s="87">
        <v>2867</v>
      </c>
      <c r="P83" s="87">
        <f>SUM(Q83:S83)</f>
        <v>0</v>
      </c>
      <c r="Q83" s="87">
        <v>0</v>
      </c>
      <c r="R83" s="87">
        <v>0</v>
      </c>
      <c r="S83" s="87">
        <v>0</v>
      </c>
      <c r="T83" s="88">
        <f>IF(D83&gt;0,P83/D83*100,"-")</f>
        <v>0</v>
      </c>
      <c r="U83" s="87">
        <v>48</v>
      </c>
      <c r="V83" s="85" t="s">
        <v>263</v>
      </c>
      <c r="W83" s="85"/>
      <c r="X83" s="85"/>
      <c r="Y83" s="85"/>
      <c r="Z83" s="85" t="s">
        <v>263</v>
      </c>
      <c r="AA83" s="85"/>
      <c r="AB83" s="85"/>
      <c r="AC83" s="85"/>
      <c r="AD83" s="184" t="s">
        <v>262</v>
      </c>
    </row>
    <row r="84" spans="1:30" ht="13.5" customHeight="1">
      <c r="A84" s="85" t="s">
        <v>34</v>
      </c>
      <c r="B84" s="86" t="s">
        <v>414</v>
      </c>
      <c r="C84" s="85" t="s">
        <v>415</v>
      </c>
      <c r="D84" s="87">
        <f>+SUM(E84,+I84)</f>
        <v>1570</v>
      </c>
      <c r="E84" s="87">
        <f>+SUM(G84+H84)</f>
        <v>166</v>
      </c>
      <c r="F84" s="106">
        <f>IF(D84&gt;0,E84/D84*100,"-")</f>
        <v>10.573248407643312</v>
      </c>
      <c r="G84" s="87">
        <v>166</v>
      </c>
      <c r="H84" s="87">
        <v>0</v>
      </c>
      <c r="I84" s="87">
        <f>+SUM(K84,+M84,O84+P84)</f>
        <v>1404</v>
      </c>
      <c r="J84" s="88">
        <f>IF(D84&gt;0,I84/D84*100,"-")</f>
        <v>89.426751592356695</v>
      </c>
      <c r="K84" s="87">
        <v>0</v>
      </c>
      <c r="L84" s="88">
        <f>IF(D84&gt;0,K84/D84*100,"-")</f>
        <v>0</v>
      </c>
      <c r="M84" s="87">
        <v>0</v>
      </c>
      <c r="N84" s="88">
        <f>IF(D84&gt;0,M84/D84*100,"-")</f>
        <v>0</v>
      </c>
      <c r="O84" s="87">
        <v>160</v>
      </c>
      <c r="P84" s="87">
        <f>SUM(Q84:S84)</f>
        <v>1244</v>
      </c>
      <c r="Q84" s="87">
        <v>3</v>
      </c>
      <c r="R84" s="87">
        <v>1241</v>
      </c>
      <c r="S84" s="87">
        <v>0</v>
      </c>
      <c r="T84" s="88">
        <f>IF(D84&gt;0,P84/D84*100,"-")</f>
        <v>79.235668789808926</v>
      </c>
      <c r="U84" s="87">
        <v>22</v>
      </c>
      <c r="V84" s="85" t="s">
        <v>263</v>
      </c>
      <c r="W84" s="85"/>
      <c r="X84" s="85"/>
      <c r="Y84" s="85"/>
      <c r="Z84" s="85" t="s">
        <v>263</v>
      </c>
      <c r="AA84" s="85"/>
      <c r="AB84" s="85"/>
      <c r="AC84" s="85"/>
      <c r="AD84" s="184" t="s">
        <v>262</v>
      </c>
    </row>
    <row r="85" spans="1:30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30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30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30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30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30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30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30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30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30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30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30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84">
    <sortCondition ref="A8:A84"/>
    <sortCondition ref="B8:B84"/>
    <sortCondition ref="C8:C84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長野県</v>
      </c>
      <c r="B7" s="90" t="str">
        <f>水洗化人口等!B7</f>
        <v>20000</v>
      </c>
      <c r="C7" s="89" t="s">
        <v>198</v>
      </c>
      <c r="D7" s="91">
        <f>SUM(E7,+H7,+K7)</f>
        <v>264655</v>
      </c>
      <c r="E7" s="91">
        <f>SUM(F7:G7)</f>
        <v>3913</v>
      </c>
      <c r="F7" s="91">
        <f>SUM(F$8:F$207)</f>
        <v>2230</v>
      </c>
      <c r="G7" s="91">
        <f>SUM(G$8:G$207)</f>
        <v>1683</v>
      </c>
      <c r="H7" s="91">
        <f>SUM(I7:J7)</f>
        <v>43950</v>
      </c>
      <c r="I7" s="91">
        <f>SUM(I$8:I$207)</f>
        <v>24206</v>
      </c>
      <c r="J7" s="91">
        <f>SUM(J$8:J$207)</f>
        <v>19744</v>
      </c>
      <c r="K7" s="91">
        <f>SUM(L7:M7)</f>
        <v>216792</v>
      </c>
      <c r="L7" s="91">
        <f>SUM(L$8:L$207)</f>
        <v>93163</v>
      </c>
      <c r="M7" s="91">
        <f>SUM(M$8:M$207)</f>
        <v>123629</v>
      </c>
      <c r="N7" s="91">
        <f>SUM(O7,+V7,+AC7)</f>
        <v>264785</v>
      </c>
      <c r="O7" s="91">
        <f>SUM(P7:U7)</f>
        <v>119599</v>
      </c>
      <c r="P7" s="91">
        <f t="shared" ref="P7:U7" si="0">SUM(P$8:P$207)</f>
        <v>105044</v>
      </c>
      <c r="Q7" s="91">
        <f t="shared" si="0"/>
        <v>0</v>
      </c>
      <c r="R7" s="91">
        <f t="shared" si="0"/>
        <v>0</v>
      </c>
      <c r="S7" s="91">
        <f t="shared" si="0"/>
        <v>14555</v>
      </c>
      <c r="T7" s="91">
        <f t="shared" si="0"/>
        <v>0</v>
      </c>
      <c r="U7" s="91">
        <f t="shared" si="0"/>
        <v>0</v>
      </c>
      <c r="V7" s="91">
        <f>SUM(W7:AB7)</f>
        <v>145056</v>
      </c>
      <c r="W7" s="91">
        <f t="shared" ref="W7:AB7" si="1">SUM(W$8:W$207)</f>
        <v>134323</v>
      </c>
      <c r="X7" s="91">
        <f t="shared" si="1"/>
        <v>0</v>
      </c>
      <c r="Y7" s="91">
        <f t="shared" si="1"/>
        <v>0</v>
      </c>
      <c r="Z7" s="91">
        <f t="shared" si="1"/>
        <v>10733</v>
      </c>
      <c r="AA7" s="91">
        <f t="shared" si="1"/>
        <v>0</v>
      </c>
      <c r="AB7" s="91">
        <f t="shared" si="1"/>
        <v>0</v>
      </c>
      <c r="AC7" s="91">
        <f>SUM(AD7:AE7)</f>
        <v>130</v>
      </c>
      <c r="AD7" s="91">
        <f>SUM(AD$8:AD$207)</f>
        <v>128</v>
      </c>
      <c r="AE7" s="91">
        <f>SUM(AE$8:AE$207)</f>
        <v>2</v>
      </c>
      <c r="AF7" s="91">
        <f>SUM(AG7:AI7)</f>
        <v>5157</v>
      </c>
      <c r="AG7" s="91">
        <f>SUM(AG$8:AG$207)</f>
        <v>5157</v>
      </c>
      <c r="AH7" s="91">
        <f>SUM(AH$8:AH$207)</f>
        <v>0</v>
      </c>
      <c r="AI7" s="91">
        <f>SUM(AI$8:AI$207)</f>
        <v>0</v>
      </c>
      <c r="AJ7" s="91">
        <f>SUM(AK7:AS7)</f>
        <v>6352</v>
      </c>
      <c r="AK7" s="91">
        <f t="shared" ref="AK7:AS7" si="2">SUM(AK$8:AK$207)</f>
        <v>793</v>
      </c>
      <c r="AL7" s="91">
        <f t="shared" si="2"/>
        <v>859</v>
      </c>
      <c r="AM7" s="91">
        <f t="shared" si="2"/>
        <v>1167</v>
      </c>
      <c r="AN7" s="91">
        <f t="shared" si="2"/>
        <v>143</v>
      </c>
      <c r="AO7" s="91">
        <f t="shared" si="2"/>
        <v>0</v>
      </c>
      <c r="AP7" s="91">
        <f t="shared" si="2"/>
        <v>1633</v>
      </c>
      <c r="AQ7" s="91">
        <f t="shared" si="2"/>
        <v>347</v>
      </c>
      <c r="AR7" s="91">
        <f t="shared" si="2"/>
        <v>9</v>
      </c>
      <c r="AS7" s="91">
        <f t="shared" si="2"/>
        <v>1401</v>
      </c>
      <c r="AT7" s="91">
        <f>SUM(AU7:AY7)</f>
        <v>540</v>
      </c>
      <c r="AU7" s="91">
        <f>SUM(AU$8:AU$207)</f>
        <v>260</v>
      </c>
      <c r="AV7" s="91">
        <f>SUM(AV$8:AV$207)</f>
        <v>197</v>
      </c>
      <c r="AW7" s="91">
        <f>SUM(AW$8:AW$207)</f>
        <v>82</v>
      </c>
      <c r="AX7" s="91">
        <f>SUM(AX$8:AX$207)</f>
        <v>1</v>
      </c>
      <c r="AY7" s="91">
        <f>SUM(AY$8:AY$207)</f>
        <v>0</v>
      </c>
      <c r="AZ7" s="91">
        <f>SUM(BA7:BC7)</f>
        <v>535</v>
      </c>
      <c r="BA7" s="91">
        <f>SUM(BA$8:BA$207)</f>
        <v>535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34</v>
      </c>
      <c r="B8" s="96" t="s">
        <v>260</v>
      </c>
      <c r="C8" s="85" t="s">
        <v>261</v>
      </c>
      <c r="D8" s="87">
        <f>SUM(E8,+H8,+K8)</f>
        <v>25937</v>
      </c>
      <c r="E8" s="87">
        <f>SUM(F8:G8)</f>
        <v>0</v>
      </c>
      <c r="F8" s="87">
        <v>0</v>
      </c>
      <c r="G8" s="87">
        <v>0</v>
      </c>
      <c r="H8" s="87">
        <f>SUM(I8:J8)</f>
        <v>21752</v>
      </c>
      <c r="I8" s="87">
        <v>15350</v>
      </c>
      <c r="J8" s="87">
        <v>6402</v>
      </c>
      <c r="K8" s="87">
        <f>SUM(L8:M8)</f>
        <v>4185</v>
      </c>
      <c r="L8" s="87">
        <v>0</v>
      </c>
      <c r="M8" s="87">
        <v>4185</v>
      </c>
      <c r="N8" s="87">
        <f>SUM(O8,+V8,+AC8)</f>
        <v>25937</v>
      </c>
      <c r="O8" s="87">
        <f>SUM(P8:U8)</f>
        <v>15350</v>
      </c>
      <c r="P8" s="87">
        <v>14617</v>
      </c>
      <c r="Q8" s="87">
        <v>0</v>
      </c>
      <c r="R8" s="87">
        <v>0</v>
      </c>
      <c r="S8" s="87">
        <v>733</v>
      </c>
      <c r="T8" s="87">
        <v>0</v>
      </c>
      <c r="U8" s="87">
        <v>0</v>
      </c>
      <c r="V8" s="87">
        <f>SUM(W8:AB8)</f>
        <v>10587</v>
      </c>
      <c r="W8" s="87">
        <v>10186</v>
      </c>
      <c r="X8" s="87">
        <v>0</v>
      </c>
      <c r="Y8" s="87">
        <v>0</v>
      </c>
      <c r="Z8" s="87">
        <v>401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446</v>
      </c>
      <c r="AG8" s="87">
        <v>446</v>
      </c>
      <c r="AH8" s="87">
        <v>0</v>
      </c>
      <c r="AI8" s="87">
        <v>0</v>
      </c>
      <c r="AJ8" s="87">
        <f>SUM(AK8:AS8)</f>
        <v>446</v>
      </c>
      <c r="AK8" s="87">
        <v>0</v>
      </c>
      <c r="AL8" s="87">
        <v>0</v>
      </c>
      <c r="AM8" s="87">
        <v>18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428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34</v>
      </c>
      <c r="B9" s="96" t="s">
        <v>264</v>
      </c>
      <c r="C9" s="85" t="s">
        <v>265</v>
      </c>
      <c r="D9" s="87">
        <f>SUM(E9,+H9,+K9)</f>
        <v>7854</v>
      </c>
      <c r="E9" s="87">
        <f>SUM(F9:G9)</f>
        <v>32</v>
      </c>
      <c r="F9" s="87">
        <v>32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7822</v>
      </c>
      <c r="L9" s="87">
        <v>4208</v>
      </c>
      <c r="M9" s="87">
        <v>3614</v>
      </c>
      <c r="N9" s="87">
        <f>SUM(O9,+V9,+AC9)</f>
        <v>7854</v>
      </c>
      <c r="O9" s="87">
        <f>SUM(P9:U9)</f>
        <v>4240</v>
      </c>
      <c r="P9" s="87">
        <v>4240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3614</v>
      </c>
      <c r="W9" s="87">
        <v>3614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267</v>
      </c>
      <c r="AG9" s="87">
        <v>267</v>
      </c>
      <c r="AH9" s="87">
        <v>0</v>
      </c>
      <c r="AI9" s="87">
        <v>0</v>
      </c>
      <c r="AJ9" s="87">
        <f>SUM(AK9:AS9)</f>
        <v>267</v>
      </c>
      <c r="AK9" s="87">
        <v>0</v>
      </c>
      <c r="AL9" s="87">
        <v>0</v>
      </c>
      <c r="AM9" s="87">
        <v>267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37</v>
      </c>
      <c r="AU9" s="87">
        <v>0</v>
      </c>
      <c r="AV9" s="87">
        <v>0</v>
      </c>
      <c r="AW9" s="87">
        <v>37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34</v>
      </c>
      <c r="B10" s="96" t="s">
        <v>266</v>
      </c>
      <c r="C10" s="85" t="s">
        <v>267</v>
      </c>
      <c r="D10" s="87">
        <f>SUM(E10,+H10,+K10)</f>
        <v>22306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22306</v>
      </c>
      <c r="L10" s="87">
        <v>7790</v>
      </c>
      <c r="M10" s="87">
        <v>14516</v>
      </c>
      <c r="N10" s="87">
        <f>SUM(O10,+V10,+AC10)</f>
        <v>22306</v>
      </c>
      <c r="O10" s="87">
        <f>SUM(P10:U10)</f>
        <v>7790</v>
      </c>
      <c r="P10" s="87">
        <v>7790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14516</v>
      </c>
      <c r="W10" s="87">
        <v>14516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56</v>
      </c>
      <c r="AG10" s="87">
        <v>56</v>
      </c>
      <c r="AH10" s="87">
        <v>0</v>
      </c>
      <c r="AI10" s="87">
        <v>0</v>
      </c>
      <c r="AJ10" s="87">
        <f>SUM(AK10:AS10)</f>
        <v>56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42</v>
      </c>
      <c r="AR10" s="87">
        <v>0</v>
      </c>
      <c r="AS10" s="87">
        <v>14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1</v>
      </c>
      <c r="BA10" s="87">
        <v>1</v>
      </c>
      <c r="BB10" s="87">
        <v>0</v>
      </c>
      <c r="BC10" s="87">
        <v>0</v>
      </c>
    </row>
    <row r="11" spans="1:55" ht="13.5" customHeight="1">
      <c r="A11" s="98" t="s">
        <v>34</v>
      </c>
      <c r="B11" s="96" t="s">
        <v>268</v>
      </c>
      <c r="C11" s="85" t="s">
        <v>269</v>
      </c>
      <c r="D11" s="87">
        <f>SUM(E11,+H11,+K11)</f>
        <v>517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517</v>
      </c>
      <c r="L11" s="87">
        <v>443</v>
      </c>
      <c r="M11" s="87">
        <v>74</v>
      </c>
      <c r="N11" s="87">
        <f>SUM(O11,+V11,+AC11)</f>
        <v>517</v>
      </c>
      <c r="O11" s="87">
        <f>SUM(P11:U11)</f>
        <v>443</v>
      </c>
      <c r="P11" s="87">
        <v>443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74</v>
      </c>
      <c r="W11" s="87">
        <v>74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18</v>
      </c>
      <c r="AG11" s="87">
        <v>18</v>
      </c>
      <c r="AH11" s="87">
        <v>0</v>
      </c>
      <c r="AI11" s="87">
        <v>0</v>
      </c>
      <c r="AJ11" s="87">
        <f>SUM(AK11:AS11)</f>
        <v>18</v>
      </c>
      <c r="AK11" s="87">
        <v>0</v>
      </c>
      <c r="AL11" s="87">
        <v>0</v>
      </c>
      <c r="AM11" s="87">
        <v>0</v>
      </c>
      <c r="AN11" s="87">
        <v>18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34</v>
      </c>
      <c r="B12" s="96" t="s">
        <v>270</v>
      </c>
      <c r="C12" s="85" t="s">
        <v>271</v>
      </c>
      <c r="D12" s="87">
        <f>SUM(E12,+H12,+K12)</f>
        <v>10369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10369</v>
      </c>
      <c r="L12" s="87">
        <v>4355</v>
      </c>
      <c r="M12" s="87">
        <v>6014</v>
      </c>
      <c r="N12" s="87">
        <f>SUM(O12,+V12,+AC12)</f>
        <v>10377</v>
      </c>
      <c r="O12" s="87">
        <f>SUM(P12:U12)</f>
        <v>4355</v>
      </c>
      <c r="P12" s="87">
        <v>4355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6014</v>
      </c>
      <c r="W12" s="87">
        <v>6014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8</v>
      </c>
      <c r="AD12" s="87">
        <v>8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34</v>
      </c>
      <c r="B13" s="96" t="s">
        <v>272</v>
      </c>
      <c r="C13" s="85" t="s">
        <v>273</v>
      </c>
      <c r="D13" s="87">
        <f>SUM(E13,+H13,+K13)</f>
        <v>2062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2062</v>
      </c>
      <c r="L13" s="87">
        <v>1443</v>
      </c>
      <c r="M13" s="87">
        <v>619</v>
      </c>
      <c r="N13" s="87">
        <f>SUM(O13,+V13,+AC13)</f>
        <v>2062</v>
      </c>
      <c r="O13" s="87">
        <f>SUM(P13:U13)</f>
        <v>1443</v>
      </c>
      <c r="P13" s="87">
        <v>0</v>
      </c>
      <c r="Q13" s="87">
        <v>0</v>
      </c>
      <c r="R13" s="87">
        <v>0</v>
      </c>
      <c r="S13" s="87">
        <v>1443</v>
      </c>
      <c r="T13" s="87">
        <v>0</v>
      </c>
      <c r="U13" s="87">
        <v>0</v>
      </c>
      <c r="V13" s="87">
        <f>SUM(W13:AB13)</f>
        <v>619</v>
      </c>
      <c r="W13" s="87">
        <v>0</v>
      </c>
      <c r="X13" s="87">
        <v>0</v>
      </c>
      <c r="Y13" s="87">
        <v>0</v>
      </c>
      <c r="Z13" s="87">
        <v>619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34</v>
      </c>
      <c r="B14" s="96" t="s">
        <v>274</v>
      </c>
      <c r="C14" s="85" t="s">
        <v>275</v>
      </c>
      <c r="D14" s="87">
        <f>SUM(E14,+H14,+K14)</f>
        <v>4562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4562</v>
      </c>
      <c r="L14" s="87">
        <v>3930</v>
      </c>
      <c r="M14" s="87">
        <v>632</v>
      </c>
      <c r="N14" s="87">
        <f>SUM(O14,+V14,+AC14)</f>
        <v>4562</v>
      </c>
      <c r="O14" s="87">
        <f>SUM(P14:U14)</f>
        <v>3930</v>
      </c>
      <c r="P14" s="87">
        <v>0</v>
      </c>
      <c r="Q14" s="87">
        <v>0</v>
      </c>
      <c r="R14" s="87">
        <v>0</v>
      </c>
      <c r="S14" s="87">
        <v>3930</v>
      </c>
      <c r="T14" s="87">
        <v>0</v>
      </c>
      <c r="U14" s="87">
        <v>0</v>
      </c>
      <c r="V14" s="87">
        <f>SUM(W14:AB14)</f>
        <v>632</v>
      </c>
      <c r="W14" s="87">
        <v>0</v>
      </c>
      <c r="X14" s="87">
        <v>0</v>
      </c>
      <c r="Y14" s="87">
        <v>0</v>
      </c>
      <c r="Z14" s="87">
        <v>632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34</v>
      </c>
      <c r="B15" s="96" t="s">
        <v>276</v>
      </c>
      <c r="C15" s="85" t="s">
        <v>277</v>
      </c>
      <c r="D15" s="87">
        <f>SUM(E15,+H15,+K15)</f>
        <v>11300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11300</v>
      </c>
      <c r="L15" s="87">
        <v>5754</v>
      </c>
      <c r="M15" s="87">
        <v>5546</v>
      </c>
      <c r="N15" s="87">
        <f>SUM(O15,+V15,+AC15)</f>
        <v>11300</v>
      </c>
      <c r="O15" s="87">
        <f>SUM(P15:U15)</f>
        <v>5754</v>
      </c>
      <c r="P15" s="87">
        <v>5754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5546</v>
      </c>
      <c r="W15" s="87">
        <v>5546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25</v>
      </c>
      <c r="AG15" s="87">
        <v>25</v>
      </c>
      <c r="AH15" s="87">
        <v>0</v>
      </c>
      <c r="AI15" s="87">
        <v>0</v>
      </c>
      <c r="AJ15" s="87">
        <f>SUM(AK15:AS15)</f>
        <v>25</v>
      </c>
      <c r="AK15" s="87">
        <v>0</v>
      </c>
      <c r="AL15" s="87">
        <v>0</v>
      </c>
      <c r="AM15" s="87">
        <v>25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290</v>
      </c>
      <c r="BA15" s="87">
        <v>290</v>
      </c>
      <c r="BB15" s="87">
        <v>0</v>
      </c>
      <c r="BC15" s="87">
        <v>0</v>
      </c>
    </row>
    <row r="16" spans="1:55" ht="13.5" customHeight="1">
      <c r="A16" s="98" t="s">
        <v>34</v>
      </c>
      <c r="B16" s="96" t="s">
        <v>278</v>
      </c>
      <c r="C16" s="85" t="s">
        <v>279</v>
      </c>
      <c r="D16" s="87">
        <f>SUM(E16,+H16,+K16)</f>
        <v>16270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16270</v>
      </c>
      <c r="L16" s="87">
        <v>4849</v>
      </c>
      <c r="M16" s="87">
        <v>11421</v>
      </c>
      <c r="N16" s="87">
        <f>SUM(O16,+V16,+AC16)</f>
        <v>16270</v>
      </c>
      <c r="O16" s="87">
        <f>SUM(P16:U16)</f>
        <v>4849</v>
      </c>
      <c r="P16" s="87">
        <v>4849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11421</v>
      </c>
      <c r="W16" s="87">
        <v>11421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5</v>
      </c>
      <c r="AG16" s="87">
        <v>5</v>
      </c>
      <c r="AH16" s="87">
        <v>0</v>
      </c>
      <c r="AI16" s="87">
        <v>0</v>
      </c>
      <c r="AJ16" s="87">
        <f>SUM(AK16:AS16)</f>
        <v>749</v>
      </c>
      <c r="AK16" s="87">
        <v>0</v>
      </c>
      <c r="AL16" s="87">
        <v>744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5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34</v>
      </c>
      <c r="B17" s="96" t="s">
        <v>280</v>
      </c>
      <c r="C17" s="85" t="s">
        <v>281</v>
      </c>
      <c r="D17" s="87">
        <f>SUM(E17,+H17,+K17)</f>
        <v>3871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3871</v>
      </c>
      <c r="L17" s="87">
        <v>2077</v>
      </c>
      <c r="M17" s="87">
        <v>1794</v>
      </c>
      <c r="N17" s="87">
        <f>SUM(O17,+V17,+AC17)</f>
        <v>3896</v>
      </c>
      <c r="O17" s="87">
        <f>SUM(P17:U17)</f>
        <v>2077</v>
      </c>
      <c r="P17" s="87">
        <v>2077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1794</v>
      </c>
      <c r="W17" s="87">
        <v>1794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25</v>
      </c>
      <c r="AD17" s="87">
        <v>25</v>
      </c>
      <c r="AE17" s="87">
        <v>0</v>
      </c>
      <c r="AF17" s="87">
        <f>SUM(AG17:AI17)</f>
        <v>149</v>
      </c>
      <c r="AG17" s="87">
        <v>149</v>
      </c>
      <c r="AH17" s="87">
        <v>0</v>
      </c>
      <c r="AI17" s="87">
        <v>0</v>
      </c>
      <c r="AJ17" s="87">
        <f>SUM(AK17:AS17)</f>
        <v>149</v>
      </c>
      <c r="AK17" s="87">
        <v>0</v>
      </c>
      <c r="AL17" s="87">
        <v>0</v>
      </c>
      <c r="AM17" s="87">
        <v>3</v>
      </c>
      <c r="AN17" s="87">
        <v>0</v>
      </c>
      <c r="AO17" s="87">
        <v>0</v>
      </c>
      <c r="AP17" s="87">
        <v>0</v>
      </c>
      <c r="AQ17" s="87">
        <v>99</v>
      </c>
      <c r="AR17" s="87">
        <v>0</v>
      </c>
      <c r="AS17" s="87">
        <v>47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34</v>
      </c>
      <c r="B18" s="96" t="s">
        <v>282</v>
      </c>
      <c r="C18" s="85" t="s">
        <v>283</v>
      </c>
      <c r="D18" s="87">
        <f>SUM(E18,+H18,+K18)</f>
        <v>5161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5161</v>
      </c>
      <c r="L18" s="87">
        <v>2848</v>
      </c>
      <c r="M18" s="87">
        <v>2313</v>
      </c>
      <c r="N18" s="87">
        <f>SUM(O18,+V18,+AC18)</f>
        <v>5161</v>
      </c>
      <c r="O18" s="87">
        <f>SUM(P18:U18)</f>
        <v>2848</v>
      </c>
      <c r="P18" s="87">
        <v>0</v>
      </c>
      <c r="Q18" s="87">
        <v>0</v>
      </c>
      <c r="R18" s="87">
        <v>0</v>
      </c>
      <c r="S18" s="87">
        <v>2848</v>
      </c>
      <c r="T18" s="87">
        <v>0</v>
      </c>
      <c r="U18" s="87">
        <v>0</v>
      </c>
      <c r="V18" s="87">
        <f>SUM(W18:AB18)</f>
        <v>2313</v>
      </c>
      <c r="W18" s="87">
        <v>0</v>
      </c>
      <c r="X18" s="87">
        <v>0</v>
      </c>
      <c r="Y18" s="87">
        <v>0</v>
      </c>
      <c r="Z18" s="87">
        <v>2313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34</v>
      </c>
      <c r="B19" s="96" t="s">
        <v>284</v>
      </c>
      <c r="C19" s="85" t="s">
        <v>285</v>
      </c>
      <c r="D19" s="87">
        <f>SUM(E19,+H19,+K19)</f>
        <v>7783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7783</v>
      </c>
      <c r="L19" s="87">
        <v>3927</v>
      </c>
      <c r="M19" s="87">
        <v>3856</v>
      </c>
      <c r="N19" s="87">
        <f>SUM(O19,+V19,+AC19)</f>
        <v>7783</v>
      </c>
      <c r="O19" s="87">
        <f>SUM(P19:U19)</f>
        <v>3927</v>
      </c>
      <c r="P19" s="87">
        <v>3927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3856</v>
      </c>
      <c r="W19" s="87">
        <v>3856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18</v>
      </c>
      <c r="AG19" s="87">
        <v>18</v>
      </c>
      <c r="AH19" s="87">
        <v>0</v>
      </c>
      <c r="AI19" s="87">
        <v>0</v>
      </c>
      <c r="AJ19" s="87">
        <f>SUM(AK19:AS19)</f>
        <v>18</v>
      </c>
      <c r="AK19" s="87">
        <v>18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18</v>
      </c>
      <c r="AU19" s="87">
        <v>18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34</v>
      </c>
      <c r="B20" s="96" t="s">
        <v>286</v>
      </c>
      <c r="C20" s="85" t="s">
        <v>287</v>
      </c>
      <c r="D20" s="87">
        <f>SUM(E20,+H20,+K20)</f>
        <v>2630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2630</v>
      </c>
      <c r="L20" s="87">
        <v>838</v>
      </c>
      <c r="M20" s="87">
        <v>1792</v>
      </c>
      <c r="N20" s="87">
        <f>SUM(O20,+V20,+AC20)</f>
        <v>2630</v>
      </c>
      <c r="O20" s="87">
        <f>SUM(P20:U20)</f>
        <v>838</v>
      </c>
      <c r="P20" s="87">
        <v>838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1792</v>
      </c>
      <c r="W20" s="87">
        <v>1792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11</v>
      </c>
      <c r="AG20" s="87">
        <v>11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11</v>
      </c>
      <c r="AU20" s="87">
        <v>11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34</v>
      </c>
      <c r="B21" s="96" t="s">
        <v>288</v>
      </c>
      <c r="C21" s="85" t="s">
        <v>289</v>
      </c>
      <c r="D21" s="87">
        <f>SUM(E21,+H21,+K21)</f>
        <v>4058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4058</v>
      </c>
      <c r="L21" s="87">
        <v>2322</v>
      </c>
      <c r="M21" s="87">
        <v>1736</v>
      </c>
      <c r="N21" s="87">
        <f>SUM(O21,+V21,+AC21)</f>
        <v>4058</v>
      </c>
      <c r="O21" s="87">
        <f>SUM(P21:U21)</f>
        <v>2322</v>
      </c>
      <c r="P21" s="87">
        <v>0</v>
      </c>
      <c r="Q21" s="87">
        <v>0</v>
      </c>
      <c r="R21" s="87">
        <v>0</v>
      </c>
      <c r="S21" s="87">
        <v>2322</v>
      </c>
      <c r="T21" s="87">
        <v>0</v>
      </c>
      <c r="U21" s="87">
        <v>0</v>
      </c>
      <c r="V21" s="87">
        <f>SUM(W21:AB21)</f>
        <v>1736</v>
      </c>
      <c r="W21" s="87">
        <v>0</v>
      </c>
      <c r="X21" s="87">
        <v>0</v>
      </c>
      <c r="Y21" s="87">
        <v>0</v>
      </c>
      <c r="Z21" s="87">
        <v>1736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34</v>
      </c>
      <c r="B22" s="96" t="s">
        <v>290</v>
      </c>
      <c r="C22" s="85" t="s">
        <v>291</v>
      </c>
      <c r="D22" s="87">
        <f>SUM(E22,+H22,+K22)</f>
        <v>4161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4161</v>
      </c>
      <c r="L22" s="87">
        <v>1191</v>
      </c>
      <c r="M22" s="87">
        <v>2970</v>
      </c>
      <c r="N22" s="87">
        <f>SUM(O22,+V22,+AC22)</f>
        <v>4161</v>
      </c>
      <c r="O22" s="87">
        <f>SUM(P22:U22)</f>
        <v>1191</v>
      </c>
      <c r="P22" s="87">
        <v>0</v>
      </c>
      <c r="Q22" s="87">
        <v>0</v>
      </c>
      <c r="R22" s="87">
        <v>0</v>
      </c>
      <c r="S22" s="87">
        <v>1191</v>
      </c>
      <c r="T22" s="87">
        <v>0</v>
      </c>
      <c r="U22" s="87">
        <v>0</v>
      </c>
      <c r="V22" s="87">
        <f>SUM(W22:AB22)</f>
        <v>2970</v>
      </c>
      <c r="W22" s="87">
        <v>0</v>
      </c>
      <c r="X22" s="87">
        <v>0</v>
      </c>
      <c r="Y22" s="87">
        <v>0</v>
      </c>
      <c r="Z22" s="87">
        <v>2970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34</v>
      </c>
      <c r="B23" s="96" t="s">
        <v>292</v>
      </c>
      <c r="C23" s="85" t="s">
        <v>293</v>
      </c>
      <c r="D23" s="87">
        <f>SUM(E23,+H23,+K23)</f>
        <v>17177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17177</v>
      </c>
      <c r="L23" s="87">
        <v>7812</v>
      </c>
      <c r="M23" s="87">
        <v>9365</v>
      </c>
      <c r="N23" s="87">
        <f>SUM(O23,+V23,+AC23)</f>
        <v>17177</v>
      </c>
      <c r="O23" s="87">
        <f>SUM(P23:U23)</f>
        <v>7812</v>
      </c>
      <c r="P23" s="87">
        <v>7812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9365</v>
      </c>
      <c r="W23" s="87">
        <v>9365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612</v>
      </c>
      <c r="AG23" s="87">
        <v>612</v>
      </c>
      <c r="AH23" s="87">
        <v>0</v>
      </c>
      <c r="AI23" s="87">
        <v>0</v>
      </c>
      <c r="AJ23" s="87">
        <f>SUM(AK23:AS23)</f>
        <v>612</v>
      </c>
      <c r="AK23" s="87">
        <v>0</v>
      </c>
      <c r="AL23" s="87">
        <v>0</v>
      </c>
      <c r="AM23" s="87">
        <v>1</v>
      </c>
      <c r="AN23" s="87">
        <v>0</v>
      </c>
      <c r="AO23" s="87">
        <v>0</v>
      </c>
      <c r="AP23" s="87">
        <v>608</v>
      </c>
      <c r="AQ23" s="87">
        <v>0</v>
      </c>
      <c r="AR23" s="87">
        <v>3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34</v>
      </c>
      <c r="B24" s="96" t="s">
        <v>294</v>
      </c>
      <c r="C24" s="85" t="s">
        <v>295</v>
      </c>
      <c r="D24" s="87">
        <f>SUM(E24,+H24,+K24)</f>
        <v>8327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8327</v>
      </c>
      <c r="L24" s="87">
        <v>5387</v>
      </c>
      <c r="M24" s="87">
        <v>2940</v>
      </c>
      <c r="N24" s="87">
        <f>SUM(O24,+V24,+AC24)</f>
        <v>8327</v>
      </c>
      <c r="O24" s="87">
        <f>SUM(P24:U24)</f>
        <v>5387</v>
      </c>
      <c r="P24" s="87">
        <v>5387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2940</v>
      </c>
      <c r="W24" s="87">
        <v>2940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8</v>
      </c>
      <c r="AG24" s="87">
        <v>8</v>
      </c>
      <c r="AH24" s="87">
        <v>0</v>
      </c>
      <c r="AI24" s="87">
        <v>0</v>
      </c>
      <c r="AJ24" s="87">
        <f>SUM(AK24:AS24)</f>
        <v>56</v>
      </c>
      <c r="AK24" s="87">
        <v>0</v>
      </c>
      <c r="AL24" s="87">
        <v>48</v>
      </c>
      <c r="AM24" s="87">
        <v>8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34</v>
      </c>
      <c r="B25" s="96" t="s">
        <v>296</v>
      </c>
      <c r="C25" s="85" t="s">
        <v>297</v>
      </c>
      <c r="D25" s="87">
        <f>SUM(E25,+H25,+K25)</f>
        <v>3759</v>
      </c>
      <c r="E25" s="87">
        <f>SUM(F25:G25)</f>
        <v>0</v>
      </c>
      <c r="F25" s="87">
        <v>0</v>
      </c>
      <c r="G25" s="87">
        <v>0</v>
      </c>
      <c r="H25" s="87">
        <f>SUM(I25:J25)</f>
        <v>3759</v>
      </c>
      <c r="I25" s="87">
        <v>2146</v>
      </c>
      <c r="J25" s="87">
        <v>1613</v>
      </c>
      <c r="K25" s="87">
        <f>SUM(L25:M25)</f>
        <v>0</v>
      </c>
      <c r="L25" s="87">
        <v>0</v>
      </c>
      <c r="M25" s="87">
        <v>0</v>
      </c>
      <c r="N25" s="87">
        <f>SUM(O25,+V25,+AC25)</f>
        <v>3759</v>
      </c>
      <c r="O25" s="87">
        <f>SUM(P25:U25)</f>
        <v>2146</v>
      </c>
      <c r="P25" s="87">
        <v>2146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1613</v>
      </c>
      <c r="W25" s="87">
        <v>1613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810</v>
      </c>
      <c r="AG25" s="87">
        <v>810</v>
      </c>
      <c r="AH25" s="87">
        <v>0</v>
      </c>
      <c r="AI25" s="87">
        <v>0</v>
      </c>
      <c r="AJ25" s="87">
        <f>SUM(AK25:AS25)</f>
        <v>810</v>
      </c>
      <c r="AK25" s="87">
        <v>0</v>
      </c>
      <c r="AL25" s="87">
        <v>0</v>
      </c>
      <c r="AM25" s="87">
        <v>2</v>
      </c>
      <c r="AN25" s="87">
        <v>0</v>
      </c>
      <c r="AO25" s="87">
        <v>0</v>
      </c>
      <c r="AP25" s="87">
        <v>808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34</v>
      </c>
      <c r="B26" s="96" t="s">
        <v>298</v>
      </c>
      <c r="C26" s="85" t="s">
        <v>299</v>
      </c>
      <c r="D26" s="87">
        <f>SUM(E26,+H26,+K26)</f>
        <v>10134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10134</v>
      </c>
      <c r="L26" s="87">
        <v>4987</v>
      </c>
      <c r="M26" s="87">
        <v>5147</v>
      </c>
      <c r="N26" s="87">
        <f>SUM(O26,+V26,+AC26)</f>
        <v>10134</v>
      </c>
      <c r="O26" s="87">
        <f>SUM(P26:U26)</f>
        <v>4987</v>
      </c>
      <c r="P26" s="87">
        <v>4987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5147</v>
      </c>
      <c r="W26" s="87">
        <v>5147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451</v>
      </c>
      <c r="AG26" s="87">
        <v>451</v>
      </c>
      <c r="AH26" s="87">
        <v>0</v>
      </c>
      <c r="AI26" s="87">
        <v>0</v>
      </c>
      <c r="AJ26" s="87">
        <f>SUM(AK26:AS26)</f>
        <v>451</v>
      </c>
      <c r="AK26" s="87">
        <v>0</v>
      </c>
      <c r="AL26" s="87">
        <v>0</v>
      </c>
      <c r="AM26" s="87">
        <v>451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36</v>
      </c>
      <c r="AU26" s="87">
        <v>0</v>
      </c>
      <c r="AV26" s="87">
        <v>0</v>
      </c>
      <c r="AW26" s="87">
        <v>36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34</v>
      </c>
      <c r="B27" s="96" t="s">
        <v>300</v>
      </c>
      <c r="C27" s="85" t="s">
        <v>301</v>
      </c>
      <c r="D27" s="87">
        <f>SUM(E27,+H27,+K27)</f>
        <v>1421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1421</v>
      </c>
      <c r="L27" s="87">
        <v>842</v>
      </c>
      <c r="M27" s="87">
        <v>579</v>
      </c>
      <c r="N27" s="87">
        <f>SUM(O27,+V27,+AC27)</f>
        <v>1421</v>
      </c>
      <c r="O27" s="87">
        <f>SUM(P27:U27)</f>
        <v>842</v>
      </c>
      <c r="P27" s="87">
        <v>842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579</v>
      </c>
      <c r="W27" s="87">
        <v>579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34</v>
      </c>
      <c r="B28" s="96" t="s">
        <v>302</v>
      </c>
      <c r="C28" s="85" t="s">
        <v>303</v>
      </c>
      <c r="D28" s="87">
        <f>SUM(E28,+H28,+K28)</f>
        <v>868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868</v>
      </c>
      <c r="L28" s="87">
        <v>555</v>
      </c>
      <c r="M28" s="87">
        <v>313</v>
      </c>
      <c r="N28" s="87">
        <f>SUM(O28,+V28,+AC28)</f>
        <v>868</v>
      </c>
      <c r="O28" s="87">
        <f>SUM(P28:U28)</f>
        <v>555</v>
      </c>
      <c r="P28" s="87">
        <v>555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313</v>
      </c>
      <c r="W28" s="87">
        <v>313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34</v>
      </c>
      <c r="B29" s="96" t="s">
        <v>304</v>
      </c>
      <c r="C29" s="85" t="s">
        <v>305</v>
      </c>
      <c r="D29" s="87">
        <f>SUM(E29,+H29,+K29)</f>
        <v>1613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1613</v>
      </c>
      <c r="L29" s="87">
        <v>755</v>
      </c>
      <c r="M29" s="87">
        <v>858</v>
      </c>
      <c r="N29" s="87">
        <f>SUM(O29,+V29,+AC29)</f>
        <v>1613</v>
      </c>
      <c r="O29" s="87">
        <f>SUM(P29:U29)</f>
        <v>755</v>
      </c>
      <c r="P29" s="87">
        <v>755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858</v>
      </c>
      <c r="W29" s="87">
        <v>858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0</v>
      </c>
      <c r="AG29" s="87">
        <v>0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34</v>
      </c>
      <c r="B30" s="96" t="s">
        <v>306</v>
      </c>
      <c r="C30" s="85" t="s">
        <v>307</v>
      </c>
      <c r="D30" s="87">
        <f>SUM(E30,+H30,+K30)</f>
        <v>542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542</v>
      </c>
      <c r="L30" s="87">
        <v>116</v>
      </c>
      <c r="M30" s="87">
        <v>426</v>
      </c>
      <c r="N30" s="87">
        <f>SUM(O30,+V30,+AC30)</f>
        <v>542</v>
      </c>
      <c r="O30" s="87">
        <f>SUM(P30:U30)</f>
        <v>116</v>
      </c>
      <c r="P30" s="87">
        <v>116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426</v>
      </c>
      <c r="W30" s="87">
        <v>426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34</v>
      </c>
      <c r="B31" s="96" t="s">
        <v>308</v>
      </c>
      <c r="C31" s="85" t="s">
        <v>309</v>
      </c>
      <c r="D31" s="87">
        <f>SUM(E31,+H31,+K31)</f>
        <v>595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595</v>
      </c>
      <c r="L31" s="87">
        <v>69</v>
      </c>
      <c r="M31" s="87">
        <v>526</v>
      </c>
      <c r="N31" s="87">
        <f>SUM(O31,+V31,+AC31)</f>
        <v>595</v>
      </c>
      <c r="O31" s="87">
        <f>SUM(P31:U31)</f>
        <v>69</v>
      </c>
      <c r="P31" s="87">
        <v>69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526</v>
      </c>
      <c r="W31" s="87">
        <v>526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0</v>
      </c>
      <c r="AG31" s="87">
        <v>0</v>
      </c>
      <c r="AH31" s="87">
        <v>0</v>
      </c>
      <c r="AI31" s="87">
        <v>0</v>
      </c>
      <c r="AJ31" s="87">
        <f>SUM(AK31:AS31)</f>
        <v>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34</v>
      </c>
      <c r="B32" s="96" t="s">
        <v>310</v>
      </c>
      <c r="C32" s="85" t="s">
        <v>311</v>
      </c>
      <c r="D32" s="87">
        <f>SUM(E32,+H32,+K32)</f>
        <v>2014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2014</v>
      </c>
      <c r="L32" s="87">
        <v>1279</v>
      </c>
      <c r="M32" s="87">
        <v>735</v>
      </c>
      <c r="N32" s="87">
        <f>SUM(O32,+V32,+AC32)</f>
        <v>2014</v>
      </c>
      <c r="O32" s="87">
        <f>SUM(P32:U32)</f>
        <v>1279</v>
      </c>
      <c r="P32" s="87">
        <v>1279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735</v>
      </c>
      <c r="W32" s="87">
        <v>735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1</v>
      </c>
      <c r="AG32" s="87">
        <v>1</v>
      </c>
      <c r="AH32" s="87">
        <v>0</v>
      </c>
      <c r="AI32" s="87">
        <v>0</v>
      </c>
      <c r="AJ32" s="87">
        <f>SUM(AK32:AS32)</f>
        <v>1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1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34</v>
      </c>
      <c r="B33" s="96" t="s">
        <v>312</v>
      </c>
      <c r="C33" s="85" t="s">
        <v>313</v>
      </c>
      <c r="D33" s="87">
        <f>SUM(E33,+H33,+K33)</f>
        <v>12539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12539</v>
      </c>
      <c r="L33" s="87">
        <v>1902</v>
      </c>
      <c r="M33" s="87">
        <v>10637</v>
      </c>
      <c r="N33" s="87">
        <f>SUM(O33,+V33,+AC33)</f>
        <v>12539</v>
      </c>
      <c r="O33" s="87">
        <f>SUM(P33:U33)</f>
        <v>1902</v>
      </c>
      <c r="P33" s="87">
        <v>1902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10637</v>
      </c>
      <c r="W33" s="87">
        <v>10637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28</v>
      </c>
      <c r="AG33" s="87">
        <v>28</v>
      </c>
      <c r="AH33" s="87">
        <v>0</v>
      </c>
      <c r="AI33" s="87">
        <v>0</v>
      </c>
      <c r="AJ33" s="87">
        <f>SUM(AK33:AS33)</f>
        <v>28</v>
      </c>
      <c r="AK33" s="87">
        <v>0</v>
      </c>
      <c r="AL33" s="87">
        <v>0</v>
      </c>
      <c r="AM33" s="87">
        <v>28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44</v>
      </c>
      <c r="BA33" s="87">
        <v>44</v>
      </c>
      <c r="BB33" s="87">
        <v>0</v>
      </c>
      <c r="BC33" s="87">
        <v>0</v>
      </c>
    </row>
    <row r="34" spans="1:55" ht="13.5" customHeight="1">
      <c r="A34" s="98" t="s">
        <v>34</v>
      </c>
      <c r="B34" s="96" t="s">
        <v>314</v>
      </c>
      <c r="C34" s="85" t="s">
        <v>315</v>
      </c>
      <c r="D34" s="87">
        <f>SUM(E34,+H34,+K34)</f>
        <v>2021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2021</v>
      </c>
      <c r="L34" s="87">
        <v>1016</v>
      </c>
      <c r="M34" s="87">
        <v>1005</v>
      </c>
      <c r="N34" s="87">
        <f>SUM(O34,+V34,+AC34)</f>
        <v>2021</v>
      </c>
      <c r="O34" s="87">
        <f>SUM(P34:U34)</f>
        <v>1016</v>
      </c>
      <c r="P34" s="87">
        <v>1016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1005</v>
      </c>
      <c r="W34" s="87">
        <v>1005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5</v>
      </c>
      <c r="AG34" s="87">
        <v>5</v>
      </c>
      <c r="AH34" s="87">
        <v>0</v>
      </c>
      <c r="AI34" s="87">
        <v>0</v>
      </c>
      <c r="AJ34" s="87">
        <f>SUM(AK34:AS34)</f>
        <v>5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5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15</v>
      </c>
      <c r="BA34" s="87">
        <v>15</v>
      </c>
      <c r="BB34" s="87">
        <v>0</v>
      </c>
      <c r="BC34" s="87">
        <v>0</v>
      </c>
    </row>
    <row r="35" spans="1:55" ht="13.5" customHeight="1">
      <c r="A35" s="98" t="s">
        <v>34</v>
      </c>
      <c r="B35" s="96" t="s">
        <v>316</v>
      </c>
      <c r="C35" s="85" t="s">
        <v>317</v>
      </c>
      <c r="D35" s="87">
        <f>SUM(E35,+H35,+K35)</f>
        <v>1007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1007</v>
      </c>
      <c r="L35" s="87">
        <v>687</v>
      </c>
      <c r="M35" s="87">
        <v>320</v>
      </c>
      <c r="N35" s="87">
        <f>SUM(O35,+V35,+AC35)</f>
        <v>1007</v>
      </c>
      <c r="O35" s="87">
        <f>SUM(P35:U35)</f>
        <v>687</v>
      </c>
      <c r="P35" s="87">
        <v>687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320</v>
      </c>
      <c r="W35" s="87">
        <v>320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218</v>
      </c>
      <c r="AG35" s="87">
        <v>218</v>
      </c>
      <c r="AH35" s="87">
        <v>0</v>
      </c>
      <c r="AI35" s="87">
        <v>0</v>
      </c>
      <c r="AJ35" s="87">
        <f>SUM(AK35:AS35)</f>
        <v>218</v>
      </c>
      <c r="AK35" s="87">
        <v>0</v>
      </c>
      <c r="AL35" s="87">
        <v>0</v>
      </c>
      <c r="AM35" s="87">
        <v>1</v>
      </c>
      <c r="AN35" s="87">
        <v>0</v>
      </c>
      <c r="AO35" s="87">
        <v>0</v>
      </c>
      <c r="AP35" s="87">
        <v>217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34</v>
      </c>
      <c r="B36" s="96" t="s">
        <v>318</v>
      </c>
      <c r="C36" s="85" t="s">
        <v>319</v>
      </c>
      <c r="D36" s="87">
        <f>SUM(E36,+H36,+K36)</f>
        <v>775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775</v>
      </c>
      <c r="L36" s="87">
        <v>593</v>
      </c>
      <c r="M36" s="87">
        <v>182</v>
      </c>
      <c r="N36" s="87">
        <f>SUM(O36,+V36,+AC36)</f>
        <v>775</v>
      </c>
      <c r="O36" s="87">
        <f>SUM(P36:U36)</f>
        <v>593</v>
      </c>
      <c r="P36" s="87">
        <v>593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182</v>
      </c>
      <c r="W36" s="87">
        <v>182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1</v>
      </c>
      <c r="AG36" s="87">
        <v>1</v>
      </c>
      <c r="AH36" s="87">
        <v>0</v>
      </c>
      <c r="AI36" s="87">
        <v>0</v>
      </c>
      <c r="AJ36" s="87">
        <f>SUM(AK36:AS36)</f>
        <v>1</v>
      </c>
      <c r="AK36" s="87">
        <v>1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1</v>
      </c>
      <c r="AU36" s="87">
        <v>1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1</v>
      </c>
      <c r="BA36" s="87">
        <v>1</v>
      </c>
      <c r="BB36" s="87">
        <v>0</v>
      </c>
      <c r="BC36" s="87">
        <v>0</v>
      </c>
    </row>
    <row r="37" spans="1:55" ht="13.5" customHeight="1">
      <c r="A37" s="98" t="s">
        <v>34</v>
      </c>
      <c r="B37" s="96" t="s">
        <v>320</v>
      </c>
      <c r="C37" s="85" t="s">
        <v>321</v>
      </c>
      <c r="D37" s="87">
        <f>SUM(E37,+H37,+K37)</f>
        <v>2002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2002</v>
      </c>
      <c r="L37" s="87">
        <v>1659</v>
      </c>
      <c r="M37" s="87">
        <v>343</v>
      </c>
      <c r="N37" s="87">
        <f>SUM(O37,+V37,+AC37)</f>
        <v>2002</v>
      </c>
      <c r="O37" s="87">
        <f>SUM(P37:U37)</f>
        <v>1659</v>
      </c>
      <c r="P37" s="87">
        <v>1659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343</v>
      </c>
      <c r="W37" s="87">
        <v>343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34</v>
      </c>
      <c r="B38" s="96" t="s">
        <v>322</v>
      </c>
      <c r="C38" s="85" t="s">
        <v>323</v>
      </c>
      <c r="D38" s="87">
        <f>SUM(E38,+H38,+K38)</f>
        <v>259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259</v>
      </c>
      <c r="L38" s="87">
        <v>210</v>
      </c>
      <c r="M38" s="87">
        <v>49</v>
      </c>
      <c r="N38" s="87">
        <f>SUM(O38,+V38,+AC38)</f>
        <v>259</v>
      </c>
      <c r="O38" s="87">
        <f>SUM(P38:U38)</f>
        <v>210</v>
      </c>
      <c r="P38" s="87">
        <v>210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49</v>
      </c>
      <c r="W38" s="87">
        <v>49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9</v>
      </c>
      <c r="AG38" s="87">
        <v>9</v>
      </c>
      <c r="AH38" s="87">
        <v>0</v>
      </c>
      <c r="AI38" s="87">
        <v>0</v>
      </c>
      <c r="AJ38" s="87">
        <f>SUM(AK38:AS38)</f>
        <v>9</v>
      </c>
      <c r="AK38" s="87">
        <v>0</v>
      </c>
      <c r="AL38" s="87">
        <v>0</v>
      </c>
      <c r="AM38" s="87">
        <v>0</v>
      </c>
      <c r="AN38" s="87">
        <v>9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34</v>
      </c>
      <c r="B39" s="96" t="s">
        <v>324</v>
      </c>
      <c r="C39" s="85" t="s">
        <v>325</v>
      </c>
      <c r="D39" s="87">
        <f>SUM(E39,+H39,+K39)</f>
        <v>2663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2663</v>
      </c>
      <c r="L39" s="87">
        <v>1709</v>
      </c>
      <c r="M39" s="87">
        <v>954</v>
      </c>
      <c r="N39" s="87">
        <f>SUM(O39,+V39,+AC39)</f>
        <v>2663</v>
      </c>
      <c r="O39" s="87">
        <f>SUM(P39:U39)</f>
        <v>1709</v>
      </c>
      <c r="P39" s="87">
        <v>1709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954</v>
      </c>
      <c r="W39" s="87">
        <v>954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6</v>
      </c>
      <c r="AG39" s="87">
        <v>6</v>
      </c>
      <c r="AH39" s="87">
        <v>0</v>
      </c>
      <c r="AI39" s="87">
        <v>0</v>
      </c>
      <c r="AJ39" s="87">
        <f>SUM(AK39:AS39)</f>
        <v>49</v>
      </c>
      <c r="AK39" s="87">
        <v>49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6</v>
      </c>
      <c r="AU39" s="87">
        <v>6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34</v>
      </c>
      <c r="B40" s="96" t="s">
        <v>326</v>
      </c>
      <c r="C40" s="85" t="s">
        <v>327</v>
      </c>
      <c r="D40" s="87">
        <f>SUM(E40,+H40,+K40)</f>
        <v>1619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1619</v>
      </c>
      <c r="L40" s="87">
        <v>1429</v>
      </c>
      <c r="M40" s="87">
        <v>190</v>
      </c>
      <c r="N40" s="87">
        <f>SUM(O40,+V40,+AC40)</f>
        <v>1619</v>
      </c>
      <c r="O40" s="87">
        <f>SUM(P40:U40)</f>
        <v>1429</v>
      </c>
      <c r="P40" s="87">
        <v>1429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190</v>
      </c>
      <c r="W40" s="87">
        <v>190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4</v>
      </c>
      <c r="AG40" s="87">
        <v>4</v>
      </c>
      <c r="AH40" s="87">
        <v>0</v>
      </c>
      <c r="AI40" s="87">
        <v>0</v>
      </c>
      <c r="AJ40" s="87">
        <f>SUM(AK40:AS40)</f>
        <v>30</v>
      </c>
      <c r="AK40" s="87">
        <v>30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4</v>
      </c>
      <c r="AU40" s="87">
        <v>4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34</v>
      </c>
      <c r="B41" s="96" t="s">
        <v>328</v>
      </c>
      <c r="C41" s="85" t="s">
        <v>329</v>
      </c>
      <c r="D41" s="87">
        <f>SUM(E41,+H41,+K41)</f>
        <v>1438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1438</v>
      </c>
      <c r="L41" s="87">
        <v>1284</v>
      </c>
      <c r="M41" s="87">
        <v>154</v>
      </c>
      <c r="N41" s="87">
        <f>SUM(O41,+V41,+AC41)</f>
        <v>1438</v>
      </c>
      <c r="O41" s="87">
        <f>SUM(P41:U41)</f>
        <v>1284</v>
      </c>
      <c r="P41" s="87">
        <v>1284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154</v>
      </c>
      <c r="W41" s="87">
        <v>154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50</v>
      </c>
      <c r="AG41" s="87">
        <v>50</v>
      </c>
      <c r="AH41" s="87">
        <v>0</v>
      </c>
      <c r="AI41" s="87">
        <v>0</v>
      </c>
      <c r="AJ41" s="87">
        <f>SUM(AK41:AS41)</f>
        <v>50</v>
      </c>
      <c r="AK41" s="87">
        <v>0</v>
      </c>
      <c r="AL41" s="87">
        <v>0</v>
      </c>
      <c r="AM41" s="87">
        <v>0</v>
      </c>
      <c r="AN41" s="87">
        <v>50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34</v>
      </c>
      <c r="B42" s="96" t="s">
        <v>330</v>
      </c>
      <c r="C42" s="85" t="s">
        <v>331</v>
      </c>
      <c r="D42" s="87">
        <f>SUM(E42,+H42,+K42)</f>
        <v>4237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4237</v>
      </c>
      <c r="L42" s="87">
        <v>2545</v>
      </c>
      <c r="M42" s="87">
        <v>1692</v>
      </c>
      <c r="N42" s="87">
        <f>SUM(O42,+V42,+AC42)</f>
        <v>4237</v>
      </c>
      <c r="O42" s="87">
        <f>SUM(P42:U42)</f>
        <v>2545</v>
      </c>
      <c r="P42" s="87">
        <v>2545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1692</v>
      </c>
      <c r="W42" s="87">
        <v>1692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197</v>
      </c>
      <c r="AG42" s="87">
        <v>197</v>
      </c>
      <c r="AH42" s="87">
        <v>0</v>
      </c>
      <c r="AI42" s="87">
        <v>0</v>
      </c>
      <c r="AJ42" s="87">
        <f>SUM(AK42:AS42)</f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197</v>
      </c>
      <c r="AU42" s="87">
        <v>0</v>
      </c>
      <c r="AV42" s="87">
        <v>197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34</v>
      </c>
      <c r="B43" s="96" t="s">
        <v>332</v>
      </c>
      <c r="C43" s="85" t="s">
        <v>333</v>
      </c>
      <c r="D43" s="87">
        <f>SUM(E43,+H43,+K43)</f>
        <v>2342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2342</v>
      </c>
      <c r="L43" s="87">
        <v>745</v>
      </c>
      <c r="M43" s="87">
        <v>1597</v>
      </c>
      <c r="N43" s="87">
        <f>SUM(O43,+V43,+AC43)</f>
        <v>2342</v>
      </c>
      <c r="O43" s="87">
        <f>SUM(P43:U43)</f>
        <v>745</v>
      </c>
      <c r="P43" s="87">
        <v>745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1597</v>
      </c>
      <c r="W43" s="87">
        <v>1597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0</v>
      </c>
      <c r="AG43" s="87">
        <v>0</v>
      </c>
      <c r="AH43" s="87">
        <v>0</v>
      </c>
      <c r="AI43" s="87">
        <v>0</v>
      </c>
      <c r="AJ43" s="87">
        <f>SUM(AK43:AS43)</f>
        <v>0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34</v>
      </c>
      <c r="B44" s="96" t="s">
        <v>334</v>
      </c>
      <c r="C44" s="85" t="s">
        <v>335</v>
      </c>
      <c r="D44" s="87">
        <f>SUM(E44,+H44,+K44)</f>
        <v>1053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1053</v>
      </c>
      <c r="L44" s="87">
        <v>844</v>
      </c>
      <c r="M44" s="87">
        <v>209</v>
      </c>
      <c r="N44" s="87">
        <f>SUM(O44,+V44,+AC44)</f>
        <v>1053</v>
      </c>
      <c r="O44" s="87">
        <f>SUM(P44:U44)</f>
        <v>844</v>
      </c>
      <c r="P44" s="87">
        <v>844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209</v>
      </c>
      <c r="W44" s="87">
        <v>209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0</v>
      </c>
      <c r="AG44" s="87">
        <v>0</v>
      </c>
      <c r="AH44" s="87">
        <v>0</v>
      </c>
      <c r="AI44" s="87">
        <v>0</v>
      </c>
      <c r="AJ44" s="87">
        <f>SUM(AK44:AS44)</f>
        <v>48</v>
      </c>
      <c r="AK44" s="87">
        <v>0</v>
      </c>
      <c r="AL44" s="87">
        <v>48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34</v>
      </c>
      <c r="B45" s="96" t="s">
        <v>336</v>
      </c>
      <c r="C45" s="85" t="s">
        <v>337</v>
      </c>
      <c r="D45" s="87">
        <f>SUM(E45,+H45,+K45)</f>
        <v>1010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1010</v>
      </c>
      <c r="L45" s="87">
        <v>534</v>
      </c>
      <c r="M45" s="87">
        <v>476</v>
      </c>
      <c r="N45" s="87">
        <f>SUM(O45,+V45,+AC45)</f>
        <v>1010</v>
      </c>
      <c r="O45" s="87">
        <f>SUM(P45:U45)</f>
        <v>534</v>
      </c>
      <c r="P45" s="87">
        <v>534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476</v>
      </c>
      <c r="W45" s="87">
        <v>476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39</v>
      </c>
      <c r="AG45" s="87">
        <v>39</v>
      </c>
      <c r="AH45" s="87">
        <v>0</v>
      </c>
      <c r="AI45" s="87">
        <v>0</v>
      </c>
      <c r="AJ45" s="87">
        <f>SUM(AK45:AS45)</f>
        <v>39</v>
      </c>
      <c r="AK45" s="87">
        <v>0</v>
      </c>
      <c r="AL45" s="87">
        <v>0</v>
      </c>
      <c r="AM45" s="87">
        <v>1</v>
      </c>
      <c r="AN45" s="87">
        <v>0</v>
      </c>
      <c r="AO45" s="87">
        <v>0</v>
      </c>
      <c r="AP45" s="87">
        <v>0</v>
      </c>
      <c r="AQ45" s="87">
        <v>26</v>
      </c>
      <c r="AR45" s="87">
        <v>0</v>
      </c>
      <c r="AS45" s="87">
        <v>12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34</v>
      </c>
      <c r="B46" s="96" t="s">
        <v>338</v>
      </c>
      <c r="C46" s="85" t="s">
        <v>339</v>
      </c>
      <c r="D46" s="87">
        <f>SUM(E46,+H46,+K46)</f>
        <v>1108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1108</v>
      </c>
      <c r="L46" s="87">
        <v>250</v>
      </c>
      <c r="M46" s="87">
        <v>858</v>
      </c>
      <c r="N46" s="87">
        <f>SUM(O46,+V46,+AC46)</f>
        <v>1108</v>
      </c>
      <c r="O46" s="87">
        <f>SUM(P46:U46)</f>
        <v>250</v>
      </c>
      <c r="P46" s="87">
        <v>250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858</v>
      </c>
      <c r="W46" s="87">
        <v>858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44</v>
      </c>
      <c r="AG46" s="87">
        <v>44</v>
      </c>
      <c r="AH46" s="87">
        <v>0</v>
      </c>
      <c r="AI46" s="87">
        <v>0</v>
      </c>
      <c r="AJ46" s="87">
        <f>SUM(AK46:AS46)</f>
        <v>44</v>
      </c>
      <c r="AK46" s="87">
        <v>0</v>
      </c>
      <c r="AL46" s="87">
        <v>0</v>
      </c>
      <c r="AM46" s="87">
        <v>1</v>
      </c>
      <c r="AN46" s="87">
        <v>0</v>
      </c>
      <c r="AO46" s="87">
        <v>0</v>
      </c>
      <c r="AP46" s="87">
        <v>0</v>
      </c>
      <c r="AQ46" s="87">
        <v>29</v>
      </c>
      <c r="AR46" s="87">
        <v>0</v>
      </c>
      <c r="AS46" s="87">
        <v>14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34</v>
      </c>
      <c r="B47" s="96" t="s">
        <v>340</v>
      </c>
      <c r="C47" s="85" t="s">
        <v>341</v>
      </c>
      <c r="D47" s="87">
        <f>SUM(E47,+H47,+K47)</f>
        <v>3846</v>
      </c>
      <c r="E47" s="87">
        <f>SUM(F47:G47)</f>
        <v>0</v>
      </c>
      <c r="F47" s="87">
        <v>0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3846</v>
      </c>
      <c r="L47" s="87">
        <v>1153</v>
      </c>
      <c r="M47" s="87">
        <v>2693</v>
      </c>
      <c r="N47" s="87">
        <f>SUM(O47,+V47,+AC47)</f>
        <v>3846</v>
      </c>
      <c r="O47" s="87">
        <f>SUM(P47:U47)</f>
        <v>1153</v>
      </c>
      <c r="P47" s="87">
        <v>1153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2693</v>
      </c>
      <c r="W47" s="87">
        <v>2693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197</v>
      </c>
      <c r="AG47" s="87">
        <v>197</v>
      </c>
      <c r="AH47" s="87">
        <v>0</v>
      </c>
      <c r="AI47" s="87">
        <v>0</v>
      </c>
      <c r="AJ47" s="87">
        <f>SUM(AK47:AS47)</f>
        <v>197</v>
      </c>
      <c r="AK47" s="87">
        <v>197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197</v>
      </c>
      <c r="AU47" s="87">
        <v>197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34</v>
      </c>
      <c r="B48" s="96" t="s">
        <v>342</v>
      </c>
      <c r="C48" s="85" t="s">
        <v>343</v>
      </c>
      <c r="D48" s="87">
        <f>SUM(E48,+H48,+K48)</f>
        <v>2179</v>
      </c>
      <c r="E48" s="87">
        <f>SUM(F48:G48)</f>
        <v>0</v>
      </c>
      <c r="F48" s="87">
        <v>0</v>
      </c>
      <c r="G48" s="87">
        <v>0</v>
      </c>
      <c r="H48" s="87">
        <f>SUM(I48:J48)</f>
        <v>674</v>
      </c>
      <c r="I48" s="87">
        <v>0</v>
      </c>
      <c r="J48" s="87">
        <v>674</v>
      </c>
      <c r="K48" s="87">
        <f>SUM(L48:M48)</f>
        <v>1505</v>
      </c>
      <c r="L48" s="87">
        <v>573</v>
      </c>
      <c r="M48" s="87">
        <v>932</v>
      </c>
      <c r="N48" s="87">
        <f>SUM(O48,+V48,+AC48)</f>
        <v>2179</v>
      </c>
      <c r="O48" s="87">
        <f>SUM(P48:U48)</f>
        <v>573</v>
      </c>
      <c r="P48" s="87">
        <v>573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1606</v>
      </c>
      <c r="W48" s="87">
        <v>1606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111</v>
      </c>
      <c r="AG48" s="87">
        <v>111</v>
      </c>
      <c r="AH48" s="87">
        <v>0</v>
      </c>
      <c r="AI48" s="87">
        <v>0</v>
      </c>
      <c r="AJ48" s="87">
        <f>SUM(AK48:AS48)</f>
        <v>111</v>
      </c>
      <c r="AK48" s="87">
        <v>0</v>
      </c>
      <c r="AL48" s="87">
        <v>0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111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 t="s">
        <v>34</v>
      </c>
      <c r="B49" s="96" t="s">
        <v>344</v>
      </c>
      <c r="C49" s="85" t="s">
        <v>345</v>
      </c>
      <c r="D49" s="87">
        <f>SUM(E49,+H49,+K49)</f>
        <v>1858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1858</v>
      </c>
      <c r="L49" s="87">
        <v>277</v>
      </c>
      <c r="M49" s="87">
        <v>1581</v>
      </c>
      <c r="N49" s="87">
        <f>SUM(O49,+V49,+AC49)</f>
        <v>1926</v>
      </c>
      <c r="O49" s="87">
        <f>SUM(P49:U49)</f>
        <v>277</v>
      </c>
      <c r="P49" s="87">
        <v>277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1581</v>
      </c>
      <c r="W49" s="87">
        <v>1581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68</v>
      </c>
      <c r="AD49" s="87">
        <v>68</v>
      </c>
      <c r="AE49" s="87">
        <v>0</v>
      </c>
      <c r="AF49" s="87">
        <f>SUM(AG49:AI49)</f>
        <v>63</v>
      </c>
      <c r="AG49" s="87">
        <v>63</v>
      </c>
      <c r="AH49" s="87">
        <v>0</v>
      </c>
      <c r="AI49" s="87">
        <v>0</v>
      </c>
      <c r="AJ49" s="87">
        <f>SUM(AK49:AS49)</f>
        <v>63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63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 t="s">
        <v>34</v>
      </c>
      <c r="B50" s="96" t="s">
        <v>346</v>
      </c>
      <c r="C50" s="85" t="s">
        <v>347</v>
      </c>
      <c r="D50" s="87">
        <f>SUM(E50,+H50,+K50)</f>
        <v>2968</v>
      </c>
      <c r="E50" s="87">
        <f>SUM(F50:G50)</f>
        <v>0</v>
      </c>
      <c r="F50" s="87">
        <v>0</v>
      </c>
      <c r="G50" s="87">
        <v>0</v>
      </c>
      <c r="H50" s="87">
        <f>SUM(I50:J50)</f>
        <v>504</v>
      </c>
      <c r="I50" s="87">
        <v>504</v>
      </c>
      <c r="J50" s="87">
        <v>0</v>
      </c>
      <c r="K50" s="87">
        <f>SUM(L50:M50)</f>
        <v>2464</v>
      </c>
      <c r="L50" s="87">
        <v>0</v>
      </c>
      <c r="M50" s="87">
        <v>2464</v>
      </c>
      <c r="N50" s="87">
        <f>SUM(O50,+V50,+AC50)</f>
        <v>2968</v>
      </c>
      <c r="O50" s="87">
        <f>SUM(P50:U50)</f>
        <v>504</v>
      </c>
      <c r="P50" s="87">
        <v>504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2464</v>
      </c>
      <c r="W50" s="87">
        <v>2464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112</v>
      </c>
      <c r="AG50" s="87">
        <v>112</v>
      </c>
      <c r="AH50" s="87">
        <v>0</v>
      </c>
      <c r="AI50" s="87">
        <v>0</v>
      </c>
      <c r="AJ50" s="87">
        <f>SUM(AK50:AS50)</f>
        <v>112</v>
      </c>
      <c r="AK50" s="87">
        <v>0</v>
      </c>
      <c r="AL50" s="87">
        <v>0</v>
      </c>
      <c r="AM50" s="87">
        <v>112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f>SUM(AU50:AY50)</f>
        <v>0</v>
      </c>
      <c r="AU50" s="87">
        <v>0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0</v>
      </c>
      <c r="BA50" s="87">
        <v>0</v>
      </c>
      <c r="BB50" s="87">
        <v>0</v>
      </c>
      <c r="BC50" s="87">
        <v>0</v>
      </c>
    </row>
    <row r="51" spans="1:55" ht="13.5" customHeight="1">
      <c r="A51" s="98" t="s">
        <v>34</v>
      </c>
      <c r="B51" s="96" t="s">
        <v>348</v>
      </c>
      <c r="C51" s="85" t="s">
        <v>349</v>
      </c>
      <c r="D51" s="87">
        <f>SUM(E51,+H51,+K51)</f>
        <v>413</v>
      </c>
      <c r="E51" s="87">
        <f>SUM(F51:G51)</f>
        <v>0</v>
      </c>
      <c r="F51" s="87">
        <v>0</v>
      </c>
      <c r="G51" s="87">
        <v>0</v>
      </c>
      <c r="H51" s="87">
        <f>SUM(I51:J51)</f>
        <v>66</v>
      </c>
      <c r="I51" s="87">
        <v>66</v>
      </c>
      <c r="J51" s="87">
        <v>0</v>
      </c>
      <c r="K51" s="87">
        <f>SUM(L51:M51)</f>
        <v>347</v>
      </c>
      <c r="L51" s="87">
        <v>0</v>
      </c>
      <c r="M51" s="87">
        <v>347</v>
      </c>
      <c r="N51" s="87">
        <f>SUM(O51,+V51,+AC51)</f>
        <v>413</v>
      </c>
      <c r="O51" s="87">
        <f>SUM(P51:U51)</f>
        <v>66</v>
      </c>
      <c r="P51" s="87">
        <v>66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347</v>
      </c>
      <c r="W51" s="87">
        <v>347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16</v>
      </c>
      <c r="AG51" s="87">
        <v>16</v>
      </c>
      <c r="AH51" s="87">
        <v>0</v>
      </c>
      <c r="AI51" s="87">
        <v>0</v>
      </c>
      <c r="AJ51" s="87">
        <f>SUM(AK51:AS51)</f>
        <v>16</v>
      </c>
      <c r="AK51" s="87">
        <v>0</v>
      </c>
      <c r="AL51" s="87">
        <v>0</v>
      </c>
      <c r="AM51" s="87">
        <v>16</v>
      </c>
      <c r="AN51" s="87">
        <v>0</v>
      </c>
      <c r="AO51" s="87">
        <v>0</v>
      </c>
      <c r="AP51" s="87">
        <v>0</v>
      </c>
      <c r="AQ51" s="87">
        <v>0</v>
      </c>
      <c r="AR51" s="87">
        <v>0</v>
      </c>
      <c r="AS51" s="87">
        <v>0</v>
      </c>
      <c r="AT51" s="87">
        <f>SUM(AU51:AY51)</f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0</v>
      </c>
      <c r="BA51" s="87">
        <v>0</v>
      </c>
      <c r="BB51" s="87">
        <v>0</v>
      </c>
      <c r="BC51" s="87">
        <v>0</v>
      </c>
    </row>
    <row r="52" spans="1:55" ht="13.5" customHeight="1">
      <c r="A52" s="98" t="s">
        <v>34</v>
      </c>
      <c r="B52" s="96" t="s">
        <v>350</v>
      </c>
      <c r="C52" s="85" t="s">
        <v>351</v>
      </c>
      <c r="D52" s="87">
        <f>SUM(E52,+H52,+K52)</f>
        <v>673</v>
      </c>
      <c r="E52" s="87">
        <f>SUM(F52:G52)</f>
        <v>0</v>
      </c>
      <c r="F52" s="87">
        <v>0</v>
      </c>
      <c r="G52" s="87">
        <v>0</v>
      </c>
      <c r="H52" s="87">
        <f>SUM(I52:J52)</f>
        <v>0</v>
      </c>
      <c r="I52" s="87">
        <v>0</v>
      </c>
      <c r="J52" s="87">
        <v>0</v>
      </c>
      <c r="K52" s="87">
        <f>SUM(L52:M52)</f>
        <v>673</v>
      </c>
      <c r="L52" s="87">
        <v>106</v>
      </c>
      <c r="M52" s="87">
        <v>567</v>
      </c>
      <c r="N52" s="87">
        <f>SUM(O52,+V52,+AC52)</f>
        <v>673</v>
      </c>
      <c r="O52" s="87">
        <f>SUM(P52:U52)</f>
        <v>106</v>
      </c>
      <c r="P52" s="87">
        <v>106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f>SUM(W52:AB52)</f>
        <v>567</v>
      </c>
      <c r="W52" s="87">
        <v>567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87">
        <f>SUM(AD52:AE52)</f>
        <v>0</v>
      </c>
      <c r="AD52" s="87">
        <v>0</v>
      </c>
      <c r="AE52" s="87">
        <v>0</v>
      </c>
      <c r="AF52" s="87">
        <f>SUM(AG52:AI52)</f>
        <v>5</v>
      </c>
      <c r="AG52" s="87">
        <v>5</v>
      </c>
      <c r="AH52" s="87">
        <v>0</v>
      </c>
      <c r="AI52" s="87">
        <v>0</v>
      </c>
      <c r="AJ52" s="87">
        <f>SUM(AK52:AS52)</f>
        <v>4</v>
      </c>
      <c r="AK52" s="87">
        <v>0</v>
      </c>
      <c r="AL52" s="87">
        <v>0</v>
      </c>
      <c r="AM52" s="87">
        <v>0</v>
      </c>
      <c r="AN52" s="87">
        <v>4</v>
      </c>
      <c r="AO52" s="87">
        <v>0</v>
      </c>
      <c r="AP52" s="87">
        <v>0</v>
      </c>
      <c r="AQ52" s="87">
        <v>0</v>
      </c>
      <c r="AR52" s="87">
        <v>0</v>
      </c>
      <c r="AS52" s="87">
        <v>0</v>
      </c>
      <c r="AT52" s="87">
        <f>SUM(AU52:AY52)</f>
        <v>1</v>
      </c>
      <c r="AU52" s="87">
        <v>1</v>
      </c>
      <c r="AV52" s="87">
        <v>0</v>
      </c>
      <c r="AW52" s="87">
        <v>0</v>
      </c>
      <c r="AX52" s="87">
        <v>0</v>
      </c>
      <c r="AY52" s="87">
        <v>0</v>
      </c>
      <c r="AZ52" s="87">
        <f>SUM(BA52:BC52)</f>
        <v>1</v>
      </c>
      <c r="BA52" s="87">
        <v>1</v>
      </c>
      <c r="BB52" s="87">
        <v>0</v>
      </c>
      <c r="BC52" s="87">
        <v>0</v>
      </c>
    </row>
    <row r="53" spans="1:55" ht="13.5" customHeight="1">
      <c r="A53" s="98" t="s">
        <v>34</v>
      </c>
      <c r="B53" s="96" t="s">
        <v>352</v>
      </c>
      <c r="C53" s="85" t="s">
        <v>353</v>
      </c>
      <c r="D53" s="87">
        <f>SUM(E53,+H53,+K53)</f>
        <v>2517</v>
      </c>
      <c r="E53" s="87">
        <f>SUM(F53:G53)</f>
        <v>0</v>
      </c>
      <c r="F53" s="87">
        <v>0</v>
      </c>
      <c r="G53" s="87">
        <v>0</v>
      </c>
      <c r="H53" s="87">
        <f>SUM(I53:J53)</f>
        <v>0</v>
      </c>
      <c r="I53" s="87">
        <v>0</v>
      </c>
      <c r="J53" s="87">
        <v>0</v>
      </c>
      <c r="K53" s="87">
        <f>SUM(L53:M53)</f>
        <v>2517</v>
      </c>
      <c r="L53" s="87">
        <v>142</v>
      </c>
      <c r="M53" s="87">
        <v>2375</v>
      </c>
      <c r="N53" s="87">
        <f>SUM(O53,+V53,+AC53)</f>
        <v>2517</v>
      </c>
      <c r="O53" s="87">
        <f>SUM(P53:U53)</f>
        <v>142</v>
      </c>
      <c r="P53" s="87">
        <v>142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f>SUM(W53:AB53)</f>
        <v>2375</v>
      </c>
      <c r="W53" s="87">
        <v>2375</v>
      </c>
      <c r="X53" s="87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f>SUM(AD53:AE53)</f>
        <v>0</v>
      </c>
      <c r="AD53" s="87">
        <v>0</v>
      </c>
      <c r="AE53" s="87">
        <v>0</v>
      </c>
      <c r="AF53" s="87">
        <f>SUM(AG53:AI53)</f>
        <v>86</v>
      </c>
      <c r="AG53" s="87">
        <v>86</v>
      </c>
      <c r="AH53" s="87">
        <v>0</v>
      </c>
      <c r="AI53" s="87">
        <v>0</v>
      </c>
      <c r="AJ53" s="87">
        <f>SUM(AK53:AS53)</f>
        <v>86</v>
      </c>
      <c r="AK53" s="87">
        <v>0</v>
      </c>
      <c r="AL53" s="87">
        <v>0</v>
      </c>
      <c r="AM53" s="87">
        <v>0</v>
      </c>
      <c r="AN53" s="87">
        <v>0</v>
      </c>
      <c r="AO53" s="87">
        <v>0</v>
      </c>
      <c r="AP53" s="87">
        <v>0</v>
      </c>
      <c r="AQ53" s="87">
        <v>0</v>
      </c>
      <c r="AR53" s="87">
        <v>0</v>
      </c>
      <c r="AS53" s="87">
        <v>86</v>
      </c>
      <c r="AT53" s="87">
        <f>SUM(AU53:AY53)</f>
        <v>0</v>
      </c>
      <c r="AU53" s="87">
        <v>0</v>
      </c>
      <c r="AV53" s="87">
        <v>0</v>
      </c>
      <c r="AW53" s="87">
        <v>0</v>
      </c>
      <c r="AX53" s="87">
        <v>0</v>
      </c>
      <c r="AY53" s="87">
        <v>0</v>
      </c>
      <c r="AZ53" s="87">
        <f>SUM(BA53:BC53)</f>
        <v>0</v>
      </c>
      <c r="BA53" s="87">
        <v>0</v>
      </c>
      <c r="BB53" s="87">
        <v>0</v>
      </c>
      <c r="BC53" s="87">
        <v>0</v>
      </c>
    </row>
    <row r="54" spans="1:55" ht="13.5" customHeight="1">
      <c r="A54" s="98" t="s">
        <v>34</v>
      </c>
      <c r="B54" s="96" t="s">
        <v>354</v>
      </c>
      <c r="C54" s="85" t="s">
        <v>355</v>
      </c>
      <c r="D54" s="87">
        <f>SUM(E54,+H54,+K54)</f>
        <v>349</v>
      </c>
      <c r="E54" s="87">
        <f>SUM(F54:G54)</f>
        <v>0</v>
      </c>
      <c r="F54" s="87">
        <v>0</v>
      </c>
      <c r="G54" s="87">
        <v>0</v>
      </c>
      <c r="H54" s="87">
        <f>SUM(I54:J54)</f>
        <v>0</v>
      </c>
      <c r="I54" s="87">
        <v>0</v>
      </c>
      <c r="J54" s="87">
        <v>0</v>
      </c>
      <c r="K54" s="87">
        <f>SUM(L54:M54)</f>
        <v>349</v>
      </c>
      <c r="L54" s="87">
        <v>71</v>
      </c>
      <c r="M54" s="87">
        <v>278</v>
      </c>
      <c r="N54" s="87">
        <f>SUM(O54,+V54,+AC54)</f>
        <v>349</v>
      </c>
      <c r="O54" s="87">
        <f>SUM(P54:U54)</f>
        <v>71</v>
      </c>
      <c r="P54" s="87">
        <v>71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f>SUM(W54:AB54)</f>
        <v>278</v>
      </c>
      <c r="W54" s="87">
        <v>278</v>
      </c>
      <c r="X54" s="87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f>SUM(AD54:AE54)</f>
        <v>0</v>
      </c>
      <c r="AD54" s="87">
        <v>0</v>
      </c>
      <c r="AE54" s="87">
        <v>0</v>
      </c>
      <c r="AF54" s="87">
        <f>SUM(AG54:AI54)</f>
        <v>12</v>
      </c>
      <c r="AG54" s="87">
        <v>12</v>
      </c>
      <c r="AH54" s="87">
        <v>0</v>
      </c>
      <c r="AI54" s="87">
        <v>0</v>
      </c>
      <c r="AJ54" s="87">
        <f>SUM(AK54:AS54)</f>
        <v>12</v>
      </c>
      <c r="AK54" s="87">
        <v>0</v>
      </c>
      <c r="AL54" s="87">
        <v>0</v>
      </c>
      <c r="AM54" s="87">
        <v>0</v>
      </c>
      <c r="AN54" s="87">
        <v>0</v>
      </c>
      <c r="AO54" s="87">
        <v>0</v>
      </c>
      <c r="AP54" s="87">
        <v>0</v>
      </c>
      <c r="AQ54" s="87">
        <v>12</v>
      </c>
      <c r="AR54" s="87">
        <v>0</v>
      </c>
      <c r="AS54" s="87">
        <v>0</v>
      </c>
      <c r="AT54" s="87">
        <f>SUM(AU54:AY54)</f>
        <v>0</v>
      </c>
      <c r="AU54" s="87">
        <v>0</v>
      </c>
      <c r="AV54" s="87">
        <v>0</v>
      </c>
      <c r="AW54" s="87">
        <v>0</v>
      </c>
      <c r="AX54" s="87">
        <v>0</v>
      </c>
      <c r="AY54" s="87">
        <v>0</v>
      </c>
      <c r="AZ54" s="87">
        <f>SUM(BA54:BC54)</f>
        <v>0</v>
      </c>
      <c r="BA54" s="87">
        <v>0</v>
      </c>
      <c r="BB54" s="87">
        <v>0</v>
      </c>
      <c r="BC54" s="87">
        <v>0</v>
      </c>
    </row>
    <row r="55" spans="1:55" ht="13.5" customHeight="1">
      <c r="A55" s="98" t="s">
        <v>34</v>
      </c>
      <c r="B55" s="96" t="s">
        <v>356</v>
      </c>
      <c r="C55" s="85" t="s">
        <v>357</v>
      </c>
      <c r="D55" s="87">
        <f>SUM(E55,+H55,+K55)</f>
        <v>433</v>
      </c>
      <c r="E55" s="87">
        <f>SUM(F55:G55)</f>
        <v>0</v>
      </c>
      <c r="F55" s="87">
        <v>0</v>
      </c>
      <c r="G55" s="87">
        <v>0</v>
      </c>
      <c r="H55" s="87">
        <f>SUM(I55:J55)</f>
        <v>0</v>
      </c>
      <c r="I55" s="87">
        <v>0</v>
      </c>
      <c r="J55" s="87">
        <v>0</v>
      </c>
      <c r="K55" s="87">
        <f>SUM(L55:M55)</f>
        <v>433</v>
      </c>
      <c r="L55" s="87">
        <v>185</v>
      </c>
      <c r="M55" s="87">
        <v>248</v>
      </c>
      <c r="N55" s="87">
        <f>SUM(O55,+V55,+AC55)</f>
        <v>448</v>
      </c>
      <c r="O55" s="87">
        <f>SUM(P55:U55)</f>
        <v>185</v>
      </c>
      <c r="P55" s="87">
        <v>185</v>
      </c>
      <c r="Q55" s="87">
        <v>0</v>
      </c>
      <c r="R55" s="87">
        <v>0</v>
      </c>
      <c r="S55" s="87">
        <v>0</v>
      </c>
      <c r="T55" s="87">
        <v>0</v>
      </c>
      <c r="U55" s="87">
        <v>0</v>
      </c>
      <c r="V55" s="87">
        <f>SUM(W55:AB55)</f>
        <v>248</v>
      </c>
      <c r="W55" s="87">
        <v>248</v>
      </c>
      <c r="X55" s="87">
        <v>0</v>
      </c>
      <c r="Y55" s="87">
        <v>0</v>
      </c>
      <c r="Z55" s="87">
        <v>0</v>
      </c>
      <c r="AA55" s="87">
        <v>0</v>
      </c>
      <c r="AB55" s="87">
        <v>0</v>
      </c>
      <c r="AC55" s="87">
        <f>SUM(AD55:AE55)</f>
        <v>15</v>
      </c>
      <c r="AD55" s="87">
        <v>15</v>
      </c>
      <c r="AE55" s="87">
        <v>0</v>
      </c>
      <c r="AF55" s="87">
        <f>SUM(AG55:AI55)</f>
        <v>20</v>
      </c>
      <c r="AG55" s="87">
        <v>20</v>
      </c>
      <c r="AH55" s="87">
        <v>0</v>
      </c>
      <c r="AI55" s="87">
        <v>0</v>
      </c>
      <c r="AJ55" s="87">
        <f>SUM(AK55:AS55)</f>
        <v>0</v>
      </c>
      <c r="AK55" s="87">
        <v>0</v>
      </c>
      <c r="AL55" s="87">
        <v>0</v>
      </c>
      <c r="AM55" s="87">
        <v>0</v>
      </c>
      <c r="AN55" s="87">
        <v>0</v>
      </c>
      <c r="AO55" s="87">
        <v>0</v>
      </c>
      <c r="AP55" s="87">
        <v>0</v>
      </c>
      <c r="AQ55" s="87">
        <v>0</v>
      </c>
      <c r="AR55" s="87">
        <v>0</v>
      </c>
      <c r="AS55" s="87">
        <v>0</v>
      </c>
      <c r="AT55" s="87">
        <f>SUM(AU55:AY55)</f>
        <v>20</v>
      </c>
      <c r="AU55" s="87">
        <v>20</v>
      </c>
      <c r="AV55" s="87">
        <v>0</v>
      </c>
      <c r="AW55" s="87">
        <v>0</v>
      </c>
      <c r="AX55" s="87">
        <v>0</v>
      </c>
      <c r="AY55" s="87">
        <v>0</v>
      </c>
      <c r="AZ55" s="87">
        <f>SUM(BA55:BC55)</f>
        <v>0</v>
      </c>
      <c r="BA55" s="87">
        <v>0</v>
      </c>
      <c r="BB55" s="87">
        <v>0</v>
      </c>
      <c r="BC55" s="87">
        <v>0</v>
      </c>
    </row>
    <row r="56" spans="1:55" ht="13.5" customHeight="1">
      <c r="A56" s="98" t="s">
        <v>34</v>
      </c>
      <c r="B56" s="96" t="s">
        <v>358</v>
      </c>
      <c r="C56" s="85" t="s">
        <v>359</v>
      </c>
      <c r="D56" s="87">
        <f>SUM(E56,+H56,+K56)</f>
        <v>919</v>
      </c>
      <c r="E56" s="87">
        <f>SUM(F56:G56)</f>
        <v>0</v>
      </c>
      <c r="F56" s="87">
        <v>0</v>
      </c>
      <c r="G56" s="87">
        <v>0</v>
      </c>
      <c r="H56" s="87">
        <f>SUM(I56:J56)</f>
        <v>0</v>
      </c>
      <c r="I56" s="87">
        <v>0</v>
      </c>
      <c r="J56" s="87">
        <v>0</v>
      </c>
      <c r="K56" s="87">
        <f>SUM(L56:M56)</f>
        <v>919</v>
      </c>
      <c r="L56" s="87">
        <v>261</v>
      </c>
      <c r="M56" s="87">
        <v>658</v>
      </c>
      <c r="N56" s="87">
        <f>SUM(O56,+V56,+AC56)</f>
        <v>919</v>
      </c>
      <c r="O56" s="87">
        <f>SUM(P56:U56)</f>
        <v>261</v>
      </c>
      <c r="P56" s="87">
        <v>261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f>SUM(W56:AB56)</f>
        <v>658</v>
      </c>
      <c r="W56" s="87">
        <v>658</v>
      </c>
      <c r="X56" s="87">
        <v>0</v>
      </c>
      <c r="Y56" s="87">
        <v>0</v>
      </c>
      <c r="Z56" s="87">
        <v>0</v>
      </c>
      <c r="AA56" s="87">
        <v>0</v>
      </c>
      <c r="AB56" s="87">
        <v>0</v>
      </c>
      <c r="AC56" s="87">
        <f>SUM(AD56:AE56)</f>
        <v>0</v>
      </c>
      <c r="AD56" s="87">
        <v>0</v>
      </c>
      <c r="AE56" s="87">
        <v>0</v>
      </c>
      <c r="AF56" s="87">
        <f>SUM(AG56:AI56)</f>
        <v>31</v>
      </c>
      <c r="AG56" s="87">
        <v>31</v>
      </c>
      <c r="AH56" s="87">
        <v>0</v>
      </c>
      <c r="AI56" s="87">
        <v>0</v>
      </c>
      <c r="AJ56" s="87">
        <f>SUM(AK56:AS56)</f>
        <v>31</v>
      </c>
      <c r="AK56" s="87">
        <v>0</v>
      </c>
      <c r="AL56" s="87">
        <v>0</v>
      </c>
      <c r="AM56" s="87">
        <v>0</v>
      </c>
      <c r="AN56" s="87">
        <v>0</v>
      </c>
      <c r="AO56" s="87">
        <v>0</v>
      </c>
      <c r="AP56" s="87">
        <v>0</v>
      </c>
      <c r="AQ56" s="87">
        <v>0</v>
      </c>
      <c r="AR56" s="87">
        <v>0</v>
      </c>
      <c r="AS56" s="87">
        <v>31</v>
      </c>
      <c r="AT56" s="87">
        <f>SUM(AU56:AY56)</f>
        <v>0</v>
      </c>
      <c r="AU56" s="87">
        <v>0</v>
      </c>
      <c r="AV56" s="87">
        <v>0</v>
      </c>
      <c r="AW56" s="87">
        <v>0</v>
      </c>
      <c r="AX56" s="87">
        <v>0</v>
      </c>
      <c r="AY56" s="87">
        <v>0</v>
      </c>
      <c r="AZ56" s="87">
        <f>SUM(BA56:BC56)</f>
        <v>0</v>
      </c>
      <c r="BA56" s="87">
        <v>0</v>
      </c>
      <c r="BB56" s="87">
        <v>0</v>
      </c>
      <c r="BC56" s="87">
        <v>0</v>
      </c>
    </row>
    <row r="57" spans="1:55" ht="13.5" customHeight="1">
      <c r="A57" s="98" t="s">
        <v>34</v>
      </c>
      <c r="B57" s="96" t="s">
        <v>360</v>
      </c>
      <c r="C57" s="85" t="s">
        <v>361</v>
      </c>
      <c r="D57" s="87">
        <f>SUM(E57,+H57,+K57)</f>
        <v>868</v>
      </c>
      <c r="E57" s="87">
        <f>SUM(F57:G57)</f>
        <v>0</v>
      </c>
      <c r="F57" s="87">
        <v>0</v>
      </c>
      <c r="G57" s="87">
        <v>0</v>
      </c>
      <c r="H57" s="87">
        <f>SUM(I57:J57)</f>
        <v>0</v>
      </c>
      <c r="I57" s="87">
        <v>0</v>
      </c>
      <c r="J57" s="87">
        <v>0</v>
      </c>
      <c r="K57" s="87">
        <f>SUM(L57:M57)</f>
        <v>868</v>
      </c>
      <c r="L57" s="87">
        <v>214</v>
      </c>
      <c r="M57" s="87">
        <v>654</v>
      </c>
      <c r="N57" s="87">
        <f>SUM(O57,+V57,+AC57)</f>
        <v>868</v>
      </c>
      <c r="O57" s="87">
        <f>SUM(P57:U57)</f>
        <v>214</v>
      </c>
      <c r="P57" s="87">
        <v>214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f>SUM(W57:AB57)</f>
        <v>654</v>
      </c>
      <c r="W57" s="87">
        <v>654</v>
      </c>
      <c r="X57" s="87">
        <v>0</v>
      </c>
      <c r="Y57" s="87">
        <v>0</v>
      </c>
      <c r="Z57" s="87">
        <v>0</v>
      </c>
      <c r="AA57" s="87">
        <v>0</v>
      </c>
      <c r="AB57" s="87">
        <v>0</v>
      </c>
      <c r="AC57" s="87">
        <f>SUM(AD57:AE57)</f>
        <v>0</v>
      </c>
      <c r="AD57" s="87">
        <v>0</v>
      </c>
      <c r="AE57" s="87">
        <v>0</v>
      </c>
      <c r="AF57" s="87">
        <f>SUM(AG57:AI57)</f>
        <v>1</v>
      </c>
      <c r="AG57" s="87">
        <v>1</v>
      </c>
      <c r="AH57" s="87">
        <v>0</v>
      </c>
      <c r="AI57" s="87">
        <v>0</v>
      </c>
      <c r="AJ57" s="87">
        <f>SUM(AK57:AS57)</f>
        <v>1</v>
      </c>
      <c r="AK57" s="87">
        <v>0</v>
      </c>
      <c r="AL57" s="87">
        <v>0</v>
      </c>
      <c r="AM57" s="87">
        <v>1</v>
      </c>
      <c r="AN57" s="87">
        <v>0</v>
      </c>
      <c r="AO57" s="87">
        <v>0</v>
      </c>
      <c r="AP57" s="87">
        <v>0</v>
      </c>
      <c r="AQ57" s="87">
        <v>0</v>
      </c>
      <c r="AR57" s="87">
        <v>0</v>
      </c>
      <c r="AS57" s="87">
        <v>0</v>
      </c>
      <c r="AT57" s="87">
        <f>SUM(AU57:AY57)</f>
        <v>0</v>
      </c>
      <c r="AU57" s="87">
        <v>0</v>
      </c>
      <c r="AV57" s="87">
        <v>0</v>
      </c>
      <c r="AW57" s="87">
        <v>0</v>
      </c>
      <c r="AX57" s="87">
        <v>0</v>
      </c>
      <c r="AY57" s="87">
        <v>0</v>
      </c>
      <c r="AZ57" s="87">
        <f>SUM(BA57:BC57)</f>
        <v>44</v>
      </c>
      <c r="BA57" s="87">
        <v>44</v>
      </c>
      <c r="BB57" s="87">
        <v>0</v>
      </c>
      <c r="BC57" s="87">
        <v>0</v>
      </c>
    </row>
    <row r="58" spans="1:55" ht="13.5" customHeight="1">
      <c r="A58" s="98" t="s">
        <v>34</v>
      </c>
      <c r="B58" s="96" t="s">
        <v>362</v>
      </c>
      <c r="C58" s="85" t="s">
        <v>363</v>
      </c>
      <c r="D58" s="87">
        <f>SUM(E58,+H58,+K58)</f>
        <v>1173</v>
      </c>
      <c r="E58" s="87">
        <f>SUM(F58:G58)</f>
        <v>0</v>
      </c>
      <c r="F58" s="87">
        <v>0</v>
      </c>
      <c r="G58" s="87">
        <v>0</v>
      </c>
      <c r="H58" s="87">
        <f>SUM(I58:J58)</f>
        <v>0</v>
      </c>
      <c r="I58" s="87">
        <v>0</v>
      </c>
      <c r="J58" s="87">
        <v>0</v>
      </c>
      <c r="K58" s="87">
        <f>SUM(L58:M58)</f>
        <v>1173</v>
      </c>
      <c r="L58" s="87">
        <v>147</v>
      </c>
      <c r="M58" s="87">
        <v>1026</v>
      </c>
      <c r="N58" s="87">
        <f>SUM(O58,+V58,+AC58)</f>
        <v>1181</v>
      </c>
      <c r="O58" s="87">
        <f>SUM(P58:U58)</f>
        <v>147</v>
      </c>
      <c r="P58" s="87">
        <v>147</v>
      </c>
      <c r="Q58" s="87">
        <v>0</v>
      </c>
      <c r="R58" s="87">
        <v>0</v>
      </c>
      <c r="S58" s="87">
        <v>0</v>
      </c>
      <c r="T58" s="87">
        <v>0</v>
      </c>
      <c r="U58" s="87">
        <v>0</v>
      </c>
      <c r="V58" s="87">
        <f>SUM(W58:AB58)</f>
        <v>1026</v>
      </c>
      <c r="W58" s="87">
        <v>1026</v>
      </c>
      <c r="X58" s="87">
        <v>0</v>
      </c>
      <c r="Y58" s="87">
        <v>0</v>
      </c>
      <c r="Z58" s="87">
        <v>0</v>
      </c>
      <c r="AA58" s="87">
        <v>0</v>
      </c>
      <c r="AB58" s="87">
        <v>0</v>
      </c>
      <c r="AC58" s="87">
        <f>SUM(AD58:AE58)</f>
        <v>8</v>
      </c>
      <c r="AD58" s="87">
        <v>8</v>
      </c>
      <c r="AE58" s="87">
        <v>0</v>
      </c>
      <c r="AF58" s="87">
        <f>SUM(AG58:AI58)</f>
        <v>60</v>
      </c>
      <c r="AG58" s="87">
        <v>60</v>
      </c>
      <c r="AH58" s="87">
        <v>0</v>
      </c>
      <c r="AI58" s="87">
        <v>0</v>
      </c>
      <c r="AJ58" s="87">
        <f>SUM(AK58:AS58)</f>
        <v>60</v>
      </c>
      <c r="AK58" s="87">
        <v>0</v>
      </c>
      <c r="AL58" s="87">
        <v>0</v>
      </c>
      <c r="AM58" s="87">
        <v>0</v>
      </c>
      <c r="AN58" s="87">
        <v>0</v>
      </c>
      <c r="AO58" s="87">
        <v>0</v>
      </c>
      <c r="AP58" s="87">
        <v>0</v>
      </c>
      <c r="AQ58" s="87">
        <v>0</v>
      </c>
      <c r="AR58" s="87">
        <v>0</v>
      </c>
      <c r="AS58" s="87">
        <v>60</v>
      </c>
      <c r="AT58" s="87">
        <f>SUM(AU58:AY58)</f>
        <v>0</v>
      </c>
      <c r="AU58" s="87">
        <v>0</v>
      </c>
      <c r="AV58" s="87">
        <v>0</v>
      </c>
      <c r="AW58" s="87">
        <v>0</v>
      </c>
      <c r="AX58" s="87">
        <v>0</v>
      </c>
      <c r="AY58" s="87">
        <v>0</v>
      </c>
      <c r="AZ58" s="87">
        <f>SUM(BA58:BC58)</f>
        <v>0</v>
      </c>
      <c r="BA58" s="87">
        <v>0</v>
      </c>
      <c r="BB58" s="87">
        <v>0</v>
      </c>
      <c r="BC58" s="87">
        <v>0</v>
      </c>
    </row>
    <row r="59" spans="1:55" ht="13.5" customHeight="1">
      <c r="A59" s="98" t="s">
        <v>34</v>
      </c>
      <c r="B59" s="96" t="s">
        <v>364</v>
      </c>
      <c r="C59" s="85" t="s">
        <v>365</v>
      </c>
      <c r="D59" s="87">
        <f>SUM(E59,+H59,+K59)</f>
        <v>480</v>
      </c>
      <c r="E59" s="87">
        <f>SUM(F59:G59)</f>
        <v>0</v>
      </c>
      <c r="F59" s="87">
        <v>0</v>
      </c>
      <c r="G59" s="87">
        <v>0</v>
      </c>
      <c r="H59" s="87">
        <f>SUM(I59:J59)</f>
        <v>0</v>
      </c>
      <c r="I59" s="87">
        <v>0</v>
      </c>
      <c r="J59" s="87">
        <v>0</v>
      </c>
      <c r="K59" s="87">
        <f>SUM(L59:M59)</f>
        <v>480</v>
      </c>
      <c r="L59" s="87">
        <v>261</v>
      </c>
      <c r="M59" s="87">
        <v>219</v>
      </c>
      <c r="N59" s="87">
        <f>SUM(O59,+V59,+AC59)</f>
        <v>480</v>
      </c>
      <c r="O59" s="87">
        <f>SUM(P59:U59)</f>
        <v>261</v>
      </c>
      <c r="P59" s="87">
        <v>261</v>
      </c>
      <c r="Q59" s="87">
        <v>0</v>
      </c>
      <c r="R59" s="87">
        <v>0</v>
      </c>
      <c r="S59" s="87">
        <v>0</v>
      </c>
      <c r="T59" s="87">
        <v>0</v>
      </c>
      <c r="U59" s="87">
        <v>0</v>
      </c>
      <c r="V59" s="87">
        <f>SUM(W59:AB59)</f>
        <v>219</v>
      </c>
      <c r="W59" s="87">
        <v>219</v>
      </c>
      <c r="X59" s="87">
        <v>0</v>
      </c>
      <c r="Y59" s="87">
        <v>0</v>
      </c>
      <c r="Z59" s="87">
        <v>0</v>
      </c>
      <c r="AA59" s="87">
        <v>0</v>
      </c>
      <c r="AB59" s="87">
        <v>0</v>
      </c>
      <c r="AC59" s="87">
        <f>SUM(AD59:AE59)</f>
        <v>0</v>
      </c>
      <c r="AD59" s="87">
        <v>0</v>
      </c>
      <c r="AE59" s="87">
        <v>0</v>
      </c>
      <c r="AF59" s="87">
        <f>SUM(AG59:AI59)</f>
        <v>24</v>
      </c>
      <c r="AG59" s="87">
        <v>24</v>
      </c>
      <c r="AH59" s="87">
        <v>0</v>
      </c>
      <c r="AI59" s="87">
        <v>0</v>
      </c>
      <c r="AJ59" s="87">
        <f>SUM(AK59:AS59)</f>
        <v>24</v>
      </c>
      <c r="AK59" s="87">
        <v>0</v>
      </c>
      <c r="AL59" s="87">
        <v>0</v>
      </c>
      <c r="AM59" s="87">
        <v>0</v>
      </c>
      <c r="AN59" s="87">
        <v>24</v>
      </c>
      <c r="AO59" s="87">
        <v>0</v>
      </c>
      <c r="AP59" s="87">
        <v>0</v>
      </c>
      <c r="AQ59" s="87">
        <v>0</v>
      </c>
      <c r="AR59" s="87">
        <v>0</v>
      </c>
      <c r="AS59" s="87">
        <v>0</v>
      </c>
      <c r="AT59" s="87">
        <f>SUM(AU59:AY59)</f>
        <v>1</v>
      </c>
      <c r="AU59" s="87">
        <v>0</v>
      </c>
      <c r="AV59" s="87">
        <v>0</v>
      </c>
      <c r="AW59" s="87">
        <v>0</v>
      </c>
      <c r="AX59" s="87">
        <v>1</v>
      </c>
      <c r="AY59" s="87">
        <v>0</v>
      </c>
      <c r="AZ59" s="87">
        <f>SUM(BA59:BC59)</f>
        <v>0</v>
      </c>
      <c r="BA59" s="87">
        <v>0</v>
      </c>
      <c r="BB59" s="87">
        <v>0</v>
      </c>
      <c r="BC59" s="87">
        <v>0</v>
      </c>
    </row>
    <row r="60" spans="1:55" ht="13.5" customHeight="1">
      <c r="A60" s="98" t="s">
        <v>34</v>
      </c>
      <c r="B60" s="96" t="s">
        <v>366</v>
      </c>
      <c r="C60" s="85" t="s">
        <v>367</v>
      </c>
      <c r="D60" s="87">
        <f>SUM(E60,+H60,+K60)</f>
        <v>1892</v>
      </c>
      <c r="E60" s="87">
        <f>SUM(F60:G60)</f>
        <v>0</v>
      </c>
      <c r="F60" s="87">
        <v>0</v>
      </c>
      <c r="G60" s="87">
        <v>0</v>
      </c>
      <c r="H60" s="87">
        <f>SUM(I60:J60)</f>
        <v>1892</v>
      </c>
      <c r="I60" s="87">
        <v>961</v>
      </c>
      <c r="J60" s="87">
        <v>931</v>
      </c>
      <c r="K60" s="87">
        <f>SUM(L60:M60)</f>
        <v>0</v>
      </c>
      <c r="L60" s="87">
        <v>0</v>
      </c>
      <c r="M60" s="87">
        <v>0</v>
      </c>
      <c r="N60" s="87">
        <f>SUM(O60,+V60,+AC60)</f>
        <v>1892</v>
      </c>
      <c r="O60" s="87">
        <f>SUM(P60:U60)</f>
        <v>961</v>
      </c>
      <c r="P60" s="87">
        <v>961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f>SUM(W60:AB60)</f>
        <v>931</v>
      </c>
      <c r="W60" s="87">
        <v>931</v>
      </c>
      <c r="X60" s="87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f>SUM(AD60:AE60)</f>
        <v>0</v>
      </c>
      <c r="AD60" s="87">
        <v>0</v>
      </c>
      <c r="AE60" s="87">
        <v>0</v>
      </c>
      <c r="AF60" s="87">
        <f>SUM(AG60:AI60)</f>
        <v>0</v>
      </c>
      <c r="AG60" s="87">
        <v>0</v>
      </c>
      <c r="AH60" s="87">
        <v>0</v>
      </c>
      <c r="AI60" s="87">
        <v>0</v>
      </c>
      <c r="AJ60" s="87">
        <f>SUM(AK60:AS60)</f>
        <v>0</v>
      </c>
      <c r="AK60" s="87">
        <v>0</v>
      </c>
      <c r="AL60" s="87">
        <v>0</v>
      </c>
      <c r="AM60" s="87">
        <v>0</v>
      </c>
      <c r="AN60" s="87">
        <v>0</v>
      </c>
      <c r="AO60" s="87">
        <v>0</v>
      </c>
      <c r="AP60" s="87">
        <v>0</v>
      </c>
      <c r="AQ60" s="87">
        <v>0</v>
      </c>
      <c r="AR60" s="87">
        <v>0</v>
      </c>
      <c r="AS60" s="87">
        <v>0</v>
      </c>
      <c r="AT60" s="87">
        <f>SUM(AU60:AY60)</f>
        <v>0</v>
      </c>
      <c r="AU60" s="87">
        <v>0</v>
      </c>
      <c r="AV60" s="87">
        <v>0</v>
      </c>
      <c r="AW60" s="87">
        <v>0</v>
      </c>
      <c r="AX60" s="87">
        <v>0</v>
      </c>
      <c r="AY60" s="87">
        <v>0</v>
      </c>
      <c r="AZ60" s="87">
        <f>SUM(BA60:BC60)</f>
        <v>0</v>
      </c>
      <c r="BA60" s="87">
        <v>0</v>
      </c>
      <c r="BB60" s="87">
        <v>0</v>
      </c>
      <c r="BC60" s="87">
        <v>0</v>
      </c>
    </row>
    <row r="61" spans="1:55" ht="13.5" customHeight="1">
      <c r="A61" s="98" t="s">
        <v>34</v>
      </c>
      <c r="B61" s="96" t="s">
        <v>368</v>
      </c>
      <c r="C61" s="85" t="s">
        <v>369</v>
      </c>
      <c r="D61" s="87">
        <f>SUM(E61,+H61,+K61)</f>
        <v>4530</v>
      </c>
      <c r="E61" s="87">
        <f>SUM(F61:G61)</f>
        <v>0</v>
      </c>
      <c r="F61" s="87">
        <v>0</v>
      </c>
      <c r="G61" s="87">
        <v>0</v>
      </c>
      <c r="H61" s="87">
        <f>SUM(I61:J61)</f>
        <v>4530</v>
      </c>
      <c r="I61" s="87">
        <v>569</v>
      </c>
      <c r="J61" s="87">
        <v>3961</v>
      </c>
      <c r="K61" s="87">
        <f>SUM(L61:M61)</f>
        <v>0</v>
      </c>
      <c r="L61" s="87">
        <v>0</v>
      </c>
      <c r="M61" s="87">
        <v>0</v>
      </c>
      <c r="N61" s="87">
        <f>SUM(O61,+V61,+AC61)</f>
        <v>4530</v>
      </c>
      <c r="O61" s="87">
        <f>SUM(P61:U61)</f>
        <v>569</v>
      </c>
      <c r="P61" s="87">
        <v>569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f>SUM(W61:AB61)</f>
        <v>3961</v>
      </c>
      <c r="W61" s="87">
        <v>3961</v>
      </c>
      <c r="X61" s="87">
        <v>0</v>
      </c>
      <c r="Y61" s="87">
        <v>0</v>
      </c>
      <c r="Z61" s="87">
        <v>0</v>
      </c>
      <c r="AA61" s="87">
        <v>0</v>
      </c>
      <c r="AB61" s="87">
        <v>0</v>
      </c>
      <c r="AC61" s="87">
        <f>SUM(AD61:AE61)</f>
        <v>0</v>
      </c>
      <c r="AD61" s="87">
        <v>0</v>
      </c>
      <c r="AE61" s="87">
        <v>0</v>
      </c>
      <c r="AF61" s="87">
        <f>SUM(AG61:AI61)</f>
        <v>188</v>
      </c>
      <c r="AG61" s="87">
        <v>188</v>
      </c>
      <c r="AH61" s="87">
        <v>0</v>
      </c>
      <c r="AI61" s="87">
        <v>0</v>
      </c>
      <c r="AJ61" s="87">
        <f>SUM(AK61:AS61)</f>
        <v>188</v>
      </c>
      <c r="AK61" s="87">
        <v>0</v>
      </c>
      <c r="AL61" s="87">
        <v>0</v>
      </c>
      <c r="AM61" s="87">
        <v>0</v>
      </c>
      <c r="AN61" s="87">
        <v>0</v>
      </c>
      <c r="AO61" s="87">
        <v>0</v>
      </c>
      <c r="AP61" s="87">
        <v>0</v>
      </c>
      <c r="AQ61" s="87">
        <v>0</v>
      </c>
      <c r="AR61" s="87">
        <v>0</v>
      </c>
      <c r="AS61" s="87">
        <v>188</v>
      </c>
      <c r="AT61" s="87">
        <f>SUM(AU61:AY61)</f>
        <v>0</v>
      </c>
      <c r="AU61" s="87">
        <v>0</v>
      </c>
      <c r="AV61" s="87">
        <v>0</v>
      </c>
      <c r="AW61" s="87">
        <v>0</v>
      </c>
      <c r="AX61" s="87">
        <v>0</v>
      </c>
      <c r="AY61" s="87">
        <v>0</v>
      </c>
      <c r="AZ61" s="87">
        <f>SUM(BA61:BC61)</f>
        <v>0</v>
      </c>
      <c r="BA61" s="87">
        <v>0</v>
      </c>
      <c r="BB61" s="87">
        <v>0</v>
      </c>
      <c r="BC61" s="87">
        <v>0</v>
      </c>
    </row>
    <row r="62" spans="1:55" ht="13.5" customHeight="1">
      <c r="A62" s="98" t="s">
        <v>34</v>
      </c>
      <c r="B62" s="96" t="s">
        <v>370</v>
      </c>
      <c r="C62" s="85" t="s">
        <v>371</v>
      </c>
      <c r="D62" s="87">
        <f>SUM(E62,+H62,+K62)</f>
        <v>929</v>
      </c>
      <c r="E62" s="87">
        <f>SUM(F62:G62)</f>
        <v>0</v>
      </c>
      <c r="F62" s="87">
        <v>0</v>
      </c>
      <c r="G62" s="87">
        <v>0</v>
      </c>
      <c r="H62" s="87">
        <f>SUM(I62:J62)</f>
        <v>929</v>
      </c>
      <c r="I62" s="87">
        <v>255</v>
      </c>
      <c r="J62" s="87">
        <v>674</v>
      </c>
      <c r="K62" s="87">
        <f>SUM(L62:M62)</f>
        <v>0</v>
      </c>
      <c r="L62" s="87">
        <v>0</v>
      </c>
      <c r="M62" s="87">
        <v>0</v>
      </c>
      <c r="N62" s="87">
        <f>SUM(O62,+V62,+AC62)</f>
        <v>929</v>
      </c>
      <c r="O62" s="87">
        <f>SUM(P62:U62)</f>
        <v>255</v>
      </c>
      <c r="P62" s="87">
        <v>255</v>
      </c>
      <c r="Q62" s="87">
        <v>0</v>
      </c>
      <c r="R62" s="87">
        <v>0</v>
      </c>
      <c r="S62" s="87">
        <v>0</v>
      </c>
      <c r="T62" s="87">
        <v>0</v>
      </c>
      <c r="U62" s="87">
        <v>0</v>
      </c>
      <c r="V62" s="87">
        <f>SUM(W62:AB62)</f>
        <v>674</v>
      </c>
      <c r="W62" s="87">
        <v>674</v>
      </c>
      <c r="X62" s="87">
        <v>0</v>
      </c>
      <c r="Y62" s="87">
        <v>0</v>
      </c>
      <c r="Z62" s="87">
        <v>0</v>
      </c>
      <c r="AA62" s="87">
        <v>0</v>
      </c>
      <c r="AB62" s="87">
        <v>0</v>
      </c>
      <c r="AC62" s="87">
        <f>SUM(AD62:AE62)</f>
        <v>0</v>
      </c>
      <c r="AD62" s="87">
        <v>0</v>
      </c>
      <c r="AE62" s="87">
        <v>0</v>
      </c>
      <c r="AF62" s="87">
        <f>SUM(AG62:AI62)</f>
        <v>39</v>
      </c>
      <c r="AG62" s="87">
        <v>39</v>
      </c>
      <c r="AH62" s="87">
        <v>0</v>
      </c>
      <c r="AI62" s="87">
        <v>0</v>
      </c>
      <c r="AJ62" s="87">
        <f>SUM(AK62:AS62)</f>
        <v>39</v>
      </c>
      <c r="AK62" s="87">
        <v>0</v>
      </c>
      <c r="AL62" s="87">
        <v>0</v>
      </c>
      <c r="AM62" s="87">
        <v>0</v>
      </c>
      <c r="AN62" s="87">
        <v>0</v>
      </c>
      <c r="AO62" s="87">
        <v>0</v>
      </c>
      <c r="AP62" s="87">
        <v>0</v>
      </c>
      <c r="AQ62" s="87">
        <v>0</v>
      </c>
      <c r="AR62" s="87">
        <v>0</v>
      </c>
      <c r="AS62" s="87">
        <v>39</v>
      </c>
      <c r="AT62" s="87">
        <f>SUM(AU62:AY62)</f>
        <v>0</v>
      </c>
      <c r="AU62" s="87">
        <v>0</v>
      </c>
      <c r="AV62" s="87">
        <v>0</v>
      </c>
      <c r="AW62" s="87">
        <v>0</v>
      </c>
      <c r="AX62" s="87">
        <v>0</v>
      </c>
      <c r="AY62" s="87">
        <v>0</v>
      </c>
      <c r="AZ62" s="87">
        <f>SUM(BA62:BC62)</f>
        <v>0</v>
      </c>
      <c r="BA62" s="87">
        <v>0</v>
      </c>
      <c r="BB62" s="87">
        <v>0</v>
      </c>
      <c r="BC62" s="87">
        <v>0</v>
      </c>
    </row>
    <row r="63" spans="1:55" ht="13.5" customHeight="1">
      <c r="A63" s="98" t="s">
        <v>34</v>
      </c>
      <c r="B63" s="96" t="s">
        <v>372</v>
      </c>
      <c r="C63" s="85" t="s">
        <v>373</v>
      </c>
      <c r="D63" s="87">
        <f>SUM(E63,+H63,+K63)</f>
        <v>640</v>
      </c>
      <c r="E63" s="87">
        <f>SUM(F63:G63)</f>
        <v>0</v>
      </c>
      <c r="F63" s="87">
        <v>0</v>
      </c>
      <c r="G63" s="87">
        <v>0</v>
      </c>
      <c r="H63" s="87">
        <f>SUM(I63:J63)</f>
        <v>640</v>
      </c>
      <c r="I63" s="87">
        <v>112</v>
      </c>
      <c r="J63" s="87">
        <v>528</v>
      </c>
      <c r="K63" s="87">
        <f>SUM(L63:M63)</f>
        <v>0</v>
      </c>
      <c r="L63" s="87">
        <v>0</v>
      </c>
      <c r="M63" s="87">
        <v>0</v>
      </c>
      <c r="N63" s="87">
        <f>SUM(O63,+V63,+AC63)</f>
        <v>643</v>
      </c>
      <c r="O63" s="87">
        <f>SUM(P63:U63)</f>
        <v>112</v>
      </c>
      <c r="P63" s="87">
        <v>112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f>SUM(W63:AB63)</f>
        <v>528</v>
      </c>
      <c r="W63" s="87">
        <v>528</v>
      </c>
      <c r="X63" s="87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f>SUM(AD63:AE63)</f>
        <v>3</v>
      </c>
      <c r="AD63" s="87">
        <v>1</v>
      </c>
      <c r="AE63" s="87">
        <v>2</v>
      </c>
      <c r="AF63" s="87">
        <f>SUM(AG63:AI63)</f>
        <v>32</v>
      </c>
      <c r="AG63" s="87">
        <v>32</v>
      </c>
      <c r="AH63" s="87">
        <v>0</v>
      </c>
      <c r="AI63" s="87">
        <v>0</v>
      </c>
      <c r="AJ63" s="87">
        <f>SUM(AK63:AS63)</f>
        <v>32</v>
      </c>
      <c r="AK63" s="87">
        <v>0</v>
      </c>
      <c r="AL63" s="87">
        <v>0</v>
      </c>
      <c r="AM63" s="87">
        <v>0</v>
      </c>
      <c r="AN63" s="87">
        <v>0</v>
      </c>
      <c r="AO63" s="87">
        <v>0</v>
      </c>
      <c r="AP63" s="87">
        <v>0</v>
      </c>
      <c r="AQ63" s="87">
        <v>0</v>
      </c>
      <c r="AR63" s="87">
        <v>0</v>
      </c>
      <c r="AS63" s="87">
        <v>32</v>
      </c>
      <c r="AT63" s="87">
        <f>SUM(AU63:AY63)</f>
        <v>0</v>
      </c>
      <c r="AU63" s="87">
        <v>0</v>
      </c>
      <c r="AV63" s="87">
        <v>0</v>
      </c>
      <c r="AW63" s="87">
        <v>0</v>
      </c>
      <c r="AX63" s="87">
        <v>0</v>
      </c>
      <c r="AY63" s="87">
        <v>0</v>
      </c>
      <c r="AZ63" s="87">
        <f>SUM(BA63:BC63)</f>
        <v>0</v>
      </c>
      <c r="BA63" s="87">
        <v>0</v>
      </c>
      <c r="BB63" s="87">
        <v>0</v>
      </c>
      <c r="BC63" s="87">
        <v>0</v>
      </c>
    </row>
    <row r="64" spans="1:55" ht="13.5" customHeight="1">
      <c r="A64" s="98" t="s">
        <v>34</v>
      </c>
      <c r="B64" s="96" t="s">
        <v>374</v>
      </c>
      <c r="C64" s="85" t="s">
        <v>375</v>
      </c>
      <c r="D64" s="87">
        <f>SUM(E64,+H64,+K64)</f>
        <v>1642</v>
      </c>
      <c r="E64" s="87">
        <f>SUM(F64:G64)</f>
        <v>0</v>
      </c>
      <c r="F64" s="87">
        <v>0</v>
      </c>
      <c r="G64" s="87">
        <v>0</v>
      </c>
      <c r="H64" s="87">
        <f>SUM(I64:J64)</f>
        <v>1642</v>
      </c>
      <c r="I64" s="87">
        <v>292</v>
      </c>
      <c r="J64" s="87">
        <v>1350</v>
      </c>
      <c r="K64" s="87">
        <f>SUM(L64:M64)</f>
        <v>0</v>
      </c>
      <c r="L64" s="87">
        <v>0</v>
      </c>
      <c r="M64" s="87">
        <v>0</v>
      </c>
      <c r="N64" s="87">
        <f>SUM(O64,+V64,+AC64)</f>
        <v>1642</v>
      </c>
      <c r="O64" s="87">
        <f>SUM(P64:U64)</f>
        <v>292</v>
      </c>
      <c r="P64" s="87">
        <v>292</v>
      </c>
      <c r="Q64" s="87">
        <v>0</v>
      </c>
      <c r="R64" s="87">
        <v>0</v>
      </c>
      <c r="S64" s="87">
        <v>0</v>
      </c>
      <c r="T64" s="87">
        <v>0</v>
      </c>
      <c r="U64" s="87">
        <v>0</v>
      </c>
      <c r="V64" s="87">
        <f>SUM(W64:AB64)</f>
        <v>1350</v>
      </c>
      <c r="W64" s="87">
        <v>1350</v>
      </c>
      <c r="X64" s="87">
        <v>0</v>
      </c>
      <c r="Y64" s="87">
        <v>0</v>
      </c>
      <c r="Z64" s="87">
        <v>0</v>
      </c>
      <c r="AA64" s="87">
        <v>0</v>
      </c>
      <c r="AB64" s="87">
        <v>0</v>
      </c>
      <c r="AC64" s="87">
        <f>SUM(AD64:AE64)</f>
        <v>0</v>
      </c>
      <c r="AD64" s="87">
        <v>0</v>
      </c>
      <c r="AE64" s="87">
        <v>0</v>
      </c>
      <c r="AF64" s="87">
        <f>SUM(AG64:AI64)</f>
        <v>68</v>
      </c>
      <c r="AG64" s="87">
        <v>68</v>
      </c>
      <c r="AH64" s="87">
        <v>0</v>
      </c>
      <c r="AI64" s="87">
        <v>0</v>
      </c>
      <c r="AJ64" s="87">
        <f>SUM(AK64:AS64)</f>
        <v>68</v>
      </c>
      <c r="AK64" s="87">
        <v>0</v>
      </c>
      <c r="AL64" s="87">
        <v>0</v>
      </c>
      <c r="AM64" s="87">
        <v>0</v>
      </c>
      <c r="AN64" s="87">
        <v>0</v>
      </c>
      <c r="AO64" s="87">
        <v>0</v>
      </c>
      <c r="AP64" s="87">
        <v>0</v>
      </c>
      <c r="AQ64" s="87">
        <v>0</v>
      </c>
      <c r="AR64" s="87">
        <v>0</v>
      </c>
      <c r="AS64" s="87">
        <v>68</v>
      </c>
      <c r="AT64" s="87">
        <f>SUM(AU64:AY64)</f>
        <v>0</v>
      </c>
      <c r="AU64" s="87">
        <v>0</v>
      </c>
      <c r="AV64" s="87">
        <v>0</v>
      </c>
      <c r="AW64" s="87">
        <v>0</v>
      </c>
      <c r="AX64" s="87">
        <v>0</v>
      </c>
      <c r="AY64" s="87">
        <v>0</v>
      </c>
      <c r="AZ64" s="87">
        <f>SUM(BA64:BC64)</f>
        <v>0</v>
      </c>
      <c r="BA64" s="87">
        <v>0</v>
      </c>
      <c r="BB64" s="87">
        <v>0</v>
      </c>
      <c r="BC64" s="87">
        <v>0</v>
      </c>
    </row>
    <row r="65" spans="1:55" ht="13.5" customHeight="1">
      <c r="A65" s="98" t="s">
        <v>34</v>
      </c>
      <c r="B65" s="96" t="s">
        <v>376</v>
      </c>
      <c r="C65" s="85" t="s">
        <v>377</v>
      </c>
      <c r="D65" s="87">
        <f>SUM(E65,+H65,+K65)</f>
        <v>4887</v>
      </c>
      <c r="E65" s="87">
        <f>SUM(F65:G65)</f>
        <v>0</v>
      </c>
      <c r="F65" s="87">
        <v>0</v>
      </c>
      <c r="G65" s="87">
        <v>0</v>
      </c>
      <c r="H65" s="87">
        <f>SUM(I65:J65)</f>
        <v>4887</v>
      </c>
      <c r="I65" s="87">
        <v>1523</v>
      </c>
      <c r="J65" s="87">
        <v>3364</v>
      </c>
      <c r="K65" s="87">
        <f>SUM(L65:M65)</f>
        <v>0</v>
      </c>
      <c r="L65" s="87">
        <v>0</v>
      </c>
      <c r="M65" s="87">
        <v>0</v>
      </c>
      <c r="N65" s="87">
        <f>SUM(O65,+V65,+AC65)</f>
        <v>4887</v>
      </c>
      <c r="O65" s="87">
        <f>SUM(P65:U65)</f>
        <v>1523</v>
      </c>
      <c r="P65" s="87">
        <v>1523</v>
      </c>
      <c r="Q65" s="87">
        <v>0</v>
      </c>
      <c r="R65" s="87">
        <v>0</v>
      </c>
      <c r="S65" s="87">
        <v>0</v>
      </c>
      <c r="T65" s="87">
        <v>0</v>
      </c>
      <c r="U65" s="87">
        <v>0</v>
      </c>
      <c r="V65" s="87">
        <f>SUM(W65:AB65)</f>
        <v>3364</v>
      </c>
      <c r="W65" s="87">
        <v>3364</v>
      </c>
      <c r="X65" s="87">
        <v>0</v>
      </c>
      <c r="Y65" s="87">
        <v>0</v>
      </c>
      <c r="Z65" s="87">
        <v>0</v>
      </c>
      <c r="AA65" s="87">
        <v>0</v>
      </c>
      <c r="AB65" s="87">
        <v>0</v>
      </c>
      <c r="AC65" s="87">
        <f>SUM(AD65:AE65)</f>
        <v>0</v>
      </c>
      <c r="AD65" s="87">
        <v>0</v>
      </c>
      <c r="AE65" s="87">
        <v>0</v>
      </c>
      <c r="AF65" s="87">
        <f>SUM(AG65:AI65)</f>
        <v>203</v>
      </c>
      <c r="AG65" s="87">
        <v>203</v>
      </c>
      <c r="AH65" s="87">
        <v>0</v>
      </c>
      <c r="AI65" s="87">
        <v>0</v>
      </c>
      <c r="AJ65" s="87">
        <f>SUM(AK65:AS65)</f>
        <v>203</v>
      </c>
      <c r="AK65" s="87">
        <v>0</v>
      </c>
      <c r="AL65" s="87">
        <v>0</v>
      </c>
      <c r="AM65" s="87">
        <v>0</v>
      </c>
      <c r="AN65" s="87">
        <v>0</v>
      </c>
      <c r="AO65" s="87">
        <v>0</v>
      </c>
      <c r="AP65" s="87">
        <v>0</v>
      </c>
      <c r="AQ65" s="87">
        <v>0</v>
      </c>
      <c r="AR65" s="87">
        <v>0</v>
      </c>
      <c r="AS65" s="87">
        <v>203</v>
      </c>
      <c r="AT65" s="87">
        <f>SUM(AU65:AY65)</f>
        <v>0</v>
      </c>
      <c r="AU65" s="87">
        <v>0</v>
      </c>
      <c r="AV65" s="87">
        <v>0</v>
      </c>
      <c r="AW65" s="87">
        <v>0</v>
      </c>
      <c r="AX65" s="87">
        <v>0</v>
      </c>
      <c r="AY65" s="87">
        <v>0</v>
      </c>
      <c r="AZ65" s="87">
        <f>SUM(BA65:BC65)</f>
        <v>0</v>
      </c>
      <c r="BA65" s="87">
        <v>0</v>
      </c>
      <c r="BB65" s="87">
        <v>0</v>
      </c>
      <c r="BC65" s="87">
        <v>0</v>
      </c>
    </row>
    <row r="66" spans="1:55" ht="13.5" customHeight="1">
      <c r="A66" s="98" t="s">
        <v>34</v>
      </c>
      <c r="B66" s="96" t="s">
        <v>378</v>
      </c>
      <c r="C66" s="85" t="s">
        <v>379</v>
      </c>
      <c r="D66" s="87">
        <f>SUM(E66,+H66,+K66)</f>
        <v>516</v>
      </c>
      <c r="E66" s="87">
        <f>SUM(F66:G66)</f>
        <v>516</v>
      </c>
      <c r="F66" s="87">
        <v>242</v>
      </c>
      <c r="G66" s="87">
        <v>274</v>
      </c>
      <c r="H66" s="87">
        <f>SUM(I66:J66)</f>
        <v>0</v>
      </c>
      <c r="I66" s="87">
        <v>0</v>
      </c>
      <c r="J66" s="87">
        <v>0</v>
      </c>
      <c r="K66" s="87">
        <f>SUM(L66:M66)</f>
        <v>0</v>
      </c>
      <c r="L66" s="87">
        <v>0</v>
      </c>
      <c r="M66" s="87">
        <v>0</v>
      </c>
      <c r="N66" s="87">
        <f>SUM(O66,+V66,+AC66)</f>
        <v>516</v>
      </c>
      <c r="O66" s="87">
        <f>SUM(P66:U66)</f>
        <v>242</v>
      </c>
      <c r="P66" s="87">
        <v>0</v>
      </c>
      <c r="Q66" s="87">
        <v>0</v>
      </c>
      <c r="R66" s="87">
        <v>0</v>
      </c>
      <c r="S66" s="87">
        <v>242</v>
      </c>
      <c r="T66" s="87">
        <v>0</v>
      </c>
      <c r="U66" s="87">
        <v>0</v>
      </c>
      <c r="V66" s="87">
        <f>SUM(W66:AB66)</f>
        <v>274</v>
      </c>
      <c r="W66" s="87">
        <v>0</v>
      </c>
      <c r="X66" s="87">
        <v>0</v>
      </c>
      <c r="Y66" s="87">
        <v>0</v>
      </c>
      <c r="Z66" s="87">
        <v>274</v>
      </c>
      <c r="AA66" s="87">
        <v>0</v>
      </c>
      <c r="AB66" s="87">
        <v>0</v>
      </c>
      <c r="AC66" s="87">
        <f>SUM(AD66:AE66)</f>
        <v>0</v>
      </c>
      <c r="AD66" s="87">
        <v>0</v>
      </c>
      <c r="AE66" s="87">
        <v>0</v>
      </c>
      <c r="AF66" s="87">
        <f>SUM(AG66:AI66)</f>
        <v>0</v>
      </c>
      <c r="AG66" s="87">
        <v>0</v>
      </c>
      <c r="AH66" s="87">
        <v>0</v>
      </c>
      <c r="AI66" s="87">
        <v>0</v>
      </c>
      <c r="AJ66" s="87">
        <f>SUM(AK66:AS66)</f>
        <v>0</v>
      </c>
      <c r="AK66" s="87">
        <v>0</v>
      </c>
      <c r="AL66" s="87">
        <v>0</v>
      </c>
      <c r="AM66" s="87">
        <v>0</v>
      </c>
      <c r="AN66" s="87">
        <v>0</v>
      </c>
      <c r="AO66" s="87">
        <v>0</v>
      </c>
      <c r="AP66" s="87">
        <v>0</v>
      </c>
      <c r="AQ66" s="87">
        <v>0</v>
      </c>
      <c r="AR66" s="87">
        <v>0</v>
      </c>
      <c r="AS66" s="87">
        <v>0</v>
      </c>
      <c r="AT66" s="87">
        <f>SUM(AU66:AY66)</f>
        <v>0</v>
      </c>
      <c r="AU66" s="87">
        <v>0</v>
      </c>
      <c r="AV66" s="87">
        <v>0</v>
      </c>
      <c r="AW66" s="87">
        <v>0</v>
      </c>
      <c r="AX66" s="87">
        <v>0</v>
      </c>
      <c r="AY66" s="87">
        <v>0</v>
      </c>
      <c r="AZ66" s="87">
        <f>SUM(BA66:BC66)</f>
        <v>0</v>
      </c>
      <c r="BA66" s="87">
        <v>0</v>
      </c>
      <c r="BB66" s="87">
        <v>0</v>
      </c>
      <c r="BC66" s="87">
        <v>0</v>
      </c>
    </row>
    <row r="67" spans="1:55" ht="13.5" customHeight="1">
      <c r="A67" s="98" t="s">
        <v>34</v>
      </c>
      <c r="B67" s="96" t="s">
        <v>380</v>
      </c>
      <c r="C67" s="85" t="s">
        <v>381</v>
      </c>
      <c r="D67" s="87">
        <f>SUM(E67,+H67,+K67)</f>
        <v>520</v>
      </c>
      <c r="E67" s="87">
        <f>SUM(F67:G67)</f>
        <v>0</v>
      </c>
      <c r="F67" s="87">
        <v>0</v>
      </c>
      <c r="G67" s="87">
        <v>0</v>
      </c>
      <c r="H67" s="87">
        <f>SUM(I67:J67)</f>
        <v>0</v>
      </c>
      <c r="I67" s="87">
        <v>0</v>
      </c>
      <c r="J67" s="87">
        <v>0</v>
      </c>
      <c r="K67" s="87">
        <f>SUM(L67:M67)</f>
        <v>520</v>
      </c>
      <c r="L67" s="87">
        <v>133</v>
      </c>
      <c r="M67" s="87">
        <v>387</v>
      </c>
      <c r="N67" s="87">
        <f>SUM(O67,+V67,+AC67)</f>
        <v>520</v>
      </c>
      <c r="O67" s="87">
        <f>SUM(P67:U67)</f>
        <v>133</v>
      </c>
      <c r="P67" s="87">
        <v>133</v>
      </c>
      <c r="Q67" s="87">
        <v>0</v>
      </c>
      <c r="R67" s="87">
        <v>0</v>
      </c>
      <c r="S67" s="87">
        <v>0</v>
      </c>
      <c r="T67" s="87">
        <v>0</v>
      </c>
      <c r="U67" s="87">
        <v>0</v>
      </c>
      <c r="V67" s="87">
        <f>SUM(W67:AB67)</f>
        <v>387</v>
      </c>
      <c r="W67" s="87">
        <v>387</v>
      </c>
      <c r="X67" s="87">
        <v>0</v>
      </c>
      <c r="Y67" s="87">
        <v>0</v>
      </c>
      <c r="Z67" s="87">
        <v>0</v>
      </c>
      <c r="AA67" s="87">
        <v>0</v>
      </c>
      <c r="AB67" s="87">
        <v>0</v>
      </c>
      <c r="AC67" s="87">
        <f>SUM(AD67:AE67)</f>
        <v>0</v>
      </c>
      <c r="AD67" s="87">
        <v>0</v>
      </c>
      <c r="AE67" s="87">
        <v>0</v>
      </c>
      <c r="AF67" s="87">
        <f>SUM(AG67:AI67)</f>
        <v>23</v>
      </c>
      <c r="AG67" s="87">
        <v>23</v>
      </c>
      <c r="AH67" s="87">
        <v>0</v>
      </c>
      <c r="AI67" s="87">
        <v>0</v>
      </c>
      <c r="AJ67" s="87">
        <f>SUM(AK67:AS67)</f>
        <v>23</v>
      </c>
      <c r="AK67" s="87">
        <v>0</v>
      </c>
      <c r="AL67" s="87">
        <v>0</v>
      </c>
      <c r="AM67" s="87">
        <v>23</v>
      </c>
      <c r="AN67" s="87">
        <v>0</v>
      </c>
      <c r="AO67" s="87">
        <v>0</v>
      </c>
      <c r="AP67" s="87">
        <v>0</v>
      </c>
      <c r="AQ67" s="87">
        <v>0</v>
      </c>
      <c r="AR67" s="87">
        <v>0</v>
      </c>
      <c r="AS67" s="87">
        <v>0</v>
      </c>
      <c r="AT67" s="87">
        <f>SUM(AU67:AY67)</f>
        <v>2</v>
      </c>
      <c r="AU67" s="87">
        <v>0</v>
      </c>
      <c r="AV67" s="87">
        <v>0</v>
      </c>
      <c r="AW67" s="87">
        <v>2</v>
      </c>
      <c r="AX67" s="87">
        <v>0</v>
      </c>
      <c r="AY67" s="87">
        <v>0</v>
      </c>
      <c r="AZ67" s="87">
        <f>SUM(BA67:BC67)</f>
        <v>0</v>
      </c>
      <c r="BA67" s="87">
        <v>0</v>
      </c>
      <c r="BB67" s="87">
        <v>0</v>
      </c>
      <c r="BC67" s="87">
        <v>0</v>
      </c>
    </row>
    <row r="68" spans="1:55" ht="13.5" customHeight="1">
      <c r="A68" s="98" t="s">
        <v>34</v>
      </c>
      <c r="B68" s="96" t="s">
        <v>382</v>
      </c>
      <c r="C68" s="85" t="s">
        <v>383</v>
      </c>
      <c r="D68" s="87">
        <f>SUM(E68,+H68,+K68)</f>
        <v>362</v>
      </c>
      <c r="E68" s="87">
        <f>SUM(F68:G68)</f>
        <v>0</v>
      </c>
      <c r="F68" s="87">
        <v>0</v>
      </c>
      <c r="G68" s="87">
        <v>0</v>
      </c>
      <c r="H68" s="87">
        <f>SUM(I68:J68)</f>
        <v>0</v>
      </c>
      <c r="I68" s="87">
        <v>0</v>
      </c>
      <c r="J68" s="87">
        <v>0</v>
      </c>
      <c r="K68" s="87">
        <f>SUM(L68:M68)</f>
        <v>362</v>
      </c>
      <c r="L68" s="87">
        <v>177</v>
      </c>
      <c r="M68" s="87">
        <v>185</v>
      </c>
      <c r="N68" s="87">
        <f>SUM(O68,+V68,+AC68)</f>
        <v>362</v>
      </c>
      <c r="O68" s="87">
        <f>SUM(P68:U68)</f>
        <v>177</v>
      </c>
      <c r="P68" s="87">
        <v>177</v>
      </c>
      <c r="Q68" s="87">
        <v>0</v>
      </c>
      <c r="R68" s="87">
        <v>0</v>
      </c>
      <c r="S68" s="87">
        <v>0</v>
      </c>
      <c r="T68" s="87">
        <v>0</v>
      </c>
      <c r="U68" s="87">
        <v>0</v>
      </c>
      <c r="V68" s="87">
        <f>SUM(W68:AB68)</f>
        <v>185</v>
      </c>
      <c r="W68" s="87">
        <v>185</v>
      </c>
      <c r="X68" s="87">
        <v>0</v>
      </c>
      <c r="Y68" s="87">
        <v>0</v>
      </c>
      <c r="Z68" s="87">
        <v>0</v>
      </c>
      <c r="AA68" s="87">
        <v>0</v>
      </c>
      <c r="AB68" s="87">
        <v>0</v>
      </c>
      <c r="AC68" s="87">
        <f>SUM(AD68:AE68)</f>
        <v>0</v>
      </c>
      <c r="AD68" s="87">
        <v>0</v>
      </c>
      <c r="AE68" s="87">
        <v>0</v>
      </c>
      <c r="AF68" s="87">
        <f>SUM(AG68:AI68)</f>
        <v>0</v>
      </c>
      <c r="AG68" s="87">
        <v>0</v>
      </c>
      <c r="AH68" s="87">
        <v>0</v>
      </c>
      <c r="AI68" s="87">
        <v>0</v>
      </c>
      <c r="AJ68" s="87">
        <f>SUM(AK68:AS68)</f>
        <v>0</v>
      </c>
      <c r="AK68" s="87">
        <v>0</v>
      </c>
      <c r="AL68" s="87">
        <v>0</v>
      </c>
      <c r="AM68" s="87">
        <v>0</v>
      </c>
      <c r="AN68" s="87">
        <v>0</v>
      </c>
      <c r="AO68" s="87">
        <v>0</v>
      </c>
      <c r="AP68" s="87">
        <v>0</v>
      </c>
      <c r="AQ68" s="87">
        <v>0</v>
      </c>
      <c r="AR68" s="87">
        <v>0</v>
      </c>
      <c r="AS68" s="87">
        <v>0</v>
      </c>
      <c r="AT68" s="87">
        <f>SUM(AU68:AY68)</f>
        <v>0</v>
      </c>
      <c r="AU68" s="87">
        <v>0</v>
      </c>
      <c r="AV68" s="87">
        <v>0</v>
      </c>
      <c r="AW68" s="87">
        <v>0</v>
      </c>
      <c r="AX68" s="87">
        <v>0</v>
      </c>
      <c r="AY68" s="87">
        <v>0</v>
      </c>
      <c r="AZ68" s="87">
        <f>SUM(BA68:BC68)</f>
        <v>0</v>
      </c>
      <c r="BA68" s="87">
        <v>0</v>
      </c>
      <c r="BB68" s="87">
        <v>0</v>
      </c>
      <c r="BC68" s="87">
        <v>0</v>
      </c>
    </row>
    <row r="69" spans="1:55" ht="13.5" customHeight="1">
      <c r="A69" s="98" t="s">
        <v>34</v>
      </c>
      <c r="B69" s="96" t="s">
        <v>384</v>
      </c>
      <c r="C69" s="85" t="s">
        <v>385</v>
      </c>
      <c r="D69" s="87">
        <f>SUM(E69,+H69,+K69)</f>
        <v>85</v>
      </c>
      <c r="E69" s="87">
        <f>SUM(F69:G69)</f>
        <v>0</v>
      </c>
      <c r="F69" s="87">
        <v>0</v>
      </c>
      <c r="G69" s="87">
        <v>0</v>
      </c>
      <c r="H69" s="87">
        <f>SUM(I69:J69)</f>
        <v>85</v>
      </c>
      <c r="I69" s="87">
        <v>58</v>
      </c>
      <c r="J69" s="87">
        <v>27</v>
      </c>
      <c r="K69" s="87">
        <f>SUM(L69:M69)</f>
        <v>0</v>
      </c>
      <c r="L69" s="87">
        <v>0</v>
      </c>
      <c r="M69" s="87">
        <v>0</v>
      </c>
      <c r="N69" s="87">
        <f>SUM(O69,+V69,+AC69)</f>
        <v>85</v>
      </c>
      <c r="O69" s="87">
        <f>SUM(P69:U69)</f>
        <v>58</v>
      </c>
      <c r="P69" s="87">
        <v>58</v>
      </c>
      <c r="Q69" s="87">
        <v>0</v>
      </c>
      <c r="R69" s="87">
        <v>0</v>
      </c>
      <c r="S69" s="87">
        <v>0</v>
      </c>
      <c r="T69" s="87">
        <v>0</v>
      </c>
      <c r="U69" s="87">
        <v>0</v>
      </c>
      <c r="V69" s="87">
        <f>SUM(W69:AB69)</f>
        <v>27</v>
      </c>
      <c r="W69" s="87">
        <v>27</v>
      </c>
      <c r="X69" s="87">
        <v>0</v>
      </c>
      <c r="Y69" s="87">
        <v>0</v>
      </c>
      <c r="Z69" s="87">
        <v>0</v>
      </c>
      <c r="AA69" s="87">
        <v>0</v>
      </c>
      <c r="AB69" s="87">
        <v>0</v>
      </c>
      <c r="AC69" s="87">
        <f>SUM(AD69:AE69)</f>
        <v>0</v>
      </c>
      <c r="AD69" s="87">
        <v>0</v>
      </c>
      <c r="AE69" s="87">
        <v>0</v>
      </c>
      <c r="AF69" s="87">
        <f>SUM(AG69:AI69)</f>
        <v>0</v>
      </c>
      <c r="AG69" s="87">
        <v>0</v>
      </c>
      <c r="AH69" s="87">
        <v>0</v>
      </c>
      <c r="AI69" s="87">
        <v>0</v>
      </c>
      <c r="AJ69" s="87">
        <f>SUM(AK69:AS69)</f>
        <v>0</v>
      </c>
      <c r="AK69" s="87">
        <v>0</v>
      </c>
      <c r="AL69" s="87">
        <v>0</v>
      </c>
      <c r="AM69" s="87">
        <v>0</v>
      </c>
      <c r="AN69" s="87">
        <v>0</v>
      </c>
      <c r="AO69" s="87">
        <v>0</v>
      </c>
      <c r="AP69" s="87">
        <v>0</v>
      </c>
      <c r="AQ69" s="87">
        <v>0</v>
      </c>
      <c r="AR69" s="87">
        <v>0</v>
      </c>
      <c r="AS69" s="87">
        <v>0</v>
      </c>
      <c r="AT69" s="87">
        <f>SUM(AU69:AY69)</f>
        <v>0</v>
      </c>
      <c r="AU69" s="87">
        <v>0</v>
      </c>
      <c r="AV69" s="87">
        <v>0</v>
      </c>
      <c r="AW69" s="87">
        <v>0</v>
      </c>
      <c r="AX69" s="87">
        <v>0</v>
      </c>
      <c r="AY69" s="87">
        <v>0</v>
      </c>
      <c r="AZ69" s="87">
        <f>SUM(BA69:BC69)</f>
        <v>0</v>
      </c>
      <c r="BA69" s="87">
        <v>0</v>
      </c>
      <c r="BB69" s="87">
        <v>0</v>
      </c>
      <c r="BC69" s="87">
        <v>0</v>
      </c>
    </row>
    <row r="70" spans="1:55" ht="13.5" customHeight="1">
      <c r="A70" s="98" t="s">
        <v>34</v>
      </c>
      <c r="B70" s="96" t="s">
        <v>386</v>
      </c>
      <c r="C70" s="85" t="s">
        <v>387</v>
      </c>
      <c r="D70" s="87">
        <f>SUM(E70,+H70,+K70)</f>
        <v>1375</v>
      </c>
      <c r="E70" s="87">
        <f>SUM(F70:G70)</f>
        <v>0</v>
      </c>
      <c r="F70" s="87">
        <v>0</v>
      </c>
      <c r="G70" s="87">
        <v>0</v>
      </c>
      <c r="H70" s="87">
        <f>SUM(I70:J70)</f>
        <v>0</v>
      </c>
      <c r="I70" s="87">
        <v>0</v>
      </c>
      <c r="J70" s="87">
        <v>0</v>
      </c>
      <c r="K70" s="87">
        <f>SUM(L70:M70)</f>
        <v>1375</v>
      </c>
      <c r="L70" s="87">
        <v>403</v>
      </c>
      <c r="M70" s="87">
        <v>972</v>
      </c>
      <c r="N70" s="87">
        <f>SUM(O70,+V70,+AC70)</f>
        <v>1375</v>
      </c>
      <c r="O70" s="87">
        <f>SUM(P70:U70)</f>
        <v>403</v>
      </c>
      <c r="P70" s="87">
        <v>403</v>
      </c>
      <c r="Q70" s="87">
        <v>0</v>
      </c>
      <c r="R70" s="87">
        <v>0</v>
      </c>
      <c r="S70" s="87">
        <v>0</v>
      </c>
      <c r="T70" s="87">
        <v>0</v>
      </c>
      <c r="U70" s="87">
        <v>0</v>
      </c>
      <c r="V70" s="87">
        <f>SUM(W70:AB70)</f>
        <v>972</v>
      </c>
      <c r="W70" s="87">
        <v>972</v>
      </c>
      <c r="X70" s="87">
        <v>0</v>
      </c>
      <c r="Y70" s="87">
        <v>0</v>
      </c>
      <c r="Z70" s="87">
        <v>0</v>
      </c>
      <c r="AA70" s="87">
        <v>0</v>
      </c>
      <c r="AB70" s="87">
        <v>0</v>
      </c>
      <c r="AC70" s="87">
        <f>SUM(AD70:AE70)</f>
        <v>0</v>
      </c>
      <c r="AD70" s="87">
        <v>0</v>
      </c>
      <c r="AE70" s="87">
        <v>0</v>
      </c>
      <c r="AF70" s="87">
        <f>SUM(AG70:AI70)</f>
        <v>61</v>
      </c>
      <c r="AG70" s="87">
        <v>61</v>
      </c>
      <c r="AH70" s="87">
        <v>0</v>
      </c>
      <c r="AI70" s="87">
        <v>0</v>
      </c>
      <c r="AJ70" s="87">
        <f>SUM(AK70:AS70)</f>
        <v>61</v>
      </c>
      <c r="AK70" s="87">
        <v>0</v>
      </c>
      <c r="AL70" s="87">
        <v>0</v>
      </c>
      <c r="AM70" s="87">
        <v>61</v>
      </c>
      <c r="AN70" s="87">
        <v>0</v>
      </c>
      <c r="AO70" s="87">
        <v>0</v>
      </c>
      <c r="AP70" s="87">
        <v>0</v>
      </c>
      <c r="AQ70" s="87">
        <v>0</v>
      </c>
      <c r="AR70" s="87">
        <v>0</v>
      </c>
      <c r="AS70" s="87">
        <v>0</v>
      </c>
      <c r="AT70" s="87">
        <f>SUM(AU70:AY70)</f>
        <v>5</v>
      </c>
      <c r="AU70" s="87">
        <v>0</v>
      </c>
      <c r="AV70" s="87">
        <v>0</v>
      </c>
      <c r="AW70" s="87">
        <v>5</v>
      </c>
      <c r="AX70" s="87">
        <v>0</v>
      </c>
      <c r="AY70" s="87">
        <v>0</v>
      </c>
      <c r="AZ70" s="87">
        <f>SUM(BA70:BC70)</f>
        <v>0</v>
      </c>
      <c r="BA70" s="87">
        <v>0</v>
      </c>
      <c r="BB70" s="87">
        <v>0</v>
      </c>
      <c r="BC70" s="87">
        <v>0</v>
      </c>
    </row>
    <row r="71" spans="1:55" ht="13.5" customHeight="1">
      <c r="A71" s="98" t="s">
        <v>34</v>
      </c>
      <c r="B71" s="96" t="s">
        <v>388</v>
      </c>
      <c r="C71" s="85" t="s">
        <v>389</v>
      </c>
      <c r="D71" s="87">
        <f>SUM(E71,+H71,+K71)</f>
        <v>652</v>
      </c>
      <c r="E71" s="87">
        <f>SUM(F71:G71)</f>
        <v>0</v>
      </c>
      <c r="F71" s="87">
        <v>0</v>
      </c>
      <c r="G71" s="87">
        <v>0</v>
      </c>
      <c r="H71" s="87">
        <f>SUM(I71:J71)</f>
        <v>0</v>
      </c>
      <c r="I71" s="87">
        <v>0</v>
      </c>
      <c r="J71" s="87">
        <v>0</v>
      </c>
      <c r="K71" s="87">
        <f>SUM(L71:M71)</f>
        <v>652</v>
      </c>
      <c r="L71" s="87">
        <v>328</v>
      </c>
      <c r="M71" s="87">
        <v>324</v>
      </c>
      <c r="N71" s="87">
        <f>SUM(O71,+V71,+AC71)</f>
        <v>652</v>
      </c>
      <c r="O71" s="87">
        <f>SUM(P71:U71)</f>
        <v>328</v>
      </c>
      <c r="P71" s="87">
        <v>328</v>
      </c>
      <c r="Q71" s="87">
        <v>0</v>
      </c>
      <c r="R71" s="87">
        <v>0</v>
      </c>
      <c r="S71" s="87">
        <v>0</v>
      </c>
      <c r="T71" s="87">
        <v>0</v>
      </c>
      <c r="U71" s="87">
        <v>0</v>
      </c>
      <c r="V71" s="87">
        <f>SUM(W71:AB71)</f>
        <v>324</v>
      </c>
      <c r="W71" s="87">
        <v>324</v>
      </c>
      <c r="X71" s="87">
        <v>0</v>
      </c>
      <c r="Y71" s="87">
        <v>0</v>
      </c>
      <c r="Z71" s="87">
        <v>0</v>
      </c>
      <c r="AA71" s="87">
        <v>0</v>
      </c>
      <c r="AB71" s="87">
        <v>0</v>
      </c>
      <c r="AC71" s="87">
        <f>SUM(AD71:AE71)</f>
        <v>0</v>
      </c>
      <c r="AD71" s="87">
        <v>0</v>
      </c>
      <c r="AE71" s="87">
        <v>0</v>
      </c>
      <c r="AF71" s="87">
        <f>SUM(AG71:AI71)</f>
        <v>2</v>
      </c>
      <c r="AG71" s="87">
        <v>2</v>
      </c>
      <c r="AH71" s="87">
        <v>0</v>
      </c>
      <c r="AI71" s="87">
        <v>0</v>
      </c>
      <c r="AJ71" s="87">
        <f>SUM(AK71:AS71)</f>
        <v>29</v>
      </c>
      <c r="AK71" s="87">
        <v>29</v>
      </c>
      <c r="AL71" s="87">
        <v>0</v>
      </c>
      <c r="AM71" s="87">
        <v>0</v>
      </c>
      <c r="AN71" s="87">
        <v>0</v>
      </c>
      <c r="AO71" s="87">
        <v>0</v>
      </c>
      <c r="AP71" s="87">
        <v>0</v>
      </c>
      <c r="AQ71" s="87">
        <v>0</v>
      </c>
      <c r="AR71" s="87">
        <v>0</v>
      </c>
      <c r="AS71" s="87">
        <v>0</v>
      </c>
      <c r="AT71" s="87">
        <f>SUM(AU71:AY71)</f>
        <v>2</v>
      </c>
      <c r="AU71" s="87">
        <v>2</v>
      </c>
      <c r="AV71" s="87">
        <v>0</v>
      </c>
      <c r="AW71" s="87">
        <v>0</v>
      </c>
      <c r="AX71" s="87">
        <v>0</v>
      </c>
      <c r="AY71" s="87">
        <v>0</v>
      </c>
      <c r="AZ71" s="87">
        <f>SUM(BA71:BC71)</f>
        <v>0</v>
      </c>
      <c r="BA71" s="87">
        <v>0</v>
      </c>
      <c r="BB71" s="87">
        <v>0</v>
      </c>
      <c r="BC71" s="87">
        <v>0</v>
      </c>
    </row>
    <row r="72" spans="1:55" ht="13.5" customHeight="1">
      <c r="A72" s="98" t="s">
        <v>34</v>
      </c>
      <c r="B72" s="96" t="s">
        <v>390</v>
      </c>
      <c r="C72" s="85" t="s">
        <v>391</v>
      </c>
      <c r="D72" s="87">
        <f>SUM(E72,+H72,+K72)</f>
        <v>469</v>
      </c>
      <c r="E72" s="87">
        <f>SUM(F72:G72)</f>
        <v>0</v>
      </c>
      <c r="F72" s="87">
        <v>0</v>
      </c>
      <c r="G72" s="87">
        <v>0</v>
      </c>
      <c r="H72" s="87">
        <f>SUM(I72:J72)</f>
        <v>0</v>
      </c>
      <c r="I72" s="87">
        <v>0</v>
      </c>
      <c r="J72" s="87">
        <v>0</v>
      </c>
      <c r="K72" s="87">
        <f>SUM(L72:M72)</f>
        <v>469</v>
      </c>
      <c r="L72" s="87">
        <v>376</v>
      </c>
      <c r="M72" s="87">
        <v>93</v>
      </c>
      <c r="N72" s="87">
        <f>SUM(O72,+V72,+AC72)</f>
        <v>469</v>
      </c>
      <c r="O72" s="87">
        <f>SUM(P72:U72)</f>
        <v>376</v>
      </c>
      <c r="P72" s="87">
        <v>376</v>
      </c>
      <c r="Q72" s="87">
        <v>0</v>
      </c>
      <c r="R72" s="87">
        <v>0</v>
      </c>
      <c r="S72" s="87">
        <v>0</v>
      </c>
      <c r="T72" s="87">
        <v>0</v>
      </c>
      <c r="U72" s="87">
        <v>0</v>
      </c>
      <c r="V72" s="87">
        <f>SUM(W72:AB72)</f>
        <v>93</v>
      </c>
      <c r="W72" s="87">
        <v>93</v>
      </c>
      <c r="X72" s="87">
        <v>0</v>
      </c>
      <c r="Y72" s="87">
        <v>0</v>
      </c>
      <c r="Z72" s="87">
        <v>0</v>
      </c>
      <c r="AA72" s="87">
        <v>0</v>
      </c>
      <c r="AB72" s="87">
        <v>0</v>
      </c>
      <c r="AC72" s="87">
        <f>SUM(AD72:AE72)</f>
        <v>0</v>
      </c>
      <c r="AD72" s="87">
        <v>0</v>
      </c>
      <c r="AE72" s="87">
        <v>0</v>
      </c>
      <c r="AF72" s="87">
        <f>SUM(AG72:AI72)</f>
        <v>21</v>
      </c>
      <c r="AG72" s="87">
        <v>21</v>
      </c>
      <c r="AH72" s="87">
        <v>0</v>
      </c>
      <c r="AI72" s="87">
        <v>0</v>
      </c>
      <c r="AJ72" s="87">
        <f>SUM(AK72:AS72)</f>
        <v>490</v>
      </c>
      <c r="AK72" s="87">
        <v>469</v>
      </c>
      <c r="AL72" s="87">
        <v>0</v>
      </c>
      <c r="AM72" s="87">
        <v>21</v>
      </c>
      <c r="AN72" s="87">
        <v>0</v>
      </c>
      <c r="AO72" s="87">
        <v>0</v>
      </c>
      <c r="AP72" s="87">
        <v>0</v>
      </c>
      <c r="AQ72" s="87">
        <v>0</v>
      </c>
      <c r="AR72" s="87">
        <v>0</v>
      </c>
      <c r="AS72" s="87">
        <v>0</v>
      </c>
      <c r="AT72" s="87">
        <f>SUM(AU72:AY72)</f>
        <v>2</v>
      </c>
      <c r="AU72" s="87">
        <v>0</v>
      </c>
      <c r="AV72" s="87">
        <v>0</v>
      </c>
      <c r="AW72" s="87">
        <v>2</v>
      </c>
      <c r="AX72" s="87">
        <v>0</v>
      </c>
      <c r="AY72" s="87">
        <v>0</v>
      </c>
      <c r="AZ72" s="87">
        <f>SUM(BA72:BC72)</f>
        <v>0</v>
      </c>
      <c r="BA72" s="87">
        <v>0</v>
      </c>
      <c r="BB72" s="87">
        <v>0</v>
      </c>
      <c r="BC72" s="87">
        <v>0</v>
      </c>
    </row>
    <row r="73" spans="1:55" ht="13.5" customHeight="1">
      <c r="A73" s="98" t="s">
        <v>34</v>
      </c>
      <c r="B73" s="96" t="s">
        <v>392</v>
      </c>
      <c r="C73" s="85" t="s">
        <v>393</v>
      </c>
      <c r="D73" s="87">
        <f>SUM(E73,+H73,+K73)</f>
        <v>3115</v>
      </c>
      <c r="E73" s="87">
        <f>SUM(F73:G73)</f>
        <v>0</v>
      </c>
      <c r="F73" s="87">
        <v>0</v>
      </c>
      <c r="G73" s="87">
        <v>0</v>
      </c>
      <c r="H73" s="87">
        <f>SUM(I73:J73)</f>
        <v>1078</v>
      </c>
      <c r="I73" s="87">
        <v>1078</v>
      </c>
      <c r="J73" s="87">
        <v>0</v>
      </c>
      <c r="K73" s="87">
        <f>SUM(L73:M73)</f>
        <v>2037</v>
      </c>
      <c r="L73" s="87">
        <v>0</v>
      </c>
      <c r="M73" s="87">
        <v>2037</v>
      </c>
      <c r="N73" s="87">
        <f>SUM(O73,+V73,+AC73)</f>
        <v>3115</v>
      </c>
      <c r="O73" s="87">
        <f>SUM(P73:U73)</f>
        <v>1078</v>
      </c>
      <c r="P73" s="87">
        <v>1078</v>
      </c>
      <c r="Q73" s="87">
        <v>0</v>
      </c>
      <c r="R73" s="87">
        <v>0</v>
      </c>
      <c r="S73" s="87">
        <v>0</v>
      </c>
      <c r="T73" s="87">
        <v>0</v>
      </c>
      <c r="U73" s="87">
        <v>0</v>
      </c>
      <c r="V73" s="87">
        <f>SUM(W73:AB73)</f>
        <v>2037</v>
      </c>
      <c r="W73" s="87">
        <v>2037</v>
      </c>
      <c r="X73" s="87">
        <v>0</v>
      </c>
      <c r="Y73" s="87">
        <v>0</v>
      </c>
      <c r="Z73" s="87">
        <v>0</v>
      </c>
      <c r="AA73" s="87">
        <v>0</v>
      </c>
      <c r="AB73" s="87">
        <v>0</v>
      </c>
      <c r="AC73" s="87">
        <f>SUM(AD73:AE73)</f>
        <v>0</v>
      </c>
      <c r="AD73" s="87">
        <v>0</v>
      </c>
      <c r="AE73" s="87">
        <v>0</v>
      </c>
      <c r="AF73" s="87">
        <f>SUM(AG73:AI73)</f>
        <v>109</v>
      </c>
      <c r="AG73" s="87">
        <v>109</v>
      </c>
      <c r="AH73" s="87">
        <v>0</v>
      </c>
      <c r="AI73" s="87">
        <v>0</v>
      </c>
      <c r="AJ73" s="87">
        <f>SUM(AK73:AS73)</f>
        <v>109</v>
      </c>
      <c r="AK73" s="87">
        <v>0</v>
      </c>
      <c r="AL73" s="87">
        <v>0</v>
      </c>
      <c r="AM73" s="87">
        <v>18</v>
      </c>
      <c r="AN73" s="87">
        <v>0</v>
      </c>
      <c r="AO73" s="87">
        <v>0</v>
      </c>
      <c r="AP73" s="87">
        <v>0</v>
      </c>
      <c r="AQ73" s="87">
        <v>91</v>
      </c>
      <c r="AR73" s="87">
        <v>0</v>
      </c>
      <c r="AS73" s="87">
        <v>0</v>
      </c>
      <c r="AT73" s="87">
        <f>SUM(AU73:AY73)</f>
        <v>0</v>
      </c>
      <c r="AU73" s="87">
        <v>0</v>
      </c>
      <c r="AV73" s="87">
        <v>0</v>
      </c>
      <c r="AW73" s="87">
        <v>0</v>
      </c>
      <c r="AX73" s="87">
        <v>0</v>
      </c>
      <c r="AY73" s="87">
        <v>0</v>
      </c>
      <c r="AZ73" s="87">
        <f>SUM(BA73:BC73)</f>
        <v>91</v>
      </c>
      <c r="BA73" s="87">
        <v>91</v>
      </c>
      <c r="BB73" s="87">
        <v>0</v>
      </c>
      <c r="BC73" s="87">
        <v>0</v>
      </c>
    </row>
    <row r="74" spans="1:55" ht="13.5" customHeight="1">
      <c r="A74" s="98" t="s">
        <v>34</v>
      </c>
      <c r="B74" s="96" t="s">
        <v>394</v>
      </c>
      <c r="C74" s="85" t="s">
        <v>395</v>
      </c>
      <c r="D74" s="87">
        <f>SUM(E74,+H74,+K74)</f>
        <v>1640</v>
      </c>
      <c r="E74" s="87">
        <f>SUM(F74:G74)</f>
        <v>0</v>
      </c>
      <c r="F74" s="87">
        <v>0</v>
      </c>
      <c r="G74" s="87">
        <v>0</v>
      </c>
      <c r="H74" s="87">
        <f>SUM(I74:J74)</f>
        <v>584</v>
      </c>
      <c r="I74" s="87">
        <v>584</v>
      </c>
      <c r="J74" s="87">
        <v>0</v>
      </c>
      <c r="K74" s="87">
        <f>SUM(L74:M74)</f>
        <v>1056</v>
      </c>
      <c r="L74" s="87">
        <v>0</v>
      </c>
      <c r="M74" s="87">
        <v>1056</v>
      </c>
      <c r="N74" s="87">
        <f>SUM(O74,+V74,+AC74)</f>
        <v>1643</v>
      </c>
      <c r="O74" s="87">
        <f>SUM(P74:U74)</f>
        <v>584</v>
      </c>
      <c r="P74" s="87">
        <v>584</v>
      </c>
      <c r="Q74" s="87">
        <v>0</v>
      </c>
      <c r="R74" s="87">
        <v>0</v>
      </c>
      <c r="S74" s="87">
        <v>0</v>
      </c>
      <c r="T74" s="87">
        <v>0</v>
      </c>
      <c r="U74" s="87">
        <v>0</v>
      </c>
      <c r="V74" s="87">
        <f>SUM(W74:AB74)</f>
        <v>1056</v>
      </c>
      <c r="W74" s="87">
        <v>1056</v>
      </c>
      <c r="X74" s="87">
        <v>0</v>
      </c>
      <c r="Y74" s="87">
        <v>0</v>
      </c>
      <c r="Z74" s="87">
        <v>0</v>
      </c>
      <c r="AA74" s="87">
        <v>0</v>
      </c>
      <c r="AB74" s="87">
        <v>0</v>
      </c>
      <c r="AC74" s="87">
        <f>SUM(AD74:AE74)</f>
        <v>3</v>
      </c>
      <c r="AD74" s="87">
        <v>3</v>
      </c>
      <c r="AE74" s="87">
        <v>0</v>
      </c>
      <c r="AF74" s="87">
        <f>SUM(AG74:AI74)</f>
        <v>57</v>
      </c>
      <c r="AG74" s="87">
        <v>57</v>
      </c>
      <c r="AH74" s="87">
        <v>0</v>
      </c>
      <c r="AI74" s="87">
        <v>0</v>
      </c>
      <c r="AJ74" s="87">
        <f>SUM(AK74:AS74)</f>
        <v>57</v>
      </c>
      <c r="AK74" s="87">
        <v>0</v>
      </c>
      <c r="AL74" s="87">
        <v>0</v>
      </c>
      <c r="AM74" s="87">
        <v>9</v>
      </c>
      <c r="AN74" s="87">
        <v>0</v>
      </c>
      <c r="AO74" s="87">
        <v>0</v>
      </c>
      <c r="AP74" s="87">
        <v>0</v>
      </c>
      <c r="AQ74" s="87">
        <v>48</v>
      </c>
      <c r="AR74" s="87">
        <v>0</v>
      </c>
      <c r="AS74" s="87">
        <v>0</v>
      </c>
      <c r="AT74" s="87">
        <f>SUM(AU74:AY74)</f>
        <v>0</v>
      </c>
      <c r="AU74" s="87">
        <v>0</v>
      </c>
      <c r="AV74" s="87">
        <v>0</v>
      </c>
      <c r="AW74" s="87">
        <v>0</v>
      </c>
      <c r="AX74" s="87">
        <v>0</v>
      </c>
      <c r="AY74" s="87">
        <v>0</v>
      </c>
      <c r="AZ74" s="87">
        <f>SUM(BA74:BC74)</f>
        <v>48</v>
      </c>
      <c r="BA74" s="87">
        <v>48</v>
      </c>
      <c r="BB74" s="87">
        <v>0</v>
      </c>
      <c r="BC74" s="87">
        <v>0</v>
      </c>
    </row>
    <row r="75" spans="1:55" ht="13.5" customHeight="1">
      <c r="A75" s="98" t="s">
        <v>34</v>
      </c>
      <c r="B75" s="96" t="s">
        <v>396</v>
      </c>
      <c r="C75" s="85" t="s">
        <v>397</v>
      </c>
      <c r="D75" s="87">
        <f>SUM(E75,+H75,+K75)</f>
        <v>3380</v>
      </c>
      <c r="E75" s="87">
        <f>SUM(F75:G75)</f>
        <v>0</v>
      </c>
      <c r="F75" s="87">
        <v>0</v>
      </c>
      <c r="G75" s="87">
        <v>0</v>
      </c>
      <c r="H75" s="87">
        <f>SUM(I75:J75)</f>
        <v>0</v>
      </c>
      <c r="I75" s="87">
        <v>0</v>
      </c>
      <c r="J75" s="87">
        <v>0</v>
      </c>
      <c r="K75" s="87">
        <f>SUM(L75:M75)</f>
        <v>3380</v>
      </c>
      <c r="L75" s="87">
        <v>2446</v>
      </c>
      <c r="M75" s="87">
        <v>934</v>
      </c>
      <c r="N75" s="87">
        <f>SUM(O75,+V75,+AC75)</f>
        <v>3380</v>
      </c>
      <c r="O75" s="87">
        <f>SUM(P75:U75)</f>
        <v>2446</v>
      </c>
      <c r="P75" s="87">
        <v>2446</v>
      </c>
      <c r="Q75" s="87">
        <v>0</v>
      </c>
      <c r="R75" s="87">
        <v>0</v>
      </c>
      <c r="S75" s="87">
        <v>0</v>
      </c>
      <c r="T75" s="87">
        <v>0</v>
      </c>
      <c r="U75" s="87">
        <v>0</v>
      </c>
      <c r="V75" s="87">
        <f>SUM(W75:AB75)</f>
        <v>934</v>
      </c>
      <c r="W75" s="87">
        <v>934</v>
      </c>
      <c r="X75" s="87">
        <v>0</v>
      </c>
      <c r="Y75" s="87">
        <v>0</v>
      </c>
      <c r="Z75" s="87">
        <v>0</v>
      </c>
      <c r="AA75" s="87">
        <v>0</v>
      </c>
      <c r="AB75" s="87">
        <v>0</v>
      </c>
      <c r="AC75" s="87">
        <f>SUM(AD75:AE75)</f>
        <v>0</v>
      </c>
      <c r="AD75" s="87">
        <v>0</v>
      </c>
      <c r="AE75" s="87">
        <v>0</v>
      </c>
      <c r="AF75" s="87">
        <f>SUM(AG75:AI75)</f>
        <v>3</v>
      </c>
      <c r="AG75" s="87">
        <v>3</v>
      </c>
      <c r="AH75" s="87">
        <v>0</v>
      </c>
      <c r="AI75" s="87">
        <v>0</v>
      </c>
      <c r="AJ75" s="87">
        <f>SUM(AK75:AS75)</f>
        <v>22</v>
      </c>
      <c r="AK75" s="87">
        <v>0</v>
      </c>
      <c r="AL75" s="87">
        <v>19</v>
      </c>
      <c r="AM75" s="87">
        <v>3</v>
      </c>
      <c r="AN75" s="87">
        <v>0</v>
      </c>
      <c r="AO75" s="87">
        <v>0</v>
      </c>
      <c r="AP75" s="87">
        <v>0</v>
      </c>
      <c r="AQ75" s="87">
        <v>0</v>
      </c>
      <c r="AR75" s="87">
        <v>0</v>
      </c>
      <c r="AS75" s="87">
        <v>0</v>
      </c>
      <c r="AT75" s="87">
        <f>SUM(AU75:AY75)</f>
        <v>0</v>
      </c>
      <c r="AU75" s="87">
        <v>0</v>
      </c>
      <c r="AV75" s="87">
        <v>0</v>
      </c>
      <c r="AW75" s="87">
        <v>0</v>
      </c>
      <c r="AX75" s="87">
        <v>0</v>
      </c>
      <c r="AY75" s="87">
        <v>0</v>
      </c>
      <c r="AZ75" s="87">
        <f>SUM(BA75:BC75)</f>
        <v>0</v>
      </c>
      <c r="BA75" s="87">
        <v>0</v>
      </c>
      <c r="BB75" s="87">
        <v>0</v>
      </c>
      <c r="BC75" s="87">
        <v>0</v>
      </c>
    </row>
    <row r="76" spans="1:55" ht="13.5" customHeight="1">
      <c r="A76" s="98" t="s">
        <v>34</v>
      </c>
      <c r="B76" s="96" t="s">
        <v>398</v>
      </c>
      <c r="C76" s="85" t="s">
        <v>399</v>
      </c>
      <c r="D76" s="87">
        <f>SUM(E76,+H76,+K76)</f>
        <v>454</v>
      </c>
      <c r="E76" s="87">
        <f>SUM(F76:G76)</f>
        <v>0</v>
      </c>
      <c r="F76" s="87">
        <v>0</v>
      </c>
      <c r="G76" s="87">
        <v>0</v>
      </c>
      <c r="H76" s="87">
        <f>SUM(I76:J76)</f>
        <v>0</v>
      </c>
      <c r="I76" s="87">
        <v>0</v>
      </c>
      <c r="J76" s="87">
        <v>0</v>
      </c>
      <c r="K76" s="87">
        <f>SUM(L76:M76)</f>
        <v>454</v>
      </c>
      <c r="L76" s="87">
        <v>374</v>
      </c>
      <c r="M76" s="87">
        <v>80</v>
      </c>
      <c r="N76" s="87">
        <f>SUM(O76,+V76,+AC76)</f>
        <v>454</v>
      </c>
      <c r="O76" s="87">
        <f>SUM(P76:U76)</f>
        <v>374</v>
      </c>
      <c r="P76" s="87">
        <v>0</v>
      </c>
      <c r="Q76" s="87">
        <v>0</v>
      </c>
      <c r="R76" s="87">
        <v>0</v>
      </c>
      <c r="S76" s="87">
        <v>374</v>
      </c>
      <c r="T76" s="87">
        <v>0</v>
      </c>
      <c r="U76" s="87">
        <v>0</v>
      </c>
      <c r="V76" s="87">
        <f>SUM(W76:AB76)</f>
        <v>80</v>
      </c>
      <c r="W76" s="87">
        <v>0</v>
      </c>
      <c r="X76" s="87">
        <v>0</v>
      </c>
      <c r="Y76" s="87">
        <v>0</v>
      </c>
      <c r="Z76" s="87">
        <v>80</v>
      </c>
      <c r="AA76" s="87">
        <v>0</v>
      </c>
      <c r="AB76" s="87">
        <v>0</v>
      </c>
      <c r="AC76" s="87">
        <f>SUM(AD76:AE76)</f>
        <v>0</v>
      </c>
      <c r="AD76" s="87">
        <v>0</v>
      </c>
      <c r="AE76" s="87">
        <v>0</v>
      </c>
      <c r="AF76" s="87">
        <f>SUM(AG76:AI76)</f>
        <v>0</v>
      </c>
      <c r="AG76" s="87">
        <v>0</v>
      </c>
      <c r="AH76" s="87">
        <v>0</v>
      </c>
      <c r="AI76" s="87">
        <v>0</v>
      </c>
      <c r="AJ76" s="87">
        <f>SUM(AK76:AS76)</f>
        <v>0</v>
      </c>
      <c r="AK76" s="87">
        <v>0</v>
      </c>
      <c r="AL76" s="87">
        <v>0</v>
      </c>
      <c r="AM76" s="87">
        <v>0</v>
      </c>
      <c r="AN76" s="87">
        <v>0</v>
      </c>
      <c r="AO76" s="87">
        <v>0</v>
      </c>
      <c r="AP76" s="87">
        <v>0</v>
      </c>
      <c r="AQ76" s="87">
        <v>0</v>
      </c>
      <c r="AR76" s="87">
        <v>0</v>
      </c>
      <c r="AS76" s="87">
        <v>0</v>
      </c>
      <c r="AT76" s="87">
        <f>SUM(AU76:AY76)</f>
        <v>0</v>
      </c>
      <c r="AU76" s="87">
        <v>0</v>
      </c>
      <c r="AV76" s="87">
        <v>0</v>
      </c>
      <c r="AW76" s="87">
        <v>0</v>
      </c>
      <c r="AX76" s="87">
        <v>0</v>
      </c>
      <c r="AY76" s="87">
        <v>0</v>
      </c>
      <c r="AZ76" s="87">
        <f>SUM(BA76:BC76)</f>
        <v>0</v>
      </c>
      <c r="BA76" s="87">
        <v>0</v>
      </c>
      <c r="BB76" s="87">
        <v>0</v>
      </c>
      <c r="BC76" s="87">
        <v>0</v>
      </c>
    </row>
    <row r="77" spans="1:55" ht="13.5" customHeight="1">
      <c r="A77" s="98" t="s">
        <v>34</v>
      </c>
      <c r="B77" s="96" t="s">
        <v>400</v>
      </c>
      <c r="C77" s="85" t="s">
        <v>401</v>
      </c>
      <c r="D77" s="87">
        <f>SUM(E77,+H77,+K77)</f>
        <v>587</v>
      </c>
      <c r="E77" s="87">
        <f>SUM(F77:G77)</f>
        <v>0</v>
      </c>
      <c r="F77" s="87">
        <v>0</v>
      </c>
      <c r="G77" s="87">
        <v>0</v>
      </c>
      <c r="H77" s="87">
        <f>SUM(I77:J77)</f>
        <v>587</v>
      </c>
      <c r="I77" s="87">
        <v>367</v>
      </c>
      <c r="J77" s="87">
        <v>220</v>
      </c>
      <c r="K77" s="87">
        <f>SUM(L77:M77)</f>
        <v>0</v>
      </c>
      <c r="L77" s="87">
        <v>0</v>
      </c>
      <c r="M77" s="87">
        <v>0</v>
      </c>
      <c r="N77" s="87">
        <f>SUM(O77,+V77,+AC77)</f>
        <v>587</v>
      </c>
      <c r="O77" s="87">
        <f>SUM(P77:U77)</f>
        <v>367</v>
      </c>
      <c r="P77" s="87">
        <v>0</v>
      </c>
      <c r="Q77" s="87">
        <v>0</v>
      </c>
      <c r="R77" s="87">
        <v>0</v>
      </c>
      <c r="S77" s="87">
        <v>367</v>
      </c>
      <c r="T77" s="87">
        <v>0</v>
      </c>
      <c r="U77" s="87">
        <v>0</v>
      </c>
      <c r="V77" s="87">
        <f>SUM(W77:AB77)</f>
        <v>220</v>
      </c>
      <c r="W77" s="87">
        <v>0</v>
      </c>
      <c r="X77" s="87">
        <v>0</v>
      </c>
      <c r="Y77" s="87">
        <v>0</v>
      </c>
      <c r="Z77" s="87">
        <v>220</v>
      </c>
      <c r="AA77" s="87">
        <v>0</v>
      </c>
      <c r="AB77" s="87">
        <v>0</v>
      </c>
      <c r="AC77" s="87">
        <f>SUM(AD77:AE77)</f>
        <v>0</v>
      </c>
      <c r="AD77" s="87">
        <v>0</v>
      </c>
      <c r="AE77" s="87">
        <v>0</v>
      </c>
      <c r="AF77" s="87">
        <f>SUM(AG77:AI77)</f>
        <v>0</v>
      </c>
      <c r="AG77" s="87">
        <v>0</v>
      </c>
      <c r="AH77" s="87">
        <v>0</v>
      </c>
      <c r="AI77" s="87">
        <v>0</v>
      </c>
      <c r="AJ77" s="87">
        <f>SUM(AK77:AS77)</f>
        <v>0</v>
      </c>
      <c r="AK77" s="87">
        <v>0</v>
      </c>
      <c r="AL77" s="87">
        <v>0</v>
      </c>
      <c r="AM77" s="87">
        <v>0</v>
      </c>
      <c r="AN77" s="87">
        <v>0</v>
      </c>
      <c r="AO77" s="87">
        <v>0</v>
      </c>
      <c r="AP77" s="87">
        <v>0</v>
      </c>
      <c r="AQ77" s="87">
        <v>0</v>
      </c>
      <c r="AR77" s="87">
        <v>0</v>
      </c>
      <c r="AS77" s="87">
        <v>0</v>
      </c>
      <c r="AT77" s="87">
        <f>SUM(AU77:AY77)</f>
        <v>0</v>
      </c>
      <c r="AU77" s="87">
        <v>0</v>
      </c>
      <c r="AV77" s="87">
        <v>0</v>
      </c>
      <c r="AW77" s="87">
        <v>0</v>
      </c>
      <c r="AX77" s="87">
        <v>0</v>
      </c>
      <c r="AY77" s="87">
        <v>0</v>
      </c>
      <c r="AZ77" s="87">
        <f>SUM(BA77:BC77)</f>
        <v>0</v>
      </c>
      <c r="BA77" s="87">
        <v>0</v>
      </c>
      <c r="BB77" s="87">
        <v>0</v>
      </c>
      <c r="BC77" s="87">
        <v>0</v>
      </c>
    </row>
    <row r="78" spans="1:55" ht="13.5" customHeight="1">
      <c r="A78" s="98" t="s">
        <v>34</v>
      </c>
      <c r="B78" s="96" t="s">
        <v>402</v>
      </c>
      <c r="C78" s="85" t="s">
        <v>403</v>
      </c>
      <c r="D78" s="87">
        <f>SUM(E78,+H78,+K78)</f>
        <v>2447</v>
      </c>
      <c r="E78" s="87">
        <f>SUM(F78:G78)</f>
        <v>0</v>
      </c>
      <c r="F78" s="87">
        <v>0</v>
      </c>
      <c r="G78" s="87">
        <v>0</v>
      </c>
      <c r="H78" s="87">
        <f>SUM(I78:J78)</f>
        <v>0</v>
      </c>
      <c r="I78" s="87">
        <v>0</v>
      </c>
      <c r="J78" s="87">
        <v>0</v>
      </c>
      <c r="K78" s="87">
        <f>SUM(L78:M78)</f>
        <v>2447</v>
      </c>
      <c r="L78" s="87">
        <v>1105</v>
      </c>
      <c r="M78" s="87">
        <v>1342</v>
      </c>
      <c r="N78" s="87">
        <f>SUM(O78,+V78,+AC78)</f>
        <v>2447</v>
      </c>
      <c r="O78" s="87">
        <f>SUM(P78:U78)</f>
        <v>1105</v>
      </c>
      <c r="P78" s="87">
        <v>0</v>
      </c>
      <c r="Q78" s="87">
        <v>0</v>
      </c>
      <c r="R78" s="87">
        <v>0</v>
      </c>
      <c r="S78" s="87">
        <v>1105</v>
      </c>
      <c r="T78" s="87">
        <v>0</v>
      </c>
      <c r="U78" s="87">
        <v>0</v>
      </c>
      <c r="V78" s="87">
        <f>SUM(W78:AB78)</f>
        <v>1342</v>
      </c>
      <c r="W78" s="87">
        <v>0</v>
      </c>
      <c r="X78" s="87">
        <v>0</v>
      </c>
      <c r="Y78" s="87">
        <v>0</v>
      </c>
      <c r="Z78" s="87">
        <v>1342</v>
      </c>
      <c r="AA78" s="87">
        <v>0</v>
      </c>
      <c r="AB78" s="87">
        <v>0</v>
      </c>
      <c r="AC78" s="87">
        <f>SUM(AD78:AE78)</f>
        <v>0</v>
      </c>
      <c r="AD78" s="87">
        <v>0</v>
      </c>
      <c r="AE78" s="87">
        <v>0</v>
      </c>
      <c r="AF78" s="87">
        <f>SUM(AG78:AI78)</f>
        <v>0</v>
      </c>
      <c r="AG78" s="87">
        <v>0</v>
      </c>
      <c r="AH78" s="87">
        <v>0</v>
      </c>
      <c r="AI78" s="87">
        <v>0</v>
      </c>
      <c r="AJ78" s="87">
        <f>SUM(AK78:AS78)</f>
        <v>0</v>
      </c>
      <c r="AK78" s="87">
        <v>0</v>
      </c>
      <c r="AL78" s="87">
        <v>0</v>
      </c>
      <c r="AM78" s="87">
        <v>0</v>
      </c>
      <c r="AN78" s="87">
        <v>0</v>
      </c>
      <c r="AO78" s="87">
        <v>0</v>
      </c>
      <c r="AP78" s="87">
        <v>0</v>
      </c>
      <c r="AQ78" s="87">
        <v>0</v>
      </c>
      <c r="AR78" s="87">
        <v>0</v>
      </c>
      <c r="AS78" s="87">
        <v>0</v>
      </c>
      <c r="AT78" s="87">
        <f>SUM(AU78:AY78)</f>
        <v>0</v>
      </c>
      <c r="AU78" s="87">
        <v>0</v>
      </c>
      <c r="AV78" s="87">
        <v>0</v>
      </c>
      <c r="AW78" s="87">
        <v>0</v>
      </c>
      <c r="AX78" s="87">
        <v>0</v>
      </c>
      <c r="AY78" s="87">
        <v>0</v>
      </c>
      <c r="AZ78" s="87">
        <f>SUM(BA78:BC78)</f>
        <v>0</v>
      </c>
      <c r="BA78" s="87">
        <v>0</v>
      </c>
      <c r="BB78" s="87">
        <v>0</v>
      </c>
      <c r="BC78" s="87">
        <v>0</v>
      </c>
    </row>
    <row r="79" spans="1:55" ht="13.5" customHeight="1">
      <c r="A79" s="98" t="s">
        <v>34</v>
      </c>
      <c r="B79" s="96" t="s">
        <v>404</v>
      </c>
      <c r="C79" s="85" t="s">
        <v>405</v>
      </c>
      <c r="D79" s="87">
        <f>SUM(E79,+H79,+K79)</f>
        <v>333</v>
      </c>
      <c r="E79" s="87">
        <f>SUM(F79:G79)</f>
        <v>0</v>
      </c>
      <c r="F79" s="87">
        <v>0</v>
      </c>
      <c r="G79" s="87">
        <v>0</v>
      </c>
      <c r="H79" s="87">
        <f>SUM(I79:J79)</f>
        <v>0</v>
      </c>
      <c r="I79" s="87">
        <v>0</v>
      </c>
      <c r="J79" s="87">
        <v>0</v>
      </c>
      <c r="K79" s="87">
        <f>SUM(L79:M79)</f>
        <v>333</v>
      </c>
      <c r="L79" s="87">
        <v>257</v>
      </c>
      <c r="M79" s="87">
        <v>76</v>
      </c>
      <c r="N79" s="87">
        <f>SUM(O79,+V79,+AC79)</f>
        <v>333</v>
      </c>
      <c r="O79" s="87">
        <f>SUM(P79:U79)</f>
        <v>257</v>
      </c>
      <c r="P79" s="87">
        <v>257</v>
      </c>
      <c r="Q79" s="87">
        <v>0</v>
      </c>
      <c r="R79" s="87">
        <v>0</v>
      </c>
      <c r="S79" s="87">
        <v>0</v>
      </c>
      <c r="T79" s="87">
        <v>0</v>
      </c>
      <c r="U79" s="87">
        <v>0</v>
      </c>
      <c r="V79" s="87">
        <f>SUM(W79:AB79)</f>
        <v>76</v>
      </c>
      <c r="W79" s="87">
        <v>76</v>
      </c>
      <c r="X79" s="87">
        <v>0</v>
      </c>
      <c r="Y79" s="87">
        <v>0</v>
      </c>
      <c r="Z79" s="87">
        <v>0</v>
      </c>
      <c r="AA79" s="87">
        <v>0</v>
      </c>
      <c r="AB79" s="87">
        <v>0</v>
      </c>
      <c r="AC79" s="87">
        <f>SUM(AD79:AE79)</f>
        <v>0</v>
      </c>
      <c r="AD79" s="87">
        <v>0</v>
      </c>
      <c r="AE79" s="87">
        <v>0</v>
      </c>
      <c r="AF79" s="87">
        <f>SUM(AG79:AI79)</f>
        <v>0</v>
      </c>
      <c r="AG79" s="87">
        <v>0</v>
      </c>
      <c r="AH79" s="87">
        <v>0</v>
      </c>
      <c r="AI79" s="87">
        <v>0</v>
      </c>
      <c r="AJ79" s="87">
        <f>SUM(AK79:AS79)</f>
        <v>0</v>
      </c>
      <c r="AK79" s="87">
        <v>0</v>
      </c>
      <c r="AL79" s="87">
        <v>0</v>
      </c>
      <c r="AM79" s="87">
        <v>0</v>
      </c>
      <c r="AN79" s="87">
        <v>0</v>
      </c>
      <c r="AO79" s="87">
        <v>0</v>
      </c>
      <c r="AP79" s="87">
        <v>0</v>
      </c>
      <c r="AQ79" s="87">
        <v>0</v>
      </c>
      <c r="AR79" s="87">
        <v>0</v>
      </c>
      <c r="AS79" s="87">
        <v>0</v>
      </c>
      <c r="AT79" s="87">
        <f>SUM(AU79:AY79)</f>
        <v>0</v>
      </c>
      <c r="AU79" s="87">
        <v>0</v>
      </c>
      <c r="AV79" s="87">
        <v>0</v>
      </c>
      <c r="AW79" s="87">
        <v>0</v>
      </c>
      <c r="AX79" s="87">
        <v>0</v>
      </c>
      <c r="AY79" s="87">
        <v>0</v>
      </c>
      <c r="AZ79" s="87">
        <f>SUM(BA79:BC79)</f>
        <v>0</v>
      </c>
      <c r="BA79" s="87">
        <v>0</v>
      </c>
      <c r="BB79" s="87">
        <v>0</v>
      </c>
      <c r="BC79" s="87">
        <v>0</v>
      </c>
    </row>
    <row r="80" spans="1:55" ht="13.5" customHeight="1">
      <c r="A80" s="98" t="s">
        <v>34</v>
      </c>
      <c r="B80" s="96" t="s">
        <v>406</v>
      </c>
      <c r="C80" s="85" t="s">
        <v>407</v>
      </c>
      <c r="D80" s="87">
        <f>SUM(E80,+H80,+K80)</f>
        <v>194</v>
      </c>
      <c r="E80" s="87">
        <f>SUM(F80:G80)</f>
        <v>146</v>
      </c>
      <c r="F80" s="87">
        <v>0</v>
      </c>
      <c r="G80" s="87">
        <v>146</v>
      </c>
      <c r="H80" s="87">
        <f>SUM(I80:J80)</f>
        <v>48</v>
      </c>
      <c r="I80" s="87">
        <v>48</v>
      </c>
      <c r="J80" s="87">
        <v>0</v>
      </c>
      <c r="K80" s="87">
        <f>SUM(L80:M80)</f>
        <v>0</v>
      </c>
      <c r="L80" s="87">
        <v>0</v>
      </c>
      <c r="M80" s="87">
        <v>0</v>
      </c>
      <c r="N80" s="87">
        <f>SUM(O80,+V80,+AC80)</f>
        <v>194</v>
      </c>
      <c r="O80" s="87">
        <f>SUM(P80:U80)</f>
        <v>48</v>
      </c>
      <c r="P80" s="87">
        <v>48</v>
      </c>
      <c r="Q80" s="87">
        <v>0</v>
      </c>
      <c r="R80" s="87">
        <v>0</v>
      </c>
      <c r="S80" s="87">
        <v>0</v>
      </c>
      <c r="T80" s="87">
        <v>0</v>
      </c>
      <c r="U80" s="87">
        <v>0</v>
      </c>
      <c r="V80" s="87">
        <f>SUM(W80:AB80)</f>
        <v>146</v>
      </c>
      <c r="W80" s="87">
        <v>0</v>
      </c>
      <c r="X80" s="87">
        <v>0</v>
      </c>
      <c r="Y80" s="87">
        <v>0</v>
      </c>
      <c r="Z80" s="87">
        <v>146</v>
      </c>
      <c r="AA80" s="87">
        <v>0</v>
      </c>
      <c r="AB80" s="87">
        <v>0</v>
      </c>
      <c r="AC80" s="87">
        <f>SUM(AD80:AE80)</f>
        <v>0</v>
      </c>
      <c r="AD80" s="87">
        <v>0</v>
      </c>
      <c r="AE80" s="87">
        <v>0</v>
      </c>
      <c r="AF80" s="87">
        <f>SUM(AG80:AI80)</f>
        <v>0</v>
      </c>
      <c r="AG80" s="87">
        <v>0</v>
      </c>
      <c r="AH80" s="87">
        <v>0</v>
      </c>
      <c r="AI80" s="87">
        <v>0</v>
      </c>
      <c r="AJ80" s="87">
        <f>SUM(AK80:AS80)</f>
        <v>0</v>
      </c>
      <c r="AK80" s="87">
        <v>0</v>
      </c>
      <c r="AL80" s="87">
        <v>0</v>
      </c>
      <c r="AM80" s="87">
        <v>0</v>
      </c>
      <c r="AN80" s="87">
        <v>0</v>
      </c>
      <c r="AO80" s="87">
        <v>0</v>
      </c>
      <c r="AP80" s="87">
        <v>0</v>
      </c>
      <c r="AQ80" s="87">
        <v>0</v>
      </c>
      <c r="AR80" s="87">
        <v>0</v>
      </c>
      <c r="AS80" s="87">
        <v>0</v>
      </c>
      <c r="AT80" s="87">
        <f>SUM(AU80:AY80)</f>
        <v>0</v>
      </c>
      <c r="AU80" s="87">
        <v>0</v>
      </c>
      <c r="AV80" s="87">
        <v>0</v>
      </c>
      <c r="AW80" s="87">
        <v>0</v>
      </c>
      <c r="AX80" s="87">
        <v>0</v>
      </c>
      <c r="AY80" s="87">
        <v>0</v>
      </c>
      <c r="AZ80" s="87">
        <f>SUM(BA80:BC80)</f>
        <v>0</v>
      </c>
      <c r="BA80" s="87">
        <v>0</v>
      </c>
      <c r="BB80" s="87">
        <v>0</v>
      </c>
      <c r="BC80" s="87">
        <v>0</v>
      </c>
    </row>
    <row r="81" spans="1:55" ht="13.5" customHeight="1">
      <c r="A81" s="98" t="s">
        <v>34</v>
      </c>
      <c r="B81" s="96" t="s">
        <v>408</v>
      </c>
      <c r="C81" s="85" t="s">
        <v>409</v>
      </c>
      <c r="D81" s="87">
        <f>SUM(E81,+H81,+K81)</f>
        <v>3219</v>
      </c>
      <c r="E81" s="87">
        <f>SUM(F81:G81)</f>
        <v>3219</v>
      </c>
      <c r="F81" s="87">
        <v>1956</v>
      </c>
      <c r="G81" s="87">
        <v>1263</v>
      </c>
      <c r="H81" s="87">
        <f>SUM(I81:J81)</f>
        <v>0</v>
      </c>
      <c r="I81" s="87">
        <v>0</v>
      </c>
      <c r="J81" s="87">
        <v>0</v>
      </c>
      <c r="K81" s="87">
        <f>SUM(L81:M81)</f>
        <v>0</v>
      </c>
      <c r="L81" s="87">
        <v>0</v>
      </c>
      <c r="M81" s="87">
        <v>0</v>
      </c>
      <c r="N81" s="87">
        <f>SUM(O81,+V81,+AC81)</f>
        <v>3219</v>
      </c>
      <c r="O81" s="87">
        <f>SUM(P81:U81)</f>
        <v>1956</v>
      </c>
      <c r="P81" s="87">
        <v>1956</v>
      </c>
      <c r="Q81" s="87">
        <v>0</v>
      </c>
      <c r="R81" s="87">
        <v>0</v>
      </c>
      <c r="S81" s="87">
        <v>0</v>
      </c>
      <c r="T81" s="87">
        <v>0</v>
      </c>
      <c r="U81" s="87">
        <v>0</v>
      </c>
      <c r="V81" s="87">
        <f>SUM(W81:AB81)</f>
        <v>1263</v>
      </c>
      <c r="W81" s="87">
        <v>1263</v>
      </c>
      <c r="X81" s="87">
        <v>0</v>
      </c>
      <c r="Y81" s="87">
        <v>0</v>
      </c>
      <c r="Z81" s="87">
        <v>0</v>
      </c>
      <c r="AA81" s="87">
        <v>0</v>
      </c>
      <c r="AB81" s="87">
        <v>0</v>
      </c>
      <c r="AC81" s="87">
        <f>SUM(AD81:AE81)</f>
        <v>0</v>
      </c>
      <c r="AD81" s="87">
        <v>0</v>
      </c>
      <c r="AE81" s="87">
        <v>0</v>
      </c>
      <c r="AF81" s="87">
        <f>SUM(AG81:AI81)</f>
        <v>95</v>
      </c>
      <c r="AG81" s="87">
        <v>95</v>
      </c>
      <c r="AH81" s="87">
        <v>0</v>
      </c>
      <c r="AI81" s="87">
        <v>0</v>
      </c>
      <c r="AJ81" s="87">
        <f>SUM(AK81:AS81)</f>
        <v>95</v>
      </c>
      <c r="AK81" s="87">
        <v>0</v>
      </c>
      <c r="AL81" s="87">
        <v>0</v>
      </c>
      <c r="AM81" s="87">
        <v>95</v>
      </c>
      <c r="AN81" s="87">
        <v>0</v>
      </c>
      <c r="AO81" s="87">
        <v>0</v>
      </c>
      <c r="AP81" s="87">
        <v>0</v>
      </c>
      <c r="AQ81" s="87">
        <v>0</v>
      </c>
      <c r="AR81" s="87">
        <v>0</v>
      </c>
      <c r="AS81" s="87">
        <v>0</v>
      </c>
      <c r="AT81" s="87">
        <f>SUM(AU81:AY81)</f>
        <v>0</v>
      </c>
      <c r="AU81" s="87">
        <v>0</v>
      </c>
      <c r="AV81" s="87">
        <v>0</v>
      </c>
      <c r="AW81" s="87">
        <v>0</v>
      </c>
      <c r="AX81" s="87">
        <v>0</v>
      </c>
      <c r="AY81" s="87">
        <v>0</v>
      </c>
      <c r="AZ81" s="87">
        <f>SUM(BA81:BC81)</f>
        <v>0</v>
      </c>
      <c r="BA81" s="87">
        <v>0</v>
      </c>
      <c r="BB81" s="87">
        <v>0</v>
      </c>
      <c r="BC81" s="87">
        <v>0</v>
      </c>
    </row>
    <row r="82" spans="1:55" ht="13.5" customHeight="1">
      <c r="A82" s="98" t="s">
        <v>34</v>
      </c>
      <c r="B82" s="96" t="s">
        <v>410</v>
      </c>
      <c r="C82" s="85" t="s">
        <v>411</v>
      </c>
      <c r="D82" s="87">
        <f>SUM(E82,+H82,+K82)</f>
        <v>369</v>
      </c>
      <c r="E82" s="87">
        <f>SUM(F82:G82)</f>
        <v>0</v>
      </c>
      <c r="F82" s="87">
        <v>0</v>
      </c>
      <c r="G82" s="87">
        <v>0</v>
      </c>
      <c r="H82" s="87">
        <f>SUM(I82:J82)</f>
        <v>0</v>
      </c>
      <c r="I82" s="87">
        <v>0</v>
      </c>
      <c r="J82" s="87">
        <v>0</v>
      </c>
      <c r="K82" s="87">
        <f>SUM(L82:M82)</f>
        <v>369</v>
      </c>
      <c r="L82" s="87">
        <v>268</v>
      </c>
      <c r="M82" s="87">
        <v>101</v>
      </c>
      <c r="N82" s="87">
        <f>SUM(O82,+V82,+AC82)</f>
        <v>369</v>
      </c>
      <c r="O82" s="87">
        <f>SUM(P82:U82)</f>
        <v>268</v>
      </c>
      <c r="P82" s="87">
        <v>268</v>
      </c>
      <c r="Q82" s="87">
        <v>0</v>
      </c>
      <c r="R82" s="87">
        <v>0</v>
      </c>
      <c r="S82" s="87">
        <v>0</v>
      </c>
      <c r="T82" s="87">
        <v>0</v>
      </c>
      <c r="U82" s="87">
        <v>0</v>
      </c>
      <c r="V82" s="87">
        <f>SUM(W82:AB82)</f>
        <v>101</v>
      </c>
      <c r="W82" s="87">
        <v>101</v>
      </c>
      <c r="X82" s="87">
        <v>0</v>
      </c>
      <c r="Y82" s="87">
        <v>0</v>
      </c>
      <c r="Z82" s="87">
        <v>0</v>
      </c>
      <c r="AA82" s="87">
        <v>0</v>
      </c>
      <c r="AB82" s="87">
        <v>0</v>
      </c>
      <c r="AC82" s="87">
        <f>SUM(AD82:AE82)</f>
        <v>0</v>
      </c>
      <c r="AD82" s="87">
        <v>0</v>
      </c>
      <c r="AE82" s="87">
        <v>0</v>
      </c>
      <c r="AF82" s="87">
        <f>SUM(AG82:AI82)</f>
        <v>0</v>
      </c>
      <c r="AG82" s="87">
        <v>0</v>
      </c>
      <c r="AH82" s="87">
        <v>0</v>
      </c>
      <c r="AI82" s="87">
        <v>0</v>
      </c>
      <c r="AJ82" s="87">
        <f>SUM(AK82:AS82)</f>
        <v>0</v>
      </c>
      <c r="AK82" s="87">
        <v>0</v>
      </c>
      <c r="AL82" s="87">
        <v>0</v>
      </c>
      <c r="AM82" s="87">
        <v>0</v>
      </c>
      <c r="AN82" s="87">
        <v>0</v>
      </c>
      <c r="AO82" s="87">
        <v>0</v>
      </c>
      <c r="AP82" s="87">
        <v>0</v>
      </c>
      <c r="AQ82" s="87">
        <v>0</v>
      </c>
      <c r="AR82" s="87">
        <v>0</v>
      </c>
      <c r="AS82" s="87">
        <v>0</v>
      </c>
      <c r="AT82" s="87">
        <f>SUM(AU82:AY82)</f>
        <v>0</v>
      </c>
      <c r="AU82" s="87">
        <v>0</v>
      </c>
      <c r="AV82" s="87">
        <v>0</v>
      </c>
      <c r="AW82" s="87">
        <v>0</v>
      </c>
      <c r="AX82" s="87">
        <v>0</v>
      </c>
      <c r="AY82" s="87">
        <v>0</v>
      </c>
      <c r="AZ82" s="87">
        <f>SUM(BA82:BC82)</f>
        <v>0</v>
      </c>
      <c r="BA82" s="87">
        <v>0</v>
      </c>
      <c r="BB82" s="87">
        <v>0</v>
      </c>
      <c r="BC82" s="87">
        <v>0</v>
      </c>
    </row>
    <row r="83" spans="1:55" ht="13.5" customHeight="1">
      <c r="A83" s="98" t="s">
        <v>34</v>
      </c>
      <c r="B83" s="96" t="s">
        <v>412</v>
      </c>
      <c r="C83" s="85" t="s">
        <v>413</v>
      </c>
      <c r="D83" s="87">
        <f>SUM(E83,+H83,+K83)</f>
        <v>1277</v>
      </c>
      <c r="E83" s="87">
        <f>SUM(F83:G83)</f>
        <v>0</v>
      </c>
      <c r="F83" s="87">
        <v>0</v>
      </c>
      <c r="G83" s="87">
        <v>0</v>
      </c>
      <c r="H83" s="87">
        <f>SUM(I83:J83)</f>
        <v>0</v>
      </c>
      <c r="I83" s="87">
        <v>0</v>
      </c>
      <c r="J83" s="87">
        <v>0</v>
      </c>
      <c r="K83" s="87">
        <f>SUM(L83:M83)</f>
        <v>1277</v>
      </c>
      <c r="L83" s="87">
        <v>722</v>
      </c>
      <c r="M83" s="87">
        <v>555</v>
      </c>
      <c r="N83" s="87">
        <f>SUM(O83,+V83,+AC83)</f>
        <v>1277</v>
      </c>
      <c r="O83" s="87">
        <f>SUM(P83:U83)</f>
        <v>722</v>
      </c>
      <c r="P83" s="87">
        <v>722</v>
      </c>
      <c r="Q83" s="87">
        <v>0</v>
      </c>
      <c r="R83" s="87">
        <v>0</v>
      </c>
      <c r="S83" s="87">
        <v>0</v>
      </c>
      <c r="T83" s="87">
        <v>0</v>
      </c>
      <c r="U83" s="87">
        <v>0</v>
      </c>
      <c r="V83" s="87">
        <f>SUM(W83:AB83)</f>
        <v>555</v>
      </c>
      <c r="W83" s="87">
        <v>555</v>
      </c>
      <c r="X83" s="87">
        <v>0</v>
      </c>
      <c r="Y83" s="87">
        <v>0</v>
      </c>
      <c r="Z83" s="87">
        <v>0</v>
      </c>
      <c r="AA83" s="87">
        <v>0</v>
      </c>
      <c r="AB83" s="87">
        <v>0</v>
      </c>
      <c r="AC83" s="87">
        <f>SUM(AD83:AE83)</f>
        <v>0</v>
      </c>
      <c r="AD83" s="87">
        <v>0</v>
      </c>
      <c r="AE83" s="87">
        <v>0</v>
      </c>
      <c r="AF83" s="87">
        <f>SUM(AG83:AI83)</f>
        <v>39</v>
      </c>
      <c r="AG83" s="87">
        <v>39</v>
      </c>
      <c r="AH83" s="87">
        <v>0</v>
      </c>
      <c r="AI83" s="87">
        <v>0</v>
      </c>
      <c r="AJ83" s="87">
        <f>SUM(AK83:AS83)</f>
        <v>39</v>
      </c>
      <c r="AK83" s="87">
        <v>0</v>
      </c>
      <c r="AL83" s="87">
        <v>0</v>
      </c>
      <c r="AM83" s="87">
        <v>1</v>
      </c>
      <c r="AN83" s="87">
        <v>38</v>
      </c>
      <c r="AO83" s="87">
        <v>0</v>
      </c>
      <c r="AP83" s="87">
        <v>0</v>
      </c>
      <c r="AQ83" s="87">
        <v>0</v>
      </c>
      <c r="AR83" s="87">
        <v>0</v>
      </c>
      <c r="AS83" s="87">
        <v>0</v>
      </c>
      <c r="AT83" s="87">
        <f>SUM(AU83:AY83)</f>
        <v>0</v>
      </c>
      <c r="AU83" s="87">
        <v>0</v>
      </c>
      <c r="AV83" s="87">
        <v>0</v>
      </c>
      <c r="AW83" s="87">
        <v>0</v>
      </c>
      <c r="AX83" s="87">
        <v>0</v>
      </c>
      <c r="AY83" s="87">
        <v>0</v>
      </c>
      <c r="AZ83" s="87">
        <f>SUM(BA83:BC83)</f>
        <v>0</v>
      </c>
      <c r="BA83" s="87">
        <v>0</v>
      </c>
      <c r="BB83" s="87">
        <v>0</v>
      </c>
      <c r="BC83" s="87">
        <v>0</v>
      </c>
    </row>
    <row r="84" spans="1:55" ht="13.5" customHeight="1">
      <c r="A84" s="98" t="s">
        <v>34</v>
      </c>
      <c r="B84" s="96" t="s">
        <v>414</v>
      </c>
      <c r="C84" s="85" t="s">
        <v>415</v>
      </c>
      <c r="D84" s="87">
        <f>SUM(E84,+H84,+K84)</f>
        <v>1101</v>
      </c>
      <c r="E84" s="87">
        <f>SUM(F84:G84)</f>
        <v>0</v>
      </c>
      <c r="F84" s="87">
        <v>0</v>
      </c>
      <c r="G84" s="87">
        <v>0</v>
      </c>
      <c r="H84" s="87">
        <f>SUM(I84:J84)</f>
        <v>293</v>
      </c>
      <c r="I84" s="87">
        <v>293</v>
      </c>
      <c r="J84" s="87">
        <v>0</v>
      </c>
      <c r="K84" s="87">
        <f>SUM(L84:M84)</f>
        <v>808</v>
      </c>
      <c r="L84" s="87">
        <v>0</v>
      </c>
      <c r="M84" s="87">
        <v>808</v>
      </c>
      <c r="N84" s="87">
        <f>SUM(O84,+V84,+AC84)</f>
        <v>1101</v>
      </c>
      <c r="O84" s="87">
        <f>SUM(P84:U84)</f>
        <v>293</v>
      </c>
      <c r="P84" s="87">
        <v>293</v>
      </c>
      <c r="Q84" s="87">
        <v>0</v>
      </c>
      <c r="R84" s="87">
        <v>0</v>
      </c>
      <c r="S84" s="87">
        <v>0</v>
      </c>
      <c r="T84" s="87">
        <v>0</v>
      </c>
      <c r="U84" s="87">
        <v>0</v>
      </c>
      <c r="V84" s="87">
        <f>SUM(W84:AB84)</f>
        <v>808</v>
      </c>
      <c r="W84" s="87">
        <v>808</v>
      </c>
      <c r="X84" s="87">
        <v>0</v>
      </c>
      <c r="Y84" s="87">
        <v>0</v>
      </c>
      <c r="Z84" s="87">
        <v>0</v>
      </c>
      <c r="AA84" s="87">
        <v>0</v>
      </c>
      <c r="AB84" s="87">
        <v>0</v>
      </c>
      <c r="AC84" s="87">
        <f>SUM(AD84:AE84)</f>
        <v>0</v>
      </c>
      <c r="AD84" s="87">
        <v>0</v>
      </c>
      <c r="AE84" s="87">
        <v>0</v>
      </c>
      <c r="AF84" s="87">
        <f>SUM(AG84:AI84)</f>
        <v>1</v>
      </c>
      <c r="AG84" s="87">
        <v>1</v>
      </c>
      <c r="AH84" s="87">
        <v>0</v>
      </c>
      <c r="AI84" s="87">
        <v>0</v>
      </c>
      <c r="AJ84" s="87">
        <f>SUM(AK84:AS84)</f>
        <v>1</v>
      </c>
      <c r="AK84" s="87">
        <v>0</v>
      </c>
      <c r="AL84" s="87">
        <v>0</v>
      </c>
      <c r="AM84" s="87">
        <v>1</v>
      </c>
      <c r="AN84" s="87">
        <v>0</v>
      </c>
      <c r="AO84" s="87">
        <v>0</v>
      </c>
      <c r="AP84" s="87">
        <v>0</v>
      </c>
      <c r="AQ84" s="87">
        <v>0</v>
      </c>
      <c r="AR84" s="87">
        <v>0</v>
      </c>
      <c r="AS84" s="87">
        <v>0</v>
      </c>
      <c r="AT84" s="87">
        <f>SUM(AU84:AY84)</f>
        <v>0</v>
      </c>
      <c r="AU84" s="87">
        <v>0</v>
      </c>
      <c r="AV84" s="87">
        <v>0</v>
      </c>
      <c r="AW84" s="87">
        <v>0</v>
      </c>
      <c r="AX84" s="87">
        <v>0</v>
      </c>
      <c r="AY84" s="87">
        <v>0</v>
      </c>
      <c r="AZ84" s="87">
        <f>SUM(BA84:BC84)</f>
        <v>0</v>
      </c>
      <c r="BA84" s="87">
        <v>0</v>
      </c>
      <c r="BB84" s="87">
        <v>0</v>
      </c>
      <c r="BC84" s="87">
        <v>0</v>
      </c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84">
    <sortCondition ref="A8:A84"/>
    <sortCondition ref="B8:B84"/>
    <sortCondition ref="C8:C84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83" man="1"/>
    <brk id="31" min="1" max="83" man="1"/>
    <brk id="45" min="1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20000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20201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20202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20203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20204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20205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20206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20207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20208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20209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20210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20211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20212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20213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20214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20215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20217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20218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20219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20220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20303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20304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20305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20306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20307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20309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20321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20323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20324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20349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20350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20361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20362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20363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20382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20383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20384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20385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20386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20388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20402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20403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20404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20407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20409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 t="str">
        <f>+水洗化人口等!B52</f>
        <v>20410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 t="str">
        <f>+水洗化人口等!B53</f>
        <v>20411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 t="str">
        <f>+水洗化人口等!B54</f>
        <v>20412</v>
      </c>
      <c r="AG54" s="2">
        <v>54</v>
      </c>
    </row>
    <row r="55" spans="27:36">
      <c r="AD55" s="2"/>
      <c r="AF55" s="2" t="str">
        <f>+水洗化人口等!B55</f>
        <v>20413</v>
      </c>
      <c r="AG55" s="2">
        <v>55</v>
      </c>
    </row>
    <row r="56" spans="27:36">
      <c r="AF56" s="2" t="str">
        <f>+水洗化人口等!B56</f>
        <v>20414</v>
      </c>
      <c r="AG56" s="2">
        <v>56</v>
      </c>
    </row>
    <row r="57" spans="27:36">
      <c r="AF57" s="2" t="str">
        <f>+水洗化人口等!B57</f>
        <v>20415</v>
      </c>
      <c r="AG57" s="2">
        <v>57</v>
      </c>
    </row>
    <row r="58" spans="27:36">
      <c r="AF58" s="2" t="str">
        <f>+水洗化人口等!B58</f>
        <v>20416</v>
      </c>
      <c r="AG58" s="2">
        <v>58</v>
      </c>
    </row>
    <row r="59" spans="27:36">
      <c r="AF59" s="2" t="str">
        <f>+水洗化人口等!B59</f>
        <v>20417</v>
      </c>
      <c r="AG59" s="2">
        <v>59</v>
      </c>
    </row>
    <row r="60" spans="27:36">
      <c r="AF60" s="2" t="str">
        <f>+水洗化人口等!B60</f>
        <v>20422</v>
      </c>
      <c r="AG60" s="2">
        <v>60</v>
      </c>
    </row>
    <row r="61" spans="27:36">
      <c r="AF61" s="2" t="str">
        <f>+水洗化人口等!B61</f>
        <v>20423</v>
      </c>
      <c r="AG61" s="2">
        <v>61</v>
      </c>
    </row>
    <row r="62" spans="27:36">
      <c r="AF62" s="2" t="str">
        <f>+水洗化人口等!B62</f>
        <v>20425</v>
      </c>
      <c r="AG62" s="2">
        <v>62</v>
      </c>
    </row>
    <row r="63" spans="27:36">
      <c r="AF63" s="2" t="str">
        <f>+水洗化人口等!B63</f>
        <v>20429</v>
      </c>
      <c r="AG63" s="2">
        <v>63</v>
      </c>
    </row>
    <row r="64" spans="27:36">
      <c r="AF64" s="2" t="str">
        <f>+水洗化人口等!B64</f>
        <v>20430</v>
      </c>
      <c r="AG64" s="2">
        <v>64</v>
      </c>
    </row>
    <row r="65" spans="32:33">
      <c r="AF65" s="2" t="str">
        <f>+水洗化人口等!B65</f>
        <v>20432</v>
      </c>
      <c r="AG65" s="2">
        <v>65</v>
      </c>
    </row>
    <row r="66" spans="32:33">
      <c r="AF66" s="2" t="str">
        <f>+水洗化人口等!B66</f>
        <v>20446</v>
      </c>
      <c r="AG66" s="2">
        <v>66</v>
      </c>
    </row>
    <row r="67" spans="32:33">
      <c r="AF67" s="2" t="str">
        <f>+水洗化人口等!B67</f>
        <v>20448</v>
      </c>
      <c r="AG67" s="2">
        <v>67</v>
      </c>
    </row>
    <row r="68" spans="32:33">
      <c r="AF68" s="2" t="str">
        <f>+水洗化人口等!B68</f>
        <v>20450</v>
      </c>
      <c r="AG68" s="2">
        <v>68</v>
      </c>
    </row>
    <row r="69" spans="32:33">
      <c r="AF69" s="2" t="str">
        <f>+水洗化人口等!B69</f>
        <v>20451</v>
      </c>
      <c r="AG69" s="2">
        <v>69</v>
      </c>
    </row>
    <row r="70" spans="32:33">
      <c r="AF70" s="2" t="str">
        <f>+水洗化人口等!B70</f>
        <v>20452</v>
      </c>
      <c r="AG70" s="2">
        <v>70</v>
      </c>
    </row>
    <row r="71" spans="32:33">
      <c r="AF71" s="2" t="str">
        <f>+水洗化人口等!B71</f>
        <v>20481</v>
      </c>
      <c r="AG71" s="2">
        <v>71</v>
      </c>
    </row>
    <row r="72" spans="32:33">
      <c r="AF72" s="2" t="str">
        <f>+水洗化人口等!B72</f>
        <v>20482</v>
      </c>
      <c r="AG72" s="2">
        <v>72</v>
      </c>
    </row>
    <row r="73" spans="32:33">
      <c r="AF73" s="2" t="str">
        <f>+水洗化人口等!B73</f>
        <v>20485</v>
      </c>
      <c r="AG73" s="2">
        <v>73</v>
      </c>
    </row>
    <row r="74" spans="32:33">
      <c r="AF74" s="2" t="str">
        <f>+水洗化人口等!B74</f>
        <v>20486</v>
      </c>
      <c r="AG74" s="2">
        <v>74</v>
      </c>
    </row>
    <row r="75" spans="32:33">
      <c r="AF75" s="2" t="str">
        <f>+水洗化人口等!B75</f>
        <v>20521</v>
      </c>
      <c r="AG75" s="2">
        <v>75</v>
      </c>
    </row>
    <row r="76" spans="32:33">
      <c r="AF76" s="2" t="str">
        <f>+水洗化人口等!B76</f>
        <v>20541</v>
      </c>
      <c r="AG76" s="2">
        <v>76</v>
      </c>
    </row>
    <row r="77" spans="32:33">
      <c r="AF77" s="2" t="str">
        <f>+水洗化人口等!B77</f>
        <v>20543</v>
      </c>
      <c r="AG77" s="2">
        <v>77</v>
      </c>
    </row>
    <row r="78" spans="32:33">
      <c r="AF78" s="2" t="str">
        <f>+水洗化人口等!B78</f>
        <v>20561</v>
      </c>
      <c r="AG78" s="2">
        <v>78</v>
      </c>
    </row>
    <row r="79" spans="32:33">
      <c r="AF79" s="2" t="str">
        <f>+水洗化人口等!B79</f>
        <v>20562</v>
      </c>
      <c r="AG79" s="2">
        <v>79</v>
      </c>
    </row>
    <row r="80" spans="32:33">
      <c r="AF80" s="2" t="str">
        <f>+水洗化人口等!B80</f>
        <v>20563</v>
      </c>
      <c r="AG80" s="2">
        <v>80</v>
      </c>
    </row>
    <row r="81" spans="32:33">
      <c r="AF81" s="2" t="str">
        <f>+水洗化人口等!B81</f>
        <v>20583</v>
      </c>
      <c r="AG81" s="2">
        <v>81</v>
      </c>
    </row>
    <row r="82" spans="32:33">
      <c r="AF82" s="2" t="str">
        <f>+水洗化人口等!B82</f>
        <v>20588</v>
      </c>
      <c r="AG82" s="2">
        <v>82</v>
      </c>
    </row>
    <row r="83" spans="32:33">
      <c r="AF83" s="2" t="str">
        <f>+水洗化人口等!B83</f>
        <v>20590</v>
      </c>
      <c r="AG83" s="2">
        <v>83</v>
      </c>
    </row>
    <row r="84" spans="32:33">
      <c r="AF84" s="2" t="str">
        <f>+水洗化人口等!B84</f>
        <v>20602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F28A66-F5EB-4546-AE09-C984EB1A558E}"/>
</file>

<file path=customXml/itemProps2.xml><?xml version="1.0" encoding="utf-8"?>
<ds:datastoreItem xmlns:ds="http://schemas.openxmlformats.org/officeDocument/2006/customXml" ds:itemID="{A00E2EF2-8AC3-4931-B470-FB5E2059A744}"/>
</file>

<file path=customXml/itemProps3.xml><?xml version="1.0" encoding="utf-8"?>
<ds:datastoreItem xmlns:ds="http://schemas.openxmlformats.org/officeDocument/2006/customXml" ds:itemID="{94103972-0FF8-46C8-8BD4-8ADC240198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2025-12-24T05:03:32Z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